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Y:\ĐK 8 - Thuc hien\Cong bo HC-HQ\Muc luc HSCB-2018\"/>
    </mc:Choice>
  </mc:AlternateContent>
  <xr:revisionPtr revIDLastSave="0" documentId="13_ncr:1_{0012C0BB-94B2-4207-9024-334FEB3E972F}" xr6:coauthVersionLast="37" xr6:coauthVersionMax="37" xr10:uidLastSave="{00000000-0000-0000-0000-000000000000}"/>
  <bookViews>
    <workbookView xWindow="0" yWindow="0" windowWidth="24000" windowHeight="9630" xr2:uid="{00000000-000D-0000-FFFF-FFFF00000000}"/>
  </bookViews>
  <sheets>
    <sheet name="DS cong bo HC- HQ 2018" sheetId="1" r:id="rId1"/>
    <sheet name="DS cong bo HC- HQ 2017" sheetId="2" r:id="rId2"/>
    <sheet name="DS cong bo HC- HQ  2016" sheetId="3" r:id="rId3"/>
    <sheet name="Tong hop cac thang" sheetId="4" r:id="rId4"/>
    <sheet name="gop y" sheetId="5" r:id="rId5"/>
    <sheet name="Pivot Table 1" sheetId="6" r:id="rId6"/>
  </sheets>
  <definedNames>
    <definedName name="_xlnm._FilterDatabase" localSheetId="1" hidden="1">'DS cong bo HC- HQ 2017'!$A$4:$V$446</definedName>
    <definedName name="_xlnm._FilterDatabase" localSheetId="0" hidden="1">'DS cong bo HC- HQ 2018'!$A$3:$Z$541</definedName>
  </definedNames>
  <calcPr calcId="162913"/>
</workbook>
</file>

<file path=xl/calcChain.xml><?xml version="1.0" encoding="utf-8"?>
<calcChain xmlns="http://schemas.openxmlformats.org/spreadsheetml/2006/main">
  <c r="V542" i="3" l="1"/>
  <c r="D539" i="3"/>
  <c r="D538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D525" i="3"/>
  <c r="D524" i="3"/>
  <c r="D523" i="3"/>
  <c r="D522" i="3"/>
  <c r="D521" i="3"/>
  <c r="D520" i="3"/>
  <c r="D519" i="3"/>
  <c r="D455" i="3"/>
  <c r="D454" i="3"/>
  <c r="D453" i="3"/>
  <c r="D452" i="3"/>
  <c r="D451" i="3"/>
  <c r="D450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428" i="3"/>
  <c r="D427" i="3"/>
  <c r="D426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60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Y352" i="2"/>
  <c r="X352" i="2"/>
  <c r="W352" i="2"/>
  <c r="Z352" i="2" s="1"/>
  <c r="R317" i="2"/>
  <c r="R316" i="2"/>
  <c r="R315" i="2"/>
  <c r="R314" i="2"/>
  <c r="R313" i="2"/>
  <c r="R312" i="2"/>
  <c r="R311" i="2"/>
  <c r="R310" i="2"/>
  <c r="R309" i="2"/>
  <c r="R308" i="2"/>
  <c r="R307" i="2"/>
  <c r="X303" i="2"/>
  <c r="Y303" i="2" s="1"/>
  <c r="W303" i="2"/>
  <c r="R303" i="2"/>
  <c r="R302" i="2"/>
  <c r="R301" i="2"/>
  <c r="R300" i="2"/>
  <c r="R299" i="2"/>
  <c r="R298" i="2"/>
  <c r="R297" i="2"/>
  <c r="Y284" i="2"/>
  <c r="X284" i="2"/>
  <c r="W284" i="2"/>
  <c r="Z284" i="2" s="1"/>
  <c r="Y271" i="2"/>
  <c r="W271" i="2"/>
  <c r="Z271" i="2" s="1"/>
  <c r="Z230" i="2"/>
  <c r="Y230" i="2"/>
  <c r="W230" i="2"/>
  <c r="Y152" i="2"/>
  <c r="W152" i="2"/>
  <c r="Z152" i="2" s="1"/>
  <c r="W122" i="2"/>
  <c r="Z122" i="2" s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R372" i="1"/>
  <c r="P372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R342" i="1"/>
  <c r="P342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R277" i="1"/>
  <c r="P277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R254" i="1"/>
  <c r="P254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R207" i="1"/>
  <c r="P207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R185" i="1"/>
  <c r="P185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R143" i="1"/>
  <c r="P143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R120" i="1"/>
  <c r="P120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T34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U12" i="1"/>
  <c r="R12" i="1"/>
  <c r="P12" i="1"/>
  <c r="B12" i="1"/>
  <c r="B11" i="1"/>
  <c r="B10" i="1"/>
  <c r="B9" i="1"/>
  <c r="B8" i="1"/>
  <c r="S143" i="1" l="1"/>
  <c r="S277" i="1"/>
  <c r="S207" i="1"/>
  <c r="S120" i="1"/>
  <c r="S185" i="1"/>
  <c r="S254" i="1"/>
  <c r="S342" i="1"/>
  <c r="S372" i="1"/>
  <c r="S12" i="1"/>
  <c r="Z303" i="2"/>
</calcChain>
</file>

<file path=xl/sharedStrings.xml><?xml version="1.0" encoding="utf-8"?>
<sst xmlns="http://schemas.openxmlformats.org/spreadsheetml/2006/main" count="14452" uniqueCount="4892">
  <si>
    <t>16-00/02</t>
  </si>
  <si>
    <t>DANH SÁCH CÔNG BỐ HỢP CHUẨN/ HỢP QUY</t>
  </si>
  <si>
    <t>STT</t>
  </si>
  <si>
    <t>Số 
biên nhận</t>
  </si>
  <si>
    <t>Thời gian 
nộp hồ sơ</t>
  </si>
  <si>
    <t>Tháng nhận
 hồ sơ</t>
  </si>
  <si>
    <t>Lĩnh vực</t>
  </si>
  <si>
    <t>Tên cơ quan</t>
  </si>
  <si>
    <t>Địa chỉ</t>
  </si>
  <si>
    <t>Email</t>
  </si>
  <si>
    <t>Số công bố</t>
  </si>
  <si>
    <t>Số giấy chứng nhận</t>
  </si>
  <si>
    <t>Hiệu lực giấy chứng nhận</t>
  </si>
  <si>
    <t>Tổ chức chứng nhận</t>
  </si>
  <si>
    <t>Điện thoại</t>
  </si>
  <si>
    <t>Loại hồ sơ</t>
  </si>
  <si>
    <t>Số hiệu Tiêu chuẩn/ Quy chuẩn</t>
  </si>
  <si>
    <t>Tên sản phẩm</t>
  </si>
  <si>
    <t>Kiểu loại sản phẩm</t>
  </si>
  <si>
    <t>Số 
thông báo</t>
  </si>
  <si>
    <t>Ngày 
thông báo</t>
  </si>
  <si>
    <t>Thời gian hoàn thành hồ sơ</t>
  </si>
  <si>
    <t>Ghi chú
(Đình chỉ, hủy bỏ, khôi phục)</t>
  </si>
  <si>
    <t>Dịch vụ công</t>
  </si>
  <si>
    <t>số ngày thực tế</t>
  </si>
  <si>
    <t>Số hồ sơ tiếp nhận</t>
  </si>
  <si>
    <t>Số ngày theo quy định</t>
  </si>
  <si>
    <t>Tỉ lệ %</t>
  </si>
  <si>
    <t xml:space="preserve">Lưu hồ sơ tại </t>
  </si>
  <si>
    <t>Quy chuẩn</t>
  </si>
  <si>
    <t>Tiêu chuẩn</t>
  </si>
  <si>
    <t>Trích yếu</t>
  </si>
  <si>
    <t>Loại</t>
  </si>
  <si>
    <t>Tô chức đánh giá</t>
  </si>
  <si>
    <t>Thời gian hoàn thành</t>
  </si>
  <si>
    <t>ben  thu 1 -3</t>
  </si>
  <si>
    <t>01/2017/GBN-TĐC</t>
  </si>
  <si>
    <t>1/2018/GBN-TĐC</t>
  </si>
  <si>
    <t>Công bố hợp quy</t>
  </si>
  <si>
    <t>Chi nhánh Phương Nam-Công ty TNHH MTV 19-5-Bộ Công An</t>
  </si>
  <si>
    <t>125, Đường Kha Vạn Cân, Phường Linh Tây, Quận Thủ Đức</t>
  </si>
  <si>
    <t>0911732369</t>
  </si>
  <si>
    <t>241/2015/GBN-TĐC</t>
  </si>
  <si>
    <t>01/2017/CTY-19-5</t>
  </si>
  <si>
    <t>N1.Q5.16.106</t>
  </si>
  <si>
    <t>27/12/2019</t>
  </si>
  <si>
    <t xml:space="preserve">Công ty TNHH Thời trang Nón Sơn
</t>
  </si>
  <si>
    <t>199, Đường Hai Bà Trưng, Phường 06, Quận 3</t>
  </si>
  <si>
    <t>Quatest 2</t>
  </si>
  <si>
    <t>Công ty Cổ phần Bóng đèn Điện Quang</t>
  </si>
  <si>
    <t>121-123-125, Đường Hàm Nghi, Phường Nguyễn Thái Bình, Quận 1</t>
  </si>
  <si>
    <t>Cấp ngày 27/3/2015</t>
  </si>
  <si>
    <t>Quatest 1</t>
  </si>
  <si>
    <t>Bên thứ 3</t>
  </si>
  <si>
    <t>QCVN 2:2008/BKHCN</t>
  </si>
  <si>
    <t xml:space="preserve">QCVN 4:2009/BKHCN </t>
  </si>
  <si>
    <t>Mũ bảo hiểm</t>
  </si>
  <si>
    <t>242/2015/GBN-TĐC</t>
  </si>
  <si>
    <t>Công ty Cổ phần Mỹ thuật Gia Long</t>
  </si>
  <si>
    <t>63, Đường Lý Chính Thắng, Phường 08, Quận 3</t>
  </si>
  <si>
    <t>GCN có giá trị từ 30/6/2015</t>
  </si>
  <si>
    <t xml:space="preserve">- CA-02, CA-03. CA-04 mũ che nửa đầu, không có kính chắn gió, cỡ lớn;
- CA-05 mũ che nửa đầu, không có kính chắn gió, cỡ trung
</t>
  </si>
  <si>
    <t xml:space="preserve">QCVN 3:2009/BKHCN </t>
  </si>
  <si>
    <t>QCVN 1:2015/BKHCN</t>
  </si>
  <si>
    <t>BQC</t>
  </si>
  <si>
    <t xml:space="preserve"> ≤ 4 ngày</t>
  </si>
  <si>
    <t>Bên thứ 1</t>
  </si>
  <si>
    <t>CBHC</t>
  </si>
  <si>
    <t>243/2015/GBN-TĐC</t>
  </si>
  <si>
    <t>GCN có gia trị từ 30/6/2015</t>
  </si>
  <si>
    <t>CoSMQ.HCMC</t>
  </si>
  <si>
    <t xml:space="preserve"> = 5 ngày</t>
  </si>
  <si>
    <t>CBHQ</t>
  </si>
  <si>
    <t>244/2015/GBN-TĐC</t>
  </si>
  <si>
    <t>CÔNG TY TNHH SẢN XUẤT NHỰA PHÁT THÀNH</t>
  </si>
  <si>
    <t>17/8A, Đường Bùi Cẩm Hổ, Phường Tân Thới Hoà, Quận Tân Phú</t>
  </si>
  <si>
    <t>01/TB-TĐC</t>
  </si>
  <si>
    <t>03/01/2017</t>
  </si>
  <si>
    <t>Intertek</t>
  </si>
  <si>
    <t xml:space="preserve"> &gt; 5 ngày</t>
  </si>
  <si>
    <t>245/2015/GBN-TĐC</t>
  </si>
  <si>
    <t>ISSQ</t>
  </si>
  <si>
    <t>246/2015/GBN-TĐC</t>
  </si>
  <si>
    <t>CÔNG TY TNHH THÚ NHỒI BÔNG DIỄM TRÚC</t>
  </si>
  <si>
    <t>36A, Đường đường 197, tổ 5, Phường Tân Phú, Quận 9</t>
  </si>
  <si>
    <t>Quatest 3</t>
  </si>
  <si>
    <t>QCVN 7:2011/BKHCN</t>
  </si>
  <si>
    <t>IBC</t>
  </si>
  <si>
    <t>02/2017/GBN-TĐC</t>
  </si>
  <si>
    <t>Công ty TNHH SX TM Thú bông ABC</t>
  </si>
  <si>
    <t>NS 008</t>
  </si>
  <si>
    <t>759/24/5, Đường Hương Lộ 2, KP2, Phường Bình Trị Đông A, Quận Bình Tân</t>
  </si>
  <si>
    <t>2/2018/GBN-TĐC</t>
  </si>
  <si>
    <t>247/2015/GBN-TĐC</t>
  </si>
  <si>
    <t>Công bố hợp chuẩn</t>
  </si>
  <si>
    <t>NS 009</t>
  </si>
  <si>
    <t>CÔNG TY CỔ PHẦN SẢN XUẤT XUẤT NHẬP KHẨU INOX KIM VĨ</t>
  </si>
  <si>
    <t>02/TB-TĐC</t>
  </si>
  <si>
    <t>117, Đường Võ Văn Bích, Ấp 11, Tân Thạnh Đông , Củ Chi</t>
  </si>
  <si>
    <t>Công bố bên thứ nhất</t>
  </si>
  <si>
    <t>3/2018/GBN-TĐC</t>
  </si>
  <si>
    <t>JIS G 3459:2004</t>
  </si>
  <si>
    <t>QCVN 8:2012/BKHCN</t>
  </si>
  <si>
    <t>248/2015/GBN-TĐC</t>
  </si>
  <si>
    <t>NS 011</t>
  </si>
  <si>
    <t>03/TB-TĐC</t>
  </si>
  <si>
    <t>JIS G 4305:2012</t>
  </si>
  <si>
    <t>QCVN 9:2012/BKHCN</t>
  </si>
  <si>
    <t>249/2015/GBN-TĐC</t>
  </si>
  <si>
    <t>0913894943</t>
  </si>
  <si>
    <t>JIS G 4320:2003</t>
  </si>
  <si>
    <t>01/2017/CTY-ABC</t>
  </si>
  <si>
    <t>0221-16-01</t>
  </si>
  <si>
    <t>26/09/2019</t>
  </si>
  <si>
    <t>250/2015/GBN-TĐC</t>
  </si>
  <si>
    <t>CÔNG TY TNHH CÔNG MỆNH</t>
  </si>
  <si>
    <t>520/7, Đường Hương Lộ 2, Khu phố 2, Phường Bình Trị Đông, Quận Bình Tân</t>
  </si>
  <si>
    <t>Công ty TNHH MTV SX-TM-DV Hành Sanh</t>
  </si>
  <si>
    <t xml:space="preserve">298/17-19, Đường Khuông Việt, Phường Phú Trung, Quận Tân Phú
</t>
  </si>
  <si>
    <t>Quacert</t>
  </si>
  <si>
    <t>Quatest 4</t>
  </si>
  <si>
    <t>Đồ chơi trẻ em</t>
  </si>
  <si>
    <t>Chi tiết theo phụ lục GCN</t>
  </si>
  <si>
    <t>Theo phụ lục kèm theo GCN số 17014.HQ05/KT4</t>
  </si>
  <si>
    <t>04/TB-TĐC</t>
  </si>
  <si>
    <t>251/2015/GBN-TĐC</t>
  </si>
  <si>
    <t>Công ty TNHH SX TM Nhựa Chợ Lớn</t>
  </si>
  <si>
    <t>8H, Đường An Dương Vương, Phường 16, Quận 8</t>
  </si>
  <si>
    <t>05/01/2017</t>
  </si>
  <si>
    <t xml:space="preserve">Theo phụ lục kèm theo GCN số 0589 (0589-17-11/01)
</t>
  </si>
  <si>
    <t>05/TB-TĐC</t>
  </si>
  <si>
    <t>Viện vật liệu xây dựng</t>
  </si>
  <si>
    <t>03/2017/GBN-TĐC</t>
  </si>
  <si>
    <t>Hộ kinh doanh Trí Liễu</t>
  </si>
  <si>
    <t>252/2015/GBN-TĐC</t>
  </si>
  <si>
    <t>242/29, Đường An Dương Vương, Phường 16, Quận 8</t>
  </si>
  <si>
    <t>01/2017/CS-TL</t>
  </si>
  <si>
    <t>0469 16.02/01</t>
  </si>
  <si>
    <t>30/06/2017</t>
  </si>
  <si>
    <t>Công ty TNHH Cơ điện Minh Khoa</t>
  </si>
  <si>
    <t>18/3, Đường Đô Đốc Long, Phường Tân Qúy, Quận Tân Phú</t>
  </si>
  <si>
    <t>0988650145</t>
  </si>
  <si>
    <t>24/11/2019</t>
  </si>
  <si>
    <t>PUTIN, mũ che cả đầu và tai, không có kính chắn gió, cỡ lớn</t>
  </si>
  <si>
    <t>VietCert</t>
  </si>
  <si>
    <t>06/01/2017</t>
  </si>
  <si>
    <t>Hủy bỏ</t>
  </si>
  <si>
    <t>Nồi cơm điện; Ấm đun nước inox dùng điện</t>
  </si>
  <si>
    <t>Theo GCN số 0080-17-05</t>
  </si>
  <si>
    <t>06/TB-TĐC</t>
  </si>
  <si>
    <t>ICB</t>
  </si>
  <si>
    <t>253/2015/GBN-TĐC</t>
  </si>
  <si>
    <t>Hộ kinh doanh Vũ Thảo</t>
  </si>
  <si>
    <t>224/39/33, Đường 8, 6, Phường Bình Hưng Hòa, Quận Bình Tân</t>
  </si>
  <si>
    <t>VINACONTROL</t>
  </si>
  <si>
    <t>254/2015/GBN-TĐC</t>
  </si>
  <si>
    <t>04/2017/GBN-TĐC</t>
  </si>
  <si>
    <t>Công ty TNHH Bé yêu Vận Động</t>
  </si>
  <si>
    <t>24, Đường số 3, cư xá Đô Thành, Phường 04, Quận 3</t>
  </si>
  <si>
    <t>0965026605</t>
  </si>
  <si>
    <t>01/2017/BYVD</t>
  </si>
  <si>
    <t>775/N2.16/CR-KT3</t>
  </si>
  <si>
    <t>KenCert</t>
  </si>
  <si>
    <t>Quạt điện</t>
  </si>
  <si>
    <t>Theo GCN số 17.2002-HQ5</t>
  </si>
  <si>
    <t>07/TB-TĐC</t>
  </si>
  <si>
    <t>Xe đẩy chân trẻ em</t>
  </si>
  <si>
    <t>09/01/2017</t>
  </si>
  <si>
    <t>05/2017/GBN-TĐC</t>
  </si>
  <si>
    <t>Công ty TNHH Một thành viên Sơn Hảo</t>
  </si>
  <si>
    <t>166 (lầu 1), Đường Chu Văn An, Phường 02, Quận 6</t>
  </si>
  <si>
    <t>0907311785</t>
  </si>
  <si>
    <t>01/2017/CTY-SH</t>
  </si>
  <si>
    <t>0440-16-02</t>
  </si>
  <si>
    <t>23/03/2018</t>
  </si>
  <si>
    <t>06/2017/GBN-TĐC</t>
  </si>
  <si>
    <t>CÔNG TY TNHH THƯƠNG MẠI DỊCH VỤ XUẤT NHẬP KHẨU PHONG TIẾN</t>
  </si>
  <si>
    <t>445/15A Nơ Trang Long, Phường 13, Quận Bình Thạnh</t>
  </si>
  <si>
    <t>01298002659</t>
  </si>
  <si>
    <t>01/CBHQ-PT 2016</t>
  </si>
  <si>
    <t>0735 (0735-16-00/02)</t>
  </si>
  <si>
    <t>21/09/2019</t>
  </si>
  <si>
    <t>Ấm sắc thuốc</t>
  </si>
  <si>
    <t>Theo phụ lục GCN</t>
  </si>
  <si>
    <t>13/01/2017</t>
  </si>
  <si>
    <t>07/2017/GBN-TĐC</t>
  </si>
  <si>
    <t>01/CBHQ/PT-2016</t>
  </si>
  <si>
    <t>0735 (0735-16-0/03)</t>
  </si>
  <si>
    <t>Công ty TNHH TM DV SX Tuấn Nhung</t>
  </si>
  <si>
    <t>411/7-411/9, Đường Tân Thới Hiệp 21, 1, Phường Tân Thới Hiệp, Quận 12</t>
  </si>
  <si>
    <t>Nồi cơm điện</t>
  </si>
  <si>
    <t>Theo GCN</t>
  </si>
  <si>
    <t>08/TB-TĐC</t>
  </si>
  <si>
    <t>08/2017/GBN-TĐC</t>
  </si>
  <si>
    <t>CÔNG TY TNHH MỘT THÀNH VIÊN FUNA</t>
  </si>
  <si>
    <t>94B4 Trần Khắc Trân, Phường 09, Quận Phú Nhuận</t>
  </si>
  <si>
    <t>255/2015/GBN-TĐC</t>
  </si>
  <si>
    <t>0963787873</t>
  </si>
  <si>
    <t>01/2017/FUNA</t>
  </si>
  <si>
    <t>0121 (0121-16-00/02)</t>
  </si>
  <si>
    <t>Công ty Cổ phần Quạt Việt Nam</t>
  </si>
  <si>
    <t>15/12/2019</t>
  </si>
  <si>
    <t>Lô B13/1, Đường Đường số 1, KCN Vĩnh Lộc, Phường Bình Hưng Hoà B, Quận Bình Tân</t>
  </si>
  <si>
    <t>12/01/2017</t>
  </si>
  <si>
    <t>09/2017/GBN-TĐC</t>
  </si>
  <si>
    <t>25, Đường Nguyễn Thị Nhỏ, Phường 09, Quận Tân Bình</t>
  </si>
  <si>
    <t>256/2015/GBN-TĐC</t>
  </si>
  <si>
    <t>0908491424</t>
  </si>
  <si>
    <t>01/2017/CTY CỔ PHẦN QUẠT VIỆT NAM</t>
  </si>
  <si>
    <t>Chi nhánh Công ty TNHH MTV Vàng bạc đá quý Vĩnh Thành</t>
  </si>
  <si>
    <t>0050-17-17</t>
  </si>
  <si>
    <t>58/24, Đường Lũy Bán Bích, Phường Tân Thới Hoà, Quận Tân Phú</t>
  </si>
  <si>
    <t>27/09/2019</t>
  </si>
  <si>
    <t>Theo phụ lục GCN số 0050 (0050-17-17)</t>
  </si>
  <si>
    <t>09/TB-TĐC</t>
  </si>
  <si>
    <t>17/01/2017</t>
  </si>
  <si>
    <t>257/2015/GBN-TĐC</t>
  </si>
  <si>
    <t>10/2017/GBN-TĐC</t>
  </si>
  <si>
    <t>Công ty TNHH Thời Đại</t>
  </si>
  <si>
    <t>199, Đường Vĩnh Viễn, Phường 04, Quận 10</t>
  </si>
  <si>
    <t>0902288864</t>
  </si>
  <si>
    <t>01/2017/CTY-TĐ</t>
  </si>
  <si>
    <t>0184-16-02</t>
  </si>
  <si>
    <t>18/10/2019</t>
  </si>
  <si>
    <t>Theo GCN số 0184 (mã số 0184-16-02)</t>
  </si>
  <si>
    <t>258/2015/GBN-TĐC</t>
  </si>
  <si>
    <t>10/TB-TĐC</t>
  </si>
  <si>
    <t>19/01/2017</t>
  </si>
  <si>
    <t>11/2017/GBN-TĐC</t>
  </si>
  <si>
    <t>02/2017/CTY-QVN</t>
  </si>
  <si>
    <t>SP 1756/1.17.18</t>
  </si>
  <si>
    <t>TCVN 5699-2-30:2010/IEC 60335-2-30:2009</t>
  </si>
  <si>
    <t>259/2015/GBN-TĐC</t>
  </si>
  <si>
    <t>Theo GCN số SP 1756/1.17.18</t>
  </si>
  <si>
    <t>11/TB-TĐC</t>
  </si>
  <si>
    <t>20/01/2017</t>
  </si>
  <si>
    <t>12/2017/GBN-TĐC</t>
  </si>
  <si>
    <t>Hộ kinh doanh Bảo Phong</t>
  </si>
  <si>
    <t>539/21/4, Đường Lũy Bán Bích, Phường Phú Thạnh, Quận Tân Phú</t>
  </si>
  <si>
    <t>0902976636</t>
  </si>
  <si>
    <t>01/2017/HKD-BP</t>
  </si>
  <si>
    <t>0141-16-00/02</t>
  </si>
  <si>
    <t>260/2015/GBN-TĐC</t>
  </si>
  <si>
    <t>28/12/2019</t>
  </si>
  <si>
    <t>Theo phụ lục GCN số 0141 (0141-16-00/02)</t>
  </si>
  <si>
    <t>12/TB-TĐC</t>
  </si>
  <si>
    <t>23/01/2017</t>
  </si>
  <si>
    <t>261/2015/GBN-TĐC</t>
  </si>
  <si>
    <t>Công ty TNHH Magic Wacky Toys</t>
  </si>
  <si>
    <t>728-730, Đường Võ Văn Kiệt, Phường 01, Quận 5</t>
  </si>
  <si>
    <t>Từ ngày 25/05/2015</t>
  </si>
  <si>
    <t>13/2017/GBN-TĐC</t>
  </si>
  <si>
    <t>Công ty TNHH MTV SX Kim Minh MM</t>
  </si>
  <si>
    <t>1152/9, Đường Nguyễn Văn Quá, Tổ 6A, KP2A, Phường Tân Thới Hiệp, Quận 12</t>
  </si>
  <si>
    <t>0989503979</t>
  </si>
  <si>
    <t>KM-31/MR-2016</t>
  </si>
  <si>
    <t>09-14(KM-31/MR-2016)</t>
  </si>
  <si>
    <t>28/11/2019</t>
  </si>
  <si>
    <t>Theo GCN số 17012.HQ5/KT4</t>
  </si>
  <si>
    <t>262/2015/GBN-TĐC</t>
  </si>
  <si>
    <t>KM23</t>
  </si>
  <si>
    <t>Công ty TNHH TM XNK Quảng cáo Đông Hưng</t>
  </si>
  <si>
    <t>592-594-596, Đường Lũy Bán Bích, Phường Hoà Thạnh, Quận Tân Phú</t>
  </si>
  <si>
    <t>13/TB-TĐC</t>
  </si>
  <si>
    <t>Từ ngày 27/06/2015</t>
  </si>
  <si>
    <t>24/01/2017</t>
  </si>
  <si>
    <t>14/2017/GBN-TĐC</t>
  </si>
  <si>
    <t>263/2015/GBN-TĐC</t>
  </si>
  <si>
    <t>Chi nhánh Công ty TNHH Gia công lắp ráp điện - Điện tử Thuận An</t>
  </si>
  <si>
    <t>KM-32/MR-2016</t>
  </si>
  <si>
    <t>09-14(KM-32/MR-2016)</t>
  </si>
  <si>
    <t>415/2 - 415/4, Đường Tân Hương, Phường Tân Qúy, Quận Tân Phú</t>
  </si>
  <si>
    <t>từ ngày 27/06/2015</t>
  </si>
  <si>
    <t>KM23K</t>
  </si>
  <si>
    <t>14/TB-TĐC</t>
  </si>
  <si>
    <t>264/2015/GBN-TĐC</t>
  </si>
  <si>
    <t>Công ty TNHH MTV Kim Ngọc Tài</t>
  </si>
  <si>
    <t>109D/40D1, Đường Lạc Long Quân, Phường 03, Quận 11</t>
  </si>
  <si>
    <t>15/2017/GBN-TĐC</t>
  </si>
  <si>
    <t>Công ty TNHH TM SX Dây và Cáp điện Đại Long</t>
  </si>
  <si>
    <t>D17/26 , ấp 4, Bình Chánh, Bình Chánh</t>
  </si>
  <si>
    <t>0126853874</t>
  </si>
  <si>
    <t>01/2017/CTY-DL</t>
  </si>
  <si>
    <t>0062-16-02</t>
  </si>
  <si>
    <t>Chốt tháng 01</t>
  </si>
  <si>
    <t>21/12/2019</t>
  </si>
  <si>
    <t>265/2015/GBN-TĐC</t>
  </si>
  <si>
    <t>Dây và cáp điện</t>
  </si>
  <si>
    <t>6610 TCVN 02</t>
  </si>
  <si>
    <t>15/TB-TĐC</t>
  </si>
  <si>
    <t>16/2017/GBN-TĐC</t>
  </si>
  <si>
    <t>266/2015/GBN-TĐC</t>
  </si>
  <si>
    <t>02/2017/CTY-DL</t>
  </si>
  <si>
    <t>0062-16-03</t>
  </si>
  <si>
    <t>6610 TCVN 10</t>
  </si>
  <si>
    <t>16/TB-TĐC</t>
  </si>
  <si>
    <t>267/2015/GBN-TĐC</t>
  </si>
  <si>
    <t>17/2017/GBN-TĐC</t>
  </si>
  <si>
    <t>03/2017/CTY-DL</t>
  </si>
  <si>
    <t>0062-16-04</t>
  </si>
  <si>
    <t>268/2015/GBN-TĐC</t>
  </si>
  <si>
    <t>6610 TCVN 53</t>
  </si>
  <si>
    <t>17/TB-TĐC</t>
  </si>
  <si>
    <t>18/2017/GBN-TĐC</t>
  </si>
  <si>
    <t>04/2017/CTY-DL</t>
  </si>
  <si>
    <t>0062-16-01</t>
  </si>
  <si>
    <t>269/2015/GBN-TĐC</t>
  </si>
  <si>
    <t>6610 TCVN 01</t>
  </si>
  <si>
    <t>18/TB-TĐC</t>
  </si>
  <si>
    <t>19/2017/GBN-TĐC</t>
  </si>
  <si>
    <t>Công ty TNHH SX TM Thú Nhồi Bông Thành Đạt</t>
  </si>
  <si>
    <t>55/1B, Đường Lý Chiêu Hoàng, Phường 10, Quận 6</t>
  </si>
  <si>
    <t>0949293085</t>
  </si>
  <si>
    <t>0216-17-03/01</t>
  </si>
  <si>
    <t>16/01/2020</t>
  </si>
  <si>
    <t>270/2015/GBN-TĐC</t>
  </si>
  <si>
    <t>25/TB-TĐC</t>
  </si>
  <si>
    <t>20/2017/GBN-TĐC</t>
  </si>
  <si>
    <t>Tổng công ty Dầu Việt Nam - Công ty TNHH MTV</t>
  </si>
  <si>
    <t>Số 1-5, Đường Lê Duẩn, Phường Bến Nghé, Quận 1</t>
  </si>
  <si>
    <t>0917876888</t>
  </si>
  <si>
    <t>01/TB/2017</t>
  </si>
  <si>
    <t>QC 1321-16-11</t>
  </si>
  <si>
    <t>22/07/2016</t>
  </si>
  <si>
    <t>271/2015/GBN-TĐC</t>
  </si>
  <si>
    <t>Xăng dầu</t>
  </si>
  <si>
    <t>19/TB-TĐC</t>
  </si>
  <si>
    <t>21/2017/GBN-TĐC</t>
  </si>
  <si>
    <t>02/TB/2017</t>
  </si>
  <si>
    <t>QC 1321-16-12</t>
  </si>
  <si>
    <t>272/2015/GBN-TĐC</t>
  </si>
  <si>
    <t>25/8/2016</t>
  </si>
  <si>
    <t>20/TB-TĐC</t>
  </si>
  <si>
    <t>22/2017/GBN-TĐC</t>
  </si>
  <si>
    <t>Công ty TNHH KD Tổng hợp Ân Lâm</t>
  </si>
  <si>
    <t>03/TB/2017</t>
  </si>
  <si>
    <t>QC 1321-16-13</t>
  </si>
  <si>
    <t>17/9/2016</t>
  </si>
  <si>
    <t>273/2015/GBN-TĐC</t>
  </si>
  <si>
    <t>21/TB-TĐC</t>
  </si>
  <si>
    <t>23/2017/GBN-TĐC</t>
  </si>
  <si>
    <t>04/TB/2017</t>
  </si>
  <si>
    <t>QC 1321-16-14</t>
  </si>
  <si>
    <t>274/2015/GBN-TĐC</t>
  </si>
  <si>
    <t>61, Đường Xuân Hồng, Phường 12, Quận Tân Bình</t>
  </si>
  <si>
    <t>275/2015/GBN-TĐC</t>
  </si>
  <si>
    <t>276/2015/GBN-TĐC</t>
  </si>
  <si>
    <t>22/TB-TĐC</t>
  </si>
  <si>
    <t>24/2017/GBN-TĐC</t>
  </si>
  <si>
    <t>05/TB/2017</t>
  </si>
  <si>
    <t>0294-16-19</t>
  </si>
  <si>
    <t>20/10/2019</t>
  </si>
  <si>
    <t>277/2015/GBN-TĐC</t>
  </si>
  <si>
    <t>Hộ kinh doanh Trí Hào</t>
  </si>
  <si>
    <t>103/40, Đường A Văn Thân, Phường 08, Quận 6</t>
  </si>
  <si>
    <t>23/TB-TĐC</t>
  </si>
  <si>
    <t>25/2017/GBN-TĐC</t>
  </si>
  <si>
    <t>01/ĐV/2017</t>
  </si>
  <si>
    <t>QC 1089-16-23</t>
  </si>
  <si>
    <t>278/2015/GBN-TĐC</t>
  </si>
  <si>
    <t>24/TB-TĐC</t>
  </si>
  <si>
    <t>Công ty TNHH Thương mại Nam Thiên An</t>
  </si>
  <si>
    <t>KB17, Đường Huỳnh Tấn Phát, Phường Tân Thuận Tây, Quận 7</t>
  </si>
  <si>
    <t>Viện nghiên cứu phát triển tiêu chuẩn đo lường chất lượng</t>
  </si>
  <si>
    <t>26/2017/GBN-TĐC</t>
  </si>
  <si>
    <t>theo GCN số 17.2003-HQ5</t>
  </si>
  <si>
    <t>279/2015/GBN-TĐC</t>
  </si>
  <si>
    <t>Viện nghiên cứu phát triển Tiêu chuẩn Chất lượng</t>
  </si>
  <si>
    <t>63 Lý Chính Thắng, Phường 08, Quận 3</t>
  </si>
  <si>
    <t>0916883675</t>
  </si>
  <si>
    <t>01/2017/GL</t>
  </si>
  <si>
    <t>VNMH17000266</t>
  </si>
  <si>
    <t>280/2015/GBN-TĐC</t>
  </si>
  <si>
    <t>Viện nghiên cứu Phát triển Tiêu chuẩn Chất lượng</t>
  </si>
  <si>
    <t>26/TB-TĐC</t>
  </si>
  <si>
    <t>27/2017/GBN-TĐC</t>
  </si>
  <si>
    <t>số 63 Lý Chính Thắng, Phường 08, Quận 3, TP Hồ Chí Minh</t>
  </si>
  <si>
    <t>0917546749</t>
  </si>
  <si>
    <t>CÔNG TY TNHH SẢN XUẤT THƯƠNG MẠI NAM ĐẠI THÀNH</t>
  </si>
  <si>
    <t>281/2015/GBN-TĐC</t>
  </si>
  <si>
    <t>416-418-420  Lý Thường Kiệt, Phường 07, Quận Tân Bình</t>
  </si>
  <si>
    <t>0907750787</t>
  </si>
  <si>
    <t>01/2017/CTY-NĐT</t>
  </si>
  <si>
    <t>24/11/2017</t>
  </si>
  <si>
    <t>SP 1998.17.14</t>
  </si>
  <si>
    <t>24/07/2018</t>
  </si>
  <si>
    <t>282/2015/GBN-TĐC</t>
  </si>
  <si>
    <t>Công ty TNHH SX TM Ngô Dũng Phương</t>
  </si>
  <si>
    <t>DIN 8077:2008-09 &amp; DIN 8079:2008-09</t>
  </si>
  <si>
    <t>17/7, Đường Bùi Cẩm Hổ, Phường Tân Thới Hoà, Quận Tân Phú</t>
  </si>
  <si>
    <t>Ống nhựa chịu nhiệt PP-R dùng để dẫn nước nóng và nước lạnh</t>
  </si>
  <si>
    <t>27/TB-TĐC</t>
  </si>
  <si>
    <t>28/2017/GBN-TĐC</t>
  </si>
  <si>
    <t>283/2015/GBN-TĐC</t>
  </si>
  <si>
    <t>Hộ kinh doanh Tuổi Thơ</t>
  </si>
  <si>
    <t>58/21, Đường Hậu Giang, Phường 06, Quận 6</t>
  </si>
  <si>
    <t>02/2017/CTY-NĐT</t>
  </si>
  <si>
    <t>SP 1997.17.14</t>
  </si>
  <si>
    <t>ISO 4427-2:2007</t>
  </si>
  <si>
    <t>Ống nhựa Polyetylen (PE) dùng để cấp nước</t>
  </si>
  <si>
    <t>PE 100</t>
  </si>
  <si>
    <t>28/TB-TĐC</t>
  </si>
  <si>
    <t>284/2015/GBN-TĐC</t>
  </si>
  <si>
    <t>Công ty TNHH MTV Thương Mại Đầu tư Tân Gia Lạc</t>
  </si>
  <si>
    <t>704/22B, Đường Hương Lộ 2, KP4, Phường Bình Trị Đông A, Quận Bình Tân</t>
  </si>
  <si>
    <t>29/2017/GBN-TĐC</t>
  </si>
  <si>
    <t>Chi tiết theo phụ lục GCN số 	VNMH17007365</t>
  </si>
  <si>
    <t>CÔNG TY TNHH SẢN XUẤT THƯƠNG MẠI GIFTY</t>
  </si>
  <si>
    <t>47 Tứ Hải, Phường 06, Quận Tân Bình</t>
  </si>
  <si>
    <t>0933535443</t>
  </si>
  <si>
    <t>01/2017/CTY-GIFTY</t>
  </si>
  <si>
    <t>DVC</t>
  </si>
  <si>
    <t>VNMH17000678</t>
  </si>
  <si>
    <t>14/02/2017</t>
  </si>
  <si>
    <t>30/TB-TĐC</t>
  </si>
  <si>
    <t>30/2017/GBN-TĐC</t>
  </si>
  <si>
    <t>Hộ kinh doanh Đức Thiện</t>
  </si>
  <si>
    <t>233/11-13, Đường Hậu Giang, Phường 05, Quận 6</t>
  </si>
  <si>
    <t>0988721212</t>
  </si>
  <si>
    <t>01/2017/CB-ĐT</t>
  </si>
  <si>
    <t>0554 (0554-17-02/01)</t>
  </si>
  <si>
    <t>15/01/2020</t>
  </si>
  <si>
    <t>31/TB-TĐC</t>
  </si>
  <si>
    <t>31/2017/GBN-TĐC</t>
  </si>
  <si>
    <t>CÔNG TY TNHH DÂY VÀ CÁP ĐIỆN THÀNH CÔNG</t>
  </si>
  <si>
    <t>11/4, Ấp 3, xã Tân Quý Tây , huyện Bình Chánh</t>
  </si>
  <si>
    <t>0938166997</t>
  </si>
  <si>
    <t>01/2017/CTY-TC</t>
  </si>
  <si>
    <t>0187-17-03</t>
  </si>
  <si>
    <t>19/01/2020</t>
  </si>
  <si>
    <t>29/TB-TĐC</t>
  </si>
  <si>
    <t>32/2017/GBN-TĐC</t>
  </si>
  <si>
    <t>Công ty TNHH MTV Thương mại Xây dựng Hoàng Thu</t>
  </si>
  <si>
    <t>236/61, Đường An Dương Vương, Phường 16, Quận 8</t>
  </si>
  <si>
    <t>0916332332</t>
  </si>
  <si>
    <t>01/2017/CTY-HT</t>
  </si>
  <si>
    <t>0517-17-06</t>
  </si>
  <si>
    <t>29/07/2018</t>
  </si>
  <si>
    <t>Chi tiết kiểu loại theo GCN số 0517-17-06</t>
  </si>
  <si>
    <t>32/TB-TĐC</t>
  </si>
  <si>
    <t>28/02/2017</t>
  </si>
  <si>
    <t>33/2017/GBN-TĐC</t>
  </si>
  <si>
    <t>Cơ sở Ngọc Nguyên</t>
  </si>
  <si>
    <t>41, Đường Chấn Hưng, Phường 06, Quận Tân Bình</t>
  </si>
  <si>
    <t>nganphuc41@yahoo.com</t>
  </si>
  <si>
    <t>0908316517</t>
  </si>
  <si>
    <t>01/2017/NN</t>
  </si>
  <si>
    <t>0067-17-02</t>
  </si>
  <si>
    <t>Theo phụ lục GCN số 0067 (0067-17-02)</t>
  </si>
  <si>
    <t>34/TB-TĐC</t>
  </si>
  <si>
    <t>34/2017/GBN-TĐC</t>
  </si>
  <si>
    <t>Hộ kinh doanh Hòa Phú</t>
  </si>
  <si>
    <t>555/1, Đường Kinh Dương Vương, Khu phố 5, Phường An Lạc, Quận Bình Tân</t>
  </si>
  <si>
    <t>hoaphu.tv@gmail.com</t>
  </si>
  <si>
    <t>0913703922</t>
  </si>
  <si>
    <t xml:space="preserve">	01/2017/HKD-HP</t>
  </si>
  <si>
    <t>1291-16-01</t>
  </si>
  <si>
    <t>28/10/2018</t>
  </si>
  <si>
    <t>285/2015/GBN-TĐC</t>
  </si>
  <si>
    <t>Công ty Cổ phần Kỹ Thuật Mới</t>
  </si>
  <si>
    <t>1068, Đường Tạ Quang Bửu, Bình Phú, Quận 8</t>
  </si>
  <si>
    <t>Theo phụ lục GCN số 1291 (1291-16-01)</t>
  </si>
  <si>
    <t>33/TB-TĐC</t>
  </si>
  <si>
    <t>35/2017/GBN-TĐC</t>
  </si>
  <si>
    <t>Công ty TNHH Thương mại Kỹ thuật C.B.L</t>
  </si>
  <si>
    <t>số 861 Lũy Bán Bích, Phường Tân Thành, Quận Tân Phú, TP Hồ Chí Minh</t>
  </si>
  <si>
    <t>tran.ngo@cblvietnam.vn</t>
  </si>
  <si>
    <t>0933535443; 08.39493224</t>
  </si>
  <si>
    <t>01/2017/CTY-CBL</t>
  </si>
  <si>
    <t>VNMH17000968</t>
  </si>
  <si>
    <t>286/2015/GBN-TĐC</t>
  </si>
  <si>
    <t>Công ty TNHH TM SX Thiết bị Gia dụng Tinh Anh</t>
  </si>
  <si>
    <t>19, Đường Số 4, KDC Conic, Ấp 5, Phong Phú, Bình Chánh</t>
  </si>
  <si>
    <t>Chi tiết theo phụ lục GCN số VNMH17000968</t>
  </si>
  <si>
    <t>35/TB-TĐC</t>
  </si>
  <si>
    <t>287/2015/GBN-TĐC</t>
  </si>
  <si>
    <t>Chi tiết theo phụ lục GCN số 	VNMH17007987</t>
  </si>
  <si>
    <t>36/2017/GBN-TĐC</t>
  </si>
  <si>
    <t>CÔNG TY TNHH MTV SẢN XUẤT THƯƠNG MẠI NGA EMTI</t>
  </si>
  <si>
    <t>số 106 44 Trương Đình Hội, Phường 16, Quận 8, TP Hồ Chí Minh</t>
  </si>
  <si>
    <t>ngaemtithue@gmail.com</t>
  </si>
  <si>
    <t>0988721212; 01212272279</t>
  </si>
  <si>
    <t>01/2017/NGA-EMTI</t>
  </si>
  <si>
    <t>1194-17-00/01</t>
  </si>
  <si>
    <t>28/07/2018</t>
  </si>
  <si>
    <t>Chi tiết kiểu loại theo phụ lục GCN số 1194-17-00/01</t>
  </si>
  <si>
    <t>36/TB-TĐC</t>
  </si>
  <si>
    <t>37/2017/GBN-TĐC</t>
  </si>
  <si>
    <t>Công ty TNHH Phát triển Sản xuất Đức Huy</t>
  </si>
  <si>
    <t>số A6/177 Trần Đại Nghĩa, Khu phố Ấp 1, Tân Nhựt, Bình Chánh, TP Hồ Chí Minh</t>
  </si>
  <si>
    <t>288/2015/GBN-TĐC</t>
  </si>
  <si>
    <t>mubaohiem_duchuy@yahoo.com.vn</t>
  </si>
  <si>
    <t>0933757550</t>
  </si>
  <si>
    <t>01/2017/CTY-ĐH</t>
  </si>
  <si>
    <t>45.11-00 (DH-01/2017)</t>
  </si>
  <si>
    <t>Chi tiết kiểu loại theo GCN số 45.11-00 (DH-01/2017)</t>
  </si>
  <si>
    <t>37/TB-TĐC</t>
  </si>
  <si>
    <t>38/2017/GBN-TĐC</t>
  </si>
  <si>
    <t>289/2015/GBN-TĐC</t>
  </si>
  <si>
    <t>02/2017/CTY-ĐH</t>
  </si>
  <si>
    <t>45.11-00 (DH-02/2017)</t>
  </si>
  <si>
    <t>Chi tiết kiểu loại theo GCN số 45.11-00 (DH-02/2017)</t>
  </si>
  <si>
    <t>38/TB-TĐC</t>
  </si>
  <si>
    <t>290/2015/GBN-TĐC</t>
  </si>
  <si>
    <t>39/2017/GBN-TĐC</t>
  </si>
  <si>
    <t>03/2017/CTY-ĐH</t>
  </si>
  <si>
    <t>45.11-00 (DH-03/2017)</t>
  </si>
  <si>
    <t>Chi tiết kiểu loại theo GCN số 45.11-00 (DH-03/2017)</t>
  </si>
  <si>
    <t>39/TB-TĐC</t>
  </si>
  <si>
    <t>40/2017/GBN-TĐC</t>
  </si>
  <si>
    <t>291/2015/GBN-TĐC</t>
  </si>
  <si>
    <t>04/2017/CTY-ĐH</t>
  </si>
  <si>
    <t>45.11-00 (DH-04/2017)</t>
  </si>
  <si>
    <t>CÔNG TY TNHH SẢN XUẤT THƯƠNG MẠI LHT</t>
  </si>
  <si>
    <t>62, Đường MẠC ĐỈNH CHI, Phường ĐaKao, Quận 1</t>
  </si>
  <si>
    <t>Chi tiết kiểu loại theo GCN số 45.11-00 (DH-04/2017)</t>
  </si>
  <si>
    <t>292/2015/GBN-TĐC</t>
  </si>
  <si>
    <t>40/TB-TĐC</t>
  </si>
  <si>
    <t>41/2017/GBN-TĐC</t>
  </si>
  <si>
    <t>0916050303</t>
  </si>
  <si>
    <t>05/2017/CTY-ĐH</t>
  </si>
  <si>
    <t>45.11-00 (DH-05/2017)</t>
  </si>
  <si>
    <t>293/2015/GBN-TĐC</t>
  </si>
  <si>
    <t>Chi tiết kiểu loại theo GCN số 45.11-00 (DH-05/2017)</t>
  </si>
  <si>
    <t>41/TB-TĐC</t>
  </si>
  <si>
    <t>294/2015/GBN-TĐC</t>
  </si>
  <si>
    <t>42/2017/GBN-TĐC</t>
  </si>
  <si>
    <t>Chi tiết theo phụ lục GCN số         VNMH18000071</t>
  </si>
  <si>
    <t>Công ty Cổ phần Phát triển Sài Gòn</t>
  </si>
  <si>
    <t>143/7D, Đường Ung Văn Khiêm, Phường 25, Quận Bình Thạnh</t>
  </si>
  <si>
    <t>06/2017/CTY-ĐH</t>
  </si>
  <si>
    <t>45.11-00 (DH-06/2017)</t>
  </si>
  <si>
    <t>ASTM C1157/1157M-11</t>
  </si>
  <si>
    <t>Chi tiết kiểu loại theo GCN số 45.11-00 (DH-06/2017)</t>
  </si>
  <si>
    <t>42/TB-TĐC</t>
  </si>
  <si>
    <t>43/2017/GBN-TĐC</t>
  </si>
  <si>
    <t>295/2015/GBN-TĐC</t>
  </si>
  <si>
    <t>CÔNG TY CỔ PHẦN ĐIỆN TỬ A SANZO VIỆT NAM</t>
  </si>
  <si>
    <t>CÔNG TY TNHH TM DV KỸ THUẬT DANH TRÍ</t>
  </si>
  <si>
    <t>Số 5.02 Cao ốc Thái An, Trung Mỹ Tây, Số 2290, Đường Quốc lộ 1A, Phường Trung Mỹ Tây, Quận 12</t>
  </si>
  <si>
    <t>LÔ B14/1, Đường 2A, KHU CÔNG NGHIỆP VĨNH LỘC, Phường Bình Hưng Hoà B, Quận Bình Tân</t>
  </si>
  <si>
    <t>0937621936</t>
  </si>
  <si>
    <t>07/2017/CTY-ĐH</t>
  </si>
  <si>
    <t>45.11-00 (DH-07/2017)</t>
  </si>
  <si>
    <t>Chi tiết kiểu loại theo GCN số 45.11-00 (DH-07/2017)</t>
  </si>
  <si>
    <t>43/TB-TĐC</t>
  </si>
  <si>
    <t>296/2015/GBN-TĐC</t>
  </si>
  <si>
    <t>44/2017/GBN-TĐC</t>
  </si>
  <si>
    <t>CÔNG TY CỔ PHẦN TRUYỀN THÔNG KHANG</t>
  </si>
  <si>
    <t>Chi tiết theo GCN số 1.Q5.15.098g</t>
  </si>
  <si>
    <t>Tòa nhà Airport PlazaSố 01 , Đường Bạch Đằng, Phường 01, Quận Tân Bình</t>
  </si>
  <si>
    <t>08/2017/CTY-ĐH</t>
  </si>
  <si>
    <t>45.11-00 (DH-08/2017)</t>
  </si>
  <si>
    <t>Công ty TNHH MTV Đầu tư và Phát triển công nghệ Sơn Tùng</t>
  </si>
  <si>
    <t>152 đường DC 11, phường Sơn Kỳ, quận Tân Phú, Thành phố Hồ Chí Minh</t>
  </si>
  <si>
    <t>Chi tiết kiểu loại theo GCN số 45.11-00 (DH-08/2017)</t>
  </si>
  <si>
    <t>44/TB-TĐC</t>
  </si>
  <si>
    <t xml:space="preserve">	HQ.17-0380-00</t>
  </si>
  <si>
    <t>297/2015/GBN-TĐC</t>
  </si>
  <si>
    <t>HỘ KINH DOANH VĨNH PHÁT</t>
  </si>
  <si>
    <t>231, Đường Bãi Sậy, Phường 04, Quận 6</t>
  </si>
  <si>
    <t>45/2017/GBN-TĐC</t>
  </si>
  <si>
    <t>09/2017/CTY-ĐH</t>
  </si>
  <si>
    <t>45.11-00 (DH-09/2017)</t>
  </si>
  <si>
    <t>298/2015/GBN-TĐC</t>
  </si>
  <si>
    <t>130, Đường 41, Phường 16, Quận 8</t>
  </si>
  <si>
    <t>Hộ kinh doanh Ưu Mỹ</t>
  </si>
  <si>
    <t>Chi tiết kiểu loại theo GCN số 45.11-00 (DH-09/2017)</t>
  </si>
  <si>
    <t>45/TB-TĐC</t>
  </si>
  <si>
    <t>46/2017/GBN-TĐC</t>
  </si>
  <si>
    <t>299/2015/GBN-TĐC</t>
  </si>
  <si>
    <t>10/2017/CTY-ĐH</t>
  </si>
  <si>
    <t>45.11-00 (DH-10/2017)</t>
  </si>
  <si>
    <t>CÔNG TY TNHH SẢN XUẤT KINH DOANH VÀ DỊCH VỤ MINH Á</t>
  </si>
  <si>
    <t>315/6C, Đường Lê Văn Sỹ, Phường 13, Quận 3</t>
  </si>
  <si>
    <t>448/4, Đường Tân Phước, Phường 06, Quận 11</t>
  </si>
  <si>
    <t>Chi tiết kiểu loại theo GCN số 45.11-00 (DH-10/2017)</t>
  </si>
  <si>
    <t>46/TB-TĐC</t>
  </si>
  <si>
    <t>300/2015/GBN-TĐC</t>
  </si>
  <si>
    <t>47/2017/GBN-TĐC</t>
  </si>
  <si>
    <t xml:space="preserve"> </t>
  </si>
  <si>
    <t>13/07/2020</t>
  </si>
  <si>
    <t>18A, KP6, Phường Hiệp Bình Phước, Quận Thủ Đức</t>
  </si>
  <si>
    <t>11/2017/CTY-DH</t>
  </si>
  <si>
    <t>45.11-00 (DH-11/2017)</t>
  </si>
  <si>
    <t>Chi tiết theo phụ lục GCN số         0248-17-00/02</t>
  </si>
  <si>
    <t>301/2015/GBN-TĐC</t>
  </si>
  <si>
    <t>Chi tiết kiểu loại theo GCN số 45.11-00 (DH-11/2017)</t>
  </si>
  <si>
    <t>47/TB-TĐC</t>
  </si>
  <si>
    <t>TỔNG CÔNG TY DẦU VIỆT NAM - CÔNG TY TNHH MỘT THÀNH VIÊN (PV OIL)</t>
  </si>
  <si>
    <t>Số 1-5 Lê Duẩn, Phường Bến Nghé, Quận 1</t>
  </si>
  <si>
    <t>48/2017/GBN-TĐC</t>
  </si>
  <si>
    <t>302/2015/GBN-TĐC</t>
  </si>
  <si>
    <t>Hộ kinh doanh Như Ý</t>
  </si>
  <si>
    <t>56, Đường ĐHT31, Tổ 8, KP5, Phường Tân Hưng Thuận, Quận 12</t>
  </si>
  <si>
    <t>12/2017/CTY-ĐH</t>
  </si>
  <si>
    <t>45.11-00 (DH-12/2017)</t>
  </si>
  <si>
    <t>Theo GCN số QC 0943-17-16</t>
  </si>
  <si>
    <t>23/01/2018</t>
  </si>
  <si>
    <t>Chi tiết kiểu loại theo GCN số 45.11-00 (DH-12/2017)</t>
  </si>
  <si>
    <t>48/TB-TĐC</t>
  </si>
  <si>
    <t>303/2015/GBN-TĐC</t>
  </si>
  <si>
    <t>49/2017/GBN-TĐC</t>
  </si>
  <si>
    <t>13/2017/CTY-ĐH</t>
  </si>
  <si>
    <t>45.11-00 (DH-13/2017)</t>
  </si>
  <si>
    <t>29/12/2017</t>
  </si>
  <si>
    <t>Theo GCN số QC QC 1321-17-15</t>
  </si>
  <si>
    <t>304/2015/GBN-TĐC</t>
  </si>
  <si>
    <t>13/01/2018</t>
  </si>
  <si>
    <t>Theo GCN số QC 943-18-17</t>
  </si>
  <si>
    <t>305/2015/GBN-TĐC</t>
  </si>
  <si>
    <t>Công ty TNHH Thiết bị Trường học Tân Văn</t>
  </si>
  <si>
    <t>B18/19A, 3, Bình Hưng, Bình Chánh</t>
  </si>
  <si>
    <t>Chi tiết kiểu loại theo GCN số 45.11-00 (DH-13/2017)</t>
  </si>
  <si>
    <t>49/TB-TĐC</t>
  </si>
  <si>
    <t>50/2017/GBN-TĐC</t>
  </si>
  <si>
    <t>14/2017/CTY-ĐH</t>
  </si>
  <si>
    <t>45.11-00 (DH-14/2017)</t>
  </si>
  <si>
    <t>306/2015/GBN-TĐC</t>
  </si>
  <si>
    <t>Công ty Cổ phần Điện tử Biên Hòa</t>
  </si>
  <si>
    <t>Theo GCN số QC 0943-18-18</t>
  </si>
  <si>
    <t>52-54, Đường Nguyễn Huệ, Phường Bến Nghé, Quận 1</t>
  </si>
  <si>
    <t>Chi tiết kiểu loại theo GCN số 45.11-00 (DH-14/2017)</t>
  </si>
  <si>
    <t>50/TB-TĐC</t>
  </si>
  <si>
    <t>Hộ Kinh Doanh Đoàn Văn Hùng</t>
  </si>
  <si>
    <t xml:space="preserve">92A,  Nhuận Đức, Đức Hiệp, Xã Nhuận Đức, huyện Củ Chi
</t>
  </si>
  <si>
    <t xml:space="preserve">	17016.HQ5/KT4</t>
  </si>
  <si>
    <t>51/2017/GBN-TĐC</t>
  </si>
  <si>
    <t>307/2015/GBN-TĐC</t>
  </si>
  <si>
    <t>15/2017/CTY-ĐH</t>
  </si>
  <si>
    <t>45.11-00 (DH-15/2017)</t>
  </si>
  <si>
    <t>24/01/2018</t>
  </si>
  <si>
    <t>Chi tiết kiểu loại theo GCN số 45.11-00 (DH-15/2017)</t>
  </si>
  <si>
    <t>51/TB-TĐC</t>
  </si>
  <si>
    <t>Hộ kinh doanh Trường Hải</t>
  </si>
  <si>
    <t>308/2015/GBN-TĐC</t>
  </si>
  <si>
    <t>52/2017/GBN-TĐC</t>
  </si>
  <si>
    <t>Số 20 Đường 31, Phường 10, Quận 6</t>
  </si>
  <si>
    <t>Công ty TNHH SX TM Nam Đại Thành</t>
  </si>
  <si>
    <t>Số 416-418-420, Đường Lý Thường Kiệt, Phường 07, Quận Tân Bình</t>
  </si>
  <si>
    <t>16/2017/CTY-ĐH</t>
  </si>
  <si>
    <t>45.11-00 (DH-16/2017)</t>
  </si>
  <si>
    <t>TCVN 8251:2009</t>
  </si>
  <si>
    <t>Chi tiết theo Quyết định số 277D/2017/QĐ-BQC</t>
  </si>
  <si>
    <t>25/01/2018</t>
  </si>
  <si>
    <t>Chi tiết kiểu loại theo GCN số 45.11-00 (DH-16/2017)</t>
  </si>
  <si>
    <t>52/TB-TĐC</t>
  </si>
  <si>
    <t>309/2015/GBN-TĐC</t>
  </si>
  <si>
    <t>Công ty TNHH TOTTOSI</t>
  </si>
  <si>
    <t>004 KDC 2, Đường Tân Sơn Nhì, Ba Vân, Phường 14, Quận Tân Bình</t>
  </si>
  <si>
    <t>53/2017/GBN-TĐC</t>
  </si>
  <si>
    <t>17/2017/CTY-ĐH</t>
  </si>
  <si>
    <t>45.11-00 (DH-17/2017)</t>
  </si>
  <si>
    <t>310/2015/GBN-TĐC</t>
  </si>
  <si>
    <t>Chi tiết kiểu loại theo GCN số 45.11-00 (DH-17/2017)</t>
  </si>
  <si>
    <t>138/25, Đường Trương Công Định, Phường 14, Quận Tân Bình</t>
  </si>
  <si>
    <t>53/TB-TĐC</t>
  </si>
  <si>
    <t>54/2017/GBN-TĐC</t>
  </si>
  <si>
    <t>311/2015/GBN-TĐC</t>
  </si>
  <si>
    <t>CÔNG TY TNHH SX TM KỸ THUẬT Á CHÂU</t>
  </si>
  <si>
    <t>38, Đường Lương Trúc Đàm, Phường Hiệp Tân, Quận Tân Phú</t>
  </si>
  <si>
    <t>18/2017/CTY-ĐH</t>
  </si>
  <si>
    <t>Công ty TNHH Một thành viên Sản xuất Huỳnh Khang Thịnh</t>
  </si>
  <si>
    <t>45.11-00 (DH-18/2017)</t>
  </si>
  <si>
    <t>Chi tiết kiểu loại theo GCN số 45.11-00 (DH-18/2017)</t>
  </si>
  <si>
    <t>54/TB-TĐC</t>
  </si>
  <si>
    <t>312/2015/GBN-TĐC</t>
  </si>
  <si>
    <t>47, Đường Tứ Hải, Phường 06, Quận Tân Bình</t>
  </si>
  <si>
    <t>55/2017/GBN-TĐC</t>
  </si>
  <si>
    <t>40D/13B Hòa Bình, Phường 5, Quận 11, Thành phố Hồ Chí Minh</t>
  </si>
  <si>
    <t>gifty@gifty.vn</t>
  </si>
  <si>
    <t>02/2017/CTY-GIFTY</t>
  </si>
  <si>
    <t>VNMH17001004</t>
  </si>
  <si>
    <t>313/2015/GBN-TĐC</t>
  </si>
  <si>
    <t>CÔNG TY TNHH THƯƠNG MẠI DỊCH VỤ ĐIỆN MẠNH PHƯƠNG</t>
  </si>
  <si>
    <t>L37, Đường Khu dân cư Miếu Nổi Yết Kiêu, Phường 03, Quận Bình Thạnh</t>
  </si>
  <si>
    <t>55/TB-TĐC</t>
  </si>
  <si>
    <t>56/2017/GBN-TĐC</t>
  </si>
  <si>
    <t>TCVN 6188-1:2007</t>
  </si>
  <si>
    <t>Công ty Cổ phần Xây dựng Phước Thành</t>
  </si>
  <si>
    <t>21, Đường Đường số 24 KDC Him Lam, Bình Hưng, Bình Chánh</t>
  </si>
  <si>
    <t>0919263843</t>
  </si>
  <si>
    <t>HKT01</t>
  </si>
  <si>
    <t>01/2017/CBTC/CT-PT</t>
  </si>
  <si>
    <t>314/2015/GBN-TĐC</t>
  </si>
  <si>
    <t>315/2015/GBN-TĐC</t>
  </si>
  <si>
    <t>26/1/2018</t>
  </si>
  <si>
    <t>316/2015/GBN-TĐC</t>
  </si>
  <si>
    <t>Công ty TNHH Một Thành Viên Happy Time</t>
  </si>
  <si>
    <t>72, Đường Số 8, Khu nhà ở Hiệp Bình, KP4, Phường Hiệp Bình Phước, Quận Thủ Đức</t>
  </si>
  <si>
    <t>SP 2006.17.17</t>
  </si>
  <si>
    <t>15/03/2019</t>
  </si>
  <si>
    <t>HKT01A</t>
  </si>
  <si>
    <t>317/2015/GBN-TĐC</t>
  </si>
  <si>
    <t>318/2015/GBN-TĐC</t>
  </si>
  <si>
    <t>BS EN 12811-1:2003</t>
  </si>
  <si>
    <t>Giàn giáo thép</t>
  </si>
  <si>
    <t>W09,W15</t>
  </si>
  <si>
    <t>56/TB-TĐC</t>
  </si>
  <si>
    <t>HKT02</t>
  </si>
  <si>
    <t>319/2015/GBN-TĐC</t>
  </si>
  <si>
    <t>320/2015/GBN-TĐC</t>
  </si>
  <si>
    <t>57/2017/GBN-TĐC</t>
  </si>
  <si>
    <t>10/3/2017</t>
  </si>
  <si>
    <t>CÔNG TY TNHH DÂY CÁP ĐIỆN VĨNH THỊNH</t>
  </si>
  <si>
    <t>6/5, Đường Nguyễn Văn Bứa, 4, Xuân Thới Sơn, Hóc Môn</t>
  </si>
  <si>
    <t>0969113800</t>
  </si>
  <si>
    <t>01/2017/CTY-VT</t>
  </si>
  <si>
    <t>0249 (0249-17-00/03)</t>
  </si>
  <si>
    <t>15/02/2020</t>
  </si>
  <si>
    <t>Dây cáp điện</t>
  </si>
  <si>
    <t>321/2015/GBN-TĐC</t>
  </si>
  <si>
    <t>57/TB-TĐC</t>
  </si>
  <si>
    <t>HKT05</t>
  </si>
  <si>
    <t>Công ty Cổ phần Túi xách Việt</t>
  </si>
  <si>
    <t>138/7A, Đường Trương Công Định, Phường 13, Quận Tân Bình</t>
  </si>
  <si>
    <t>58/2017/GBN-TĐC</t>
  </si>
  <si>
    <t>02/2017/CTY-VT</t>
  </si>
  <si>
    <t>0249 (0249-17-03/01)</t>
  </si>
  <si>
    <t>322/2015/GBN-TĐC</t>
  </si>
  <si>
    <t>CÔNG TY TNHH THƯƠNG MẠI DỊCH VỤ LÂM NHẬT PHÁT</t>
  </si>
  <si>
    <t>132/9, Đường Dương Văn Dương, Phường Tân Qúy, Quận Tân Phú</t>
  </si>
  <si>
    <t>58/TB-TĐC</t>
  </si>
  <si>
    <t>HKT06</t>
  </si>
  <si>
    <t>59/2017/GBN-TĐC</t>
  </si>
  <si>
    <t>03/2017/CTY-VT</t>
  </si>
  <si>
    <t>0249 (0249-17-01/03)</t>
  </si>
  <si>
    <t>323/2015/GBN-TĐC</t>
  </si>
  <si>
    <t>324/2015/GBN-TĐC</t>
  </si>
  <si>
    <t>59/TB-TĐC</t>
  </si>
  <si>
    <t>Công ty Cổ phần Dây Cáp Điện Việt Nam</t>
  </si>
  <si>
    <t>70-72, Đường Nam Kỳ Khỏi Nghĩa, Phường Nguyễn Thái Bình, Quận 1</t>
  </si>
  <si>
    <t>60/2017/GBN-TĐC</t>
  </si>
  <si>
    <t>04/2017/CTY-VT</t>
  </si>
  <si>
    <t>SP 1271/2.17.19</t>
  </si>
  <si>
    <t>TCVN 5935-1:2013/IEC 60502-1:2009</t>
  </si>
  <si>
    <t>Cáp điện lực ruột dẫn đồng hoặc nhôm</t>
  </si>
  <si>
    <t>60/TB-TĐC</t>
  </si>
  <si>
    <t>61/2017/GBN-TĐC</t>
  </si>
  <si>
    <t>HKT08</t>
  </si>
  <si>
    <t>13/03/2017</t>
  </si>
  <si>
    <t>Công ty cổ phần Sản xuất &amp; Thương mại Nam Hoa</t>
  </si>
  <si>
    <t>121, Đường Xô Viết Nghệ Tĩnh, Phường 17, Quận Bình Thạnh</t>
  </si>
  <si>
    <t>0917196754</t>
  </si>
  <si>
    <t>01/2017/CBHQ/Cty-NH</t>
  </si>
  <si>
    <t>47-13 (NH2-2017)</t>
  </si>
  <si>
    <t>325/2015/GBN-TĐC</t>
  </si>
  <si>
    <t>CÔNG TY TNHH TM KỸ THUẬT C.B.L</t>
  </si>
  <si>
    <t>61/TB-TĐC</t>
  </si>
  <si>
    <t>62/2017/GBN-TĐC</t>
  </si>
  <si>
    <t>HKT09</t>
  </si>
  <si>
    <t>16/03/2017</t>
  </si>
  <si>
    <t>Công ty Cổ phần Quạt Vĩnh Thịnh</t>
  </si>
  <si>
    <t>188 Quốc lộ 22, Ấp Hậu, xã Tân Thông Hội, huyện Củ Chi</t>
  </si>
  <si>
    <t>0902625927</t>
  </si>
  <si>
    <t>01/2017/CTYCP QUẠT VĨNH THỊNH</t>
  </si>
  <si>
    <t>QC151-15-00</t>
  </si>
  <si>
    <t>326/2015/GBN-TĐC</t>
  </si>
  <si>
    <t>27/01/2018</t>
  </si>
  <si>
    <t>Theo phụ lục GCN số QC151-15-00</t>
  </si>
  <si>
    <t>62/TB-TĐC</t>
  </si>
  <si>
    <t>63/2017/GBN-TĐC</t>
  </si>
  <si>
    <t>17/03/2017</t>
  </si>
  <si>
    <t>Công ty TNHH BGV</t>
  </si>
  <si>
    <t>327/2015/GBN-TĐC</t>
  </si>
  <si>
    <t>Y12 Hồng Lĩnh, Phường 15, Quận 10</t>
  </si>
  <si>
    <t>HKT10</t>
  </si>
  <si>
    <t>0938164245</t>
  </si>
  <si>
    <t>BGV001/CBHQ</t>
  </si>
  <si>
    <t>314/N2.17/CR-KT3</t>
  </si>
  <si>
    <t>63/TB-TĐC</t>
  </si>
  <si>
    <t>328/2015/GBN-TĐC</t>
  </si>
  <si>
    <t>64/2017/GBN-TĐC</t>
  </si>
  <si>
    <t>CÔNG TY TNHH SX TM DÂY CÁP ĐIỆN ĐẠI NAM</t>
  </si>
  <si>
    <t>394/23, Khu phố 3, Phường Tân Thới Hiệp, Quận 12</t>
  </si>
  <si>
    <t>8H An Dương Vương, Phường 16, Quận 8</t>
  </si>
  <si>
    <t>0908215350</t>
  </si>
  <si>
    <t>01/2017/CtyTNHH SX - TM - NCL</t>
  </si>
  <si>
    <t>0589-17-10/01</t>
  </si>
  <si>
    <t>329/2015/GBN-TĐC</t>
  </si>
  <si>
    <t>Công ty TNHH MTV SX TM Hoàng Quán</t>
  </si>
  <si>
    <t>4A/15, Đường Thanh Niên, Ấp 4, Phạm Văn Hai, Bình Chánh</t>
  </si>
  <si>
    <t>Đồ chơi dành cho trẻ em</t>
  </si>
  <si>
    <t>64/TB-TĐC</t>
  </si>
  <si>
    <t>330/2015/GBN-TĐC</t>
  </si>
  <si>
    <t>65/2017/GBN-TĐC</t>
  </si>
  <si>
    <t>20/03/2017</t>
  </si>
  <si>
    <t>Từ 5/12 năm 2017
(29 HS)</t>
  </si>
  <si>
    <t>số 1152/9 Nguyễn Văn Quá, Khu phố Tổ 6A, KP2A, Phường Tân Thới Hiệp, Quận 12, TP Hồ Chí Minh</t>
  </si>
  <si>
    <t>kimminh@kimminhmm.com</t>
  </si>
  <si>
    <t>0913888642</t>
  </si>
  <si>
    <t>09-14 (KM-01/2017)</t>
  </si>
  <si>
    <t xml:space="preserve">	16/03/2020</t>
  </si>
  <si>
    <t>331/2015/GBN-TĐC</t>
  </si>
  <si>
    <t>Theo GCN số 09-14 (KM-01/2017)</t>
  </si>
  <si>
    <t>65/TB-TĐC</t>
  </si>
  <si>
    <t>22/3/2017</t>
  </si>
  <si>
    <t>66/2017/GBN-TĐC</t>
  </si>
  <si>
    <t>09-14 (KM-02/2017)</t>
  </si>
  <si>
    <t>332/2015/GBN-TĐC</t>
  </si>
  <si>
    <t>Theo GCN số 09-14 (KM-02/2017)</t>
  </si>
  <si>
    <t>66/TB-TĐC</t>
  </si>
  <si>
    <t>HKT12</t>
  </si>
  <si>
    <t>67/2017/GBN-TĐC</t>
  </si>
  <si>
    <t>333/2015/GBN-TĐC</t>
  </si>
  <si>
    <t>09-14 (KM-03/2017)</t>
  </si>
  <si>
    <t>334/2015/GBN-TĐC</t>
  </si>
  <si>
    <t>Theo GCN số 09-14 (KM-03/2017)</t>
  </si>
  <si>
    <t>67/TB-TĐC</t>
  </si>
  <si>
    <t>68/2017/GBN-TĐC</t>
  </si>
  <si>
    <t>HKT111</t>
  </si>
  <si>
    <t>335/2015/GBN-TĐC</t>
  </si>
  <si>
    <t>09-14 (KM-04/2017)</t>
  </si>
  <si>
    <t>26/01/2018</t>
  </si>
  <si>
    <t>Công ty Cổ phần An Đạt Phát Sài Gòn</t>
  </si>
  <si>
    <t>Theo GCN số 09-14 (KM-04/2017)</t>
  </si>
  <si>
    <t>122, Đường Nguyễn Sĩ Sách, Phường 15, Quận Tân Bình</t>
  </si>
  <si>
    <t>336/2015/GBN-TĐC</t>
  </si>
  <si>
    <t>68/TB-TĐC</t>
  </si>
  <si>
    <t>Công ty TNHH Sản xuất Thương mại Thành Công T.C</t>
  </si>
  <si>
    <t>9/3B, Ấp 1, Xuân Thới Thượng, Hóc Môn</t>
  </si>
  <si>
    <t>69/2017/GBN-TĐC</t>
  </si>
  <si>
    <t>TCVN 8699:2011</t>
  </si>
  <si>
    <t>TCVN 7490:2005</t>
  </si>
  <si>
    <t>Ống nhựa gân xoắn HDPE dùng cho bảo vệ cáp</t>
  </si>
  <si>
    <t>09-14 (KM-05/2017)</t>
  </si>
  <si>
    <t>Chi tiết theo Quyết định số 2216/QĐ-VICB</t>
  </si>
  <si>
    <t>337/2015/GBN-TĐC</t>
  </si>
  <si>
    <t>Công ty TNHH SX TM &amp; DV Tia Sáng</t>
  </si>
  <si>
    <t>C17/45, Đường Đinh Đức Thiện, Bình Chánh, Bình Chánh</t>
  </si>
  <si>
    <t>Theo GCN số 09-14 (KM-05/2017)</t>
  </si>
  <si>
    <t>69/TB-TĐC</t>
  </si>
  <si>
    <t>Công ty TNHH Sản xuất Mũ bảo hiểm Lino</t>
  </si>
  <si>
    <t>F3/15E, ấp 6A, Xã Vĩnh Lộc B, Bình Chánh, TpHCM</t>
  </si>
  <si>
    <t>70/2017/GBN-TĐC</t>
  </si>
  <si>
    <t>338/2015/GBN-TĐC</t>
  </si>
  <si>
    <t>09-14 (KM-06/2017)</t>
  </si>
  <si>
    <t>1973 Mã số 1973-18-01</t>
  </si>
  <si>
    <t>339/2015/GBN-TĐC</t>
  </si>
  <si>
    <t>Công ty TNHH TM DV &amp; XNK Khải Thông</t>
  </si>
  <si>
    <t>106, Đường Trần Quang Diệu, Phường 14, Quận 3</t>
  </si>
  <si>
    <t>Theo GCN số 09-14 (KM-06/2017)</t>
  </si>
  <si>
    <t>70/TB-TĐC</t>
  </si>
  <si>
    <t>71/2017/GBN-TĐC</t>
  </si>
  <si>
    <t>340/2015/GBN-TĐC</t>
  </si>
  <si>
    <t>Doanh nghiệp tư nhân Nhựa Chợ Lớn</t>
  </si>
  <si>
    <t>09-14 (KM-07/2017)</t>
  </si>
  <si>
    <t>341/2015/GBN-TĐC</t>
  </si>
  <si>
    <t>1973 Mã số 1973-18-02</t>
  </si>
  <si>
    <t>Theo GCN số 09-14 (KM-07/2017)</t>
  </si>
  <si>
    <t>71/TB-TĐC</t>
  </si>
  <si>
    <t>72/2017/GBN-TĐC</t>
  </si>
  <si>
    <t>09-14 (KM-08/2017)</t>
  </si>
  <si>
    <t>342/2015/GBN-TĐC</t>
  </si>
  <si>
    <t>Cty TNHH Tân Tiến SENKO</t>
  </si>
  <si>
    <t>Lô 47-49, Đường Số 2, KCN Tân Tạo, Phường Tân Tạo A, Quận Bình Tân</t>
  </si>
  <si>
    <t>Theo GCN số 09-14 (KM-08/2017)</t>
  </si>
  <si>
    <t>72/TB-TĐC</t>
  </si>
  <si>
    <t>1973 Mã số 1973-18-03</t>
  </si>
  <si>
    <t>IEC 60335-2-80:2005</t>
  </si>
  <si>
    <t>73/2017/GBN-TĐC</t>
  </si>
  <si>
    <t>343/2015/GBN-TĐC</t>
  </si>
  <si>
    <t>09-14 (KM-09/2017)</t>
  </si>
  <si>
    <t>Theo GCN số 09-14 (KM-09/2017)</t>
  </si>
  <si>
    <t>73/TB-TĐC</t>
  </si>
  <si>
    <t>74/2017/GBN-TĐC</t>
  </si>
  <si>
    <t>1973 Mã số 1973-18-04</t>
  </si>
  <si>
    <t>09-14 (KM-10/2017)</t>
  </si>
  <si>
    <t>Theo GCN số 09-14 (KM-10/2017)</t>
  </si>
  <si>
    <t>344/2015/GBN-TĐC</t>
  </si>
  <si>
    <t>74/TB-TĐC</t>
  </si>
  <si>
    <t>1973 Mã số 1973-18-05</t>
  </si>
  <si>
    <t>75/2017/GBN-TĐC</t>
  </si>
  <si>
    <t>09-14 (KM-11/2017)</t>
  </si>
  <si>
    <t>345/2015/GBN-TĐC</t>
  </si>
  <si>
    <t>1973 Mã số 1973-18-06</t>
  </si>
  <si>
    <t>Theo GCN số 09-14 (KM-11/2017)</t>
  </si>
  <si>
    <t>75/TB-TĐC</t>
  </si>
  <si>
    <t>76/2017/GBN-TĐC</t>
  </si>
  <si>
    <t>346/2015/GBN-TĐC</t>
  </si>
  <si>
    <t>1973 Mã số 1973-18-07</t>
  </si>
  <si>
    <t>09-14 (KM-12/2017)</t>
  </si>
  <si>
    <t>Theo GCN số 09-14 (KM-12/2017)</t>
  </si>
  <si>
    <t>76/TB-TĐC</t>
  </si>
  <si>
    <t>1973 Mã số 1973-18-08</t>
  </si>
  <si>
    <t>347/2015/GBN-TĐC</t>
  </si>
  <si>
    <t>77/2017/GBN-TĐC</t>
  </si>
  <si>
    <t>09-14 (KM-13/2017)</t>
  </si>
  <si>
    <t>1973 Mã số 1973-18-09</t>
  </si>
  <si>
    <t>Theo GCN số 09-14 (KM-13/2017)</t>
  </si>
  <si>
    <t>77/TB-TĐC</t>
  </si>
  <si>
    <t>348/2015/GBN-TĐC</t>
  </si>
  <si>
    <t>CÔNG TY TNHH AN THỊNH AN</t>
  </si>
  <si>
    <t>17/2/35 Liên Khu 5-6, Phường Bình Hưng Hoà B, Quận Bình Tân</t>
  </si>
  <si>
    <t>78/2017/GBN-TĐC</t>
  </si>
  <si>
    <t>09-14 (KM-14/2017)</t>
  </si>
  <si>
    <t>1973 Mã số 1973-18-10</t>
  </si>
  <si>
    <t>349/2015/GBN-TĐC</t>
  </si>
  <si>
    <t>Theo GCN số 09-14 (KM-14/2017)</t>
  </si>
  <si>
    <t>78/TB-TĐC</t>
  </si>
  <si>
    <t>06/02/2018</t>
  </si>
  <si>
    <t>79/2017/GBN-TĐC</t>
  </si>
  <si>
    <t>số 70-72 Nam Kỳ Khỏi Nghĩa, Phường Nguyễn Thái Bình, Quận 1, TP Hồ Chí Minh</t>
  </si>
  <si>
    <t>0909939886</t>
  </si>
  <si>
    <t>09-14 (KM-15/2017)</t>
  </si>
  <si>
    <t>350/2015/GBN-TĐC</t>
  </si>
  <si>
    <t>Theo GCN số 09-14 (KM-15/2017)</t>
  </si>
  <si>
    <t>79/TB-TĐC</t>
  </si>
  <si>
    <t>BS EN 61386-21 + A1:2010</t>
  </si>
  <si>
    <t>Ống cứng bằng POLYVINYL CLORUA dùng cho quản lý cáp</t>
  </si>
  <si>
    <t>Theo GCN số 05-18 (CADIVI 01-2018)</t>
  </si>
  <si>
    <t>80/2017/GBN-TĐC</t>
  </si>
  <si>
    <t>09-14 (KM-16/2017)</t>
  </si>
  <si>
    <t>351/2015/GBN-TĐC</t>
  </si>
  <si>
    <t>Theo GCN số 09-14 (KM-16/2017)</t>
  </si>
  <si>
    <t>80/TB-TĐC</t>
  </si>
  <si>
    <t>BS EN 61386-22 + A1:2010</t>
  </si>
  <si>
    <t>81/2017/GBN-TĐC</t>
  </si>
  <si>
    <t>Ống uốn bằng POLYVINYL CLORUA dùng cho quản lý cáp</t>
  </si>
  <si>
    <t>Theo GCN số 06-18 (CADIVI 01-2018)</t>
  </si>
  <si>
    <t>352/2015/GBN-TĐC</t>
  </si>
  <si>
    <t>09-14 (KM-17/2017)</t>
  </si>
  <si>
    <t>CÔNG TY TNHH SẢN XUẤT VÀ THƯƠNG MẠI NAM QUỐC H.L</t>
  </si>
  <si>
    <t>642/66, Đường Lê Đức Thọ, Phường 14, Quận Gò Vấp</t>
  </si>
  <si>
    <t>Công ty TNHH SX TM Nhựa Chí  Thành V.N</t>
  </si>
  <si>
    <t>611 Trần Đại Nghĩa, Phường Tân Tạo A, Quận Bình Tân, Thành phố Hồ Chí Minh</t>
  </si>
  <si>
    <t>43-11 (CHITA 01-2018)</t>
  </si>
  <si>
    <t>353/2015/GBN-TĐC</t>
  </si>
  <si>
    <t>Công ty Cổ phần ESC Việt Nam</t>
  </si>
  <si>
    <t>07.03 Cao ốc Topaz 1, Saigon Pearl, Đường 92 Nguyễn Hữu Cảnh, Phường 22, Quận Bình Thạnh</t>
  </si>
  <si>
    <t>09/02/2018</t>
  </si>
  <si>
    <t>Theo GCN số 09-14 (KM-17/2017)</t>
  </si>
  <si>
    <t>81/TB-TĐC</t>
  </si>
  <si>
    <t>82/2017/GBN-TĐC</t>
  </si>
  <si>
    <t>354/2015/GBN-TĐC</t>
  </si>
  <si>
    <t>09-14 (KM-18/2017)</t>
  </si>
  <si>
    <t>Công ty TNHH Nước nghệ thuật Liên Hoàn Mỹ</t>
  </si>
  <si>
    <t>69, Đường D15, Phường Tây Thạnh, Quận Tân Phú</t>
  </si>
  <si>
    <t>43-11 (CHITA 02-2018)</t>
  </si>
  <si>
    <t>TCVN 7722-1:2009</t>
  </si>
  <si>
    <t>Theo GCN số 09-14 (KM-18/2017)</t>
  </si>
  <si>
    <t>82/TB-TĐC</t>
  </si>
  <si>
    <t>355/2015/GBN-TĐC</t>
  </si>
  <si>
    <t>83/2017/GBN-TĐC</t>
  </si>
  <si>
    <t>Công ty Cổ phần Nhựa Bình Minh</t>
  </si>
  <si>
    <t>240, Đường Hậu Giang, Phường 09, Quận 6</t>
  </si>
  <si>
    <t>TCVN 8491-2:2011/ISO 1452-2:2009</t>
  </si>
  <si>
    <t>43-11 (CHITA 03-2018)</t>
  </si>
  <si>
    <t>09-14 (KM-19/2017)</t>
  </si>
  <si>
    <t>356/2015/GBN-TĐC</t>
  </si>
  <si>
    <t>Theo GCN số 09-14 (KM-19/2017)</t>
  </si>
  <si>
    <t>83/TB-TĐC</t>
  </si>
  <si>
    <t>TCVN 8491-3:2011/ISO 1452-3:2009</t>
  </si>
  <si>
    <t>84/2017/GBN-TĐC</t>
  </si>
  <si>
    <t>43-11 (CHITA 04-2018)</t>
  </si>
  <si>
    <t>09-14 (KM-20/2017)</t>
  </si>
  <si>
    <t>357/2015/GBN-TĐC</t>
  </si>
  <si>
    <t>Theo GCN số 09-14 (KM-20/2017)</t>
  </si>
  <si>
    <t>84/TB-TĐC</t>
  </si>
  <si>
    <t>TCVN 7305-2:2008/ISO 4427-2:2007</t>
  </si>
  <si>
    <t>43-11 (CHITA 05-2018)</t>
  </si>
  <si>
    <t>85/2017/GBN-TĐC</t>
  </si>
  <si>
    <t>358/2015/GBN-TĐC</t>
  </si>
  <si>
    <t>09-14 (KM-21/2017)</t>
  </si>
  <si>
    <t>ISO 4437:2007</t>
  </si>
  <si>
    <t>Theo GCN số 09-14 (KM-21/2017)</t>
  </si>
  <si>
    <t>85/TB-TĐC</t>
  </si>
  <si>
    <t>43-11 (CHITA 06-2018)</t>
  </si>
  <si>
    <t>359/2015/GBN-TĐC</t>
  </si>
  <si>
    <t>86/2017/GBN-TĐC</t>
  </si>
  <si>
    <t>09-14 (KM-22/2017)</t>
  </si>
  <si>
    <t>TCVN 7305-3:2008/ISO 4437-3:2007</t>
  </si>
  <si>
    <t>360/2015/GBN-TĐC</t>
  </si>
  <si>
    <t>Theo GCN số 09-14 (KM-22/2017)</t>
  </si>
  <si>
    <t>86/TB-TĐC</t>
  </si>
  <si>
    <t>87/2017/GBN-TĐC</t>
  </si>
  <si>
    <t>43-11 (CHITA 07-2018)</t>
  </si>
  <si>
    <t>DIN 8077:2008-09, DIN 8078:2008-09</t>
  </si>
  <si>
    <t>09-14 (KM-23/2017)</t>
  </si>
  <si>
    <t>361/2015/GBN-TĐC</t>
  </si>
  <si>
    <t>Theo GCN số 09-14 (KM-23/2017)</t>
  </si>
  <si>
    <t>87/TB-TĐC</t>
  </si>
  <si>
    <t>TCVN 10097-2:2013/ISO 15874-2:2013</t>
  </si>
  <si>
    <t>88/2017/GBN-TĐC</t>
  </si>
  <si>
    <t>43-11 (CHITA 08-2018)</t>
  </si>
  <si>
    <t>09-14 (KM-24/2017)</t>
  </si>
  <si>
    <t>362/2015/GBN-TĐC</t>
  </si>
  <si>
    <t>Theo GCN số 09-14 (KM-24/2017)</t>
  </si>
  <si>
    <t>88/TB-TĐC</t>
  </si>
  <si>
    <t>363/2015/GBN-TĐC</t>
  </si>
  <si>
    <t>89/2017/GBN-TĐC</t>
  </si>
  <si>
    <t>09-14 (KM-25/2017)</t>
  </si>
  <si>
    <t>43-11 (CHITA 09-2018)</t>
  </si>
  <si>
    <t>Theo GCN số 09-14 (KM-25/2017)</t>
  </si>
  <si>
    <t>89/TB-TĐC</t>
  </si>
  <si>
    <t>364/2015/GBN-TĐC</t>
  </si>
  <si>
    <t>90/2017/GBN-TĐC</t>
  </si>
  <si>
    <t>09-14 (KM-26/2017)</t>
  </si>
  <si>
    <t>43-11 (CHITA 10-2018)</t>
  </si>
  <si>
    <t>365/2015/GBN-TĐC</t>
  </si>
  <si>
    <t>Theo GCN số 09-14 (KM-26/2017)</t>
  </si>
  <si>
    <t>90/TB-TĐC</t>
  </si>
  <si>
    <t>91/2017/GBN-TĐC</t>
  </si>
  <si>
    <t>366/2015/GBN-TĐC</t>
  </si>
  <si>
    <t>09-14 (KM-27/2017)</t>
  </si>
  <si>
    <t>Công ty Cổ phần Nam Việt Úc</t>
  </si>
  <si>
    <t>120/7 Hẻm 249, Đường Tân Kỳ Tân Quý, Phường Tân Sơn Nhì, Quận Tân Phú</t>
  </si>
  <si>
    <t>43-11 (CHITA 11-2018)</t>
  </si>
  <si>
    <t>TCVN 8652:2012</t>
  </si>
  <si>
    <t>Theo GCN số 09-14 (KM-27/2017)</t>
  </si>
  <si>
    <t>91/TB-TĐC</t>
  </si>
  <si>
    <t>367/2015/GBN-TĐC</t>
  </si>
  <si>
    <t>92/2017/GBN-TĐC</t>
  </si>
  <si>
    <t>TCVN 7899:2008</t>
  </si>
  <si>
    <t>09-14 (KM-28/2017)</t>
  </si>
  <si>
    <t>368/2015/GBN-TĐC</t>
  </si>
  <si>
    <t>Theo GCN số 09-14 (KM-28/2017)</t>
  </si>
  <si>
    <t>92/TB-TĐC</t>
  </si>
  <si>
    <t>TCVN 9028:2011</t>
  </si>
  <si>
    <t>93/2017/GBN-TĐC</t>
  </si>
  <si>
    <t>09-14 (KM-29/2017)</t>
  </si>
  <si>
    <t>369/2015/GBN-TĐC</t>
  </si>
  <si>
    <t>Công ty TNHH MTV SX TM Thú Nhồi Bông Quốc Định</t>
  </si>
  <si>
    <t>08, Đường Ngô Quyền, Phường Tân Thành, Quận Tân Phú</t>
  </si>
  <si>
    <t>Theo GCN số 09-14 (KM-29/2017)</t>
  </si>
  <si>
    <t>93/TB-TĐC</t>
  </si>
  <si>
    <t>43-11 (CHITA 12-2018)</t>
  </si>
  <si>
    <t>94/2017/GBN-TĐC</t>
  </si>
  <si>
    <t>370/2015/GBN-TĐC</t>
  </si>
  <si>
    <t>09-14 (KM-30/2017)</t>
  </si>
  <si>
    <t>Hộ Kinh Doanh Trương Thị Nội</t>
  </si>
  <si>
    <t>80-82A, Đường Kênh Tân Hóa, Phường Phú Trung, Quận Tân Phú</t>
  </si>
  <si>
    <t>Theo GCN số 09-14 (KM-30/2017)</t>
  </si>
  <si>
    <t>94/TB-TĐC</t>
  </si>
  <si>
    <t>43-11 (CHITA 13-2018)</t>
  </si>
  <si>
    <t>371/2015/GBN-TĐC</t>
  </si>
  <si>
    <t>95/2017/GBN-TĐC</t>
  </si>
  <si>
    <t>05/2015/CS-TL</t>
  </si>
  <si>
    <t>0469 15.05</t>
  </si>
  <si>
    <t>09-14 (KM-31/2017)</t>
  </si>
  <si>
    <t>Theo GCN số 09-14 (KM-31/2017)</t>
  </si>
  <si>
    <t>95/TB-TĐC</t>
  </si>
  <si>
    <t>96/2017/GBN-TĐC</t>
  </si>
  <si>
    <t>43-11 (CHITA 14-2018)</t>
  </si>
  <si>
    <t>09-14 (KM-32/2017)</t>
  </si>
  <si>
    <t>Theo GCN số 09-14 (KM-32/2017)</t>
  </si>
  <si>
    <t>96/TB-TĐC</t>
  </si>
  <si>
    <t>43-11 (CHITA 15-2018)</t>
  </si>
  <si>
    <t>97/2017/GBN-TĐC</t>
  </si>
  <si>
    <t>09-14 (KM-33/2017)</t>
  </si>
  <si>
    <t>Xem phụ lục ban hành kèm theo GCN số 0469 15.05</t>
  </si>
  <si>
    <t>371/TB-TĐC</t>
  </si>
  <si>
    <t>16/10/2015</t>
  </si>
  <si>
    <t>43-11 (CHITA 16-2018)</t>
  </si>
  <si>
    <t>Theo GCN số 09-14 (KM-33/2017)</t>
  </si>
  <si>
    <t>97/TB-TĐC</t>
  </si>
  <si>
    <t>98/2017/GBN-TĐC</t>
  </si>
  <si>
    <t>372/2015/GBN-TĐC</t>
  </si>
  <si>
    <t>09-14 (KM-34/2017)</t>
  </si>
  <si>
    <t>06/2015/CS-TL</t>
  </si>
  <si>
    <t>0469 15.06</t>
  </si>
  <si>
    <t>Theo GCN số 09-14 (KM-34/2017)</t>
  </si>
  <si>
    <t>98/TB-TĐC</t>
  </si>
  <si>
    <t>Xem phụ lục ban hành kèm theo GCN số 0469 15.06</t>
  </si>
  <si>
    <t>372/TB-TĐC</t>
  </si>
  <si>
    <t>99/2017/GBN-TĐC</t>
  </si>
  <si>
    <t>43-11 (CHITA 17-2018)</t>
  </si>
  <si>
    <t>373/2015/GBN-TĐC</t>
  </si>
  <si>
    <t>có hiệu lực từ 13/10/2015</t>
  </si>
  <si>
    <t>09-14 (KM-35/2017)</t>
  </si>
  <si>
    <t>Theo GCN số 09-14 (KM-35/2017)</t>
  </si>
  <si>
    <t>99/TB-TĐC</t>
  </si>
  <si>
    <t>374/2015/GBN-TĐC</t>
  </si>
  <si>
    <t>100/2017/GBN-TĐC</t>
  </si>
  <si>
    <t>43-11 (CHITA 18-2018)</t>
  </si>
  <si>
    <t>09-14 (KM-36/2017)</t>
  </si>
  <si>
    <t>375/2015/GBN-TĐC</t>
  </si>
  <si>
    <t>Theo GCN số 09-14 (KM-36/2017)</t>
  </si>
  <si>
    <t>100/TB-TĐC</t>
  </si>
  <si>
    <t>43-11 (CHITA 19-2018)</t>
  </si>
  <si>
    <t>101/2017/GBN-TĐC</t>
  </si>
  <si>
    <t>376/2015/GBN-TĐC</t>
  </si>
  <si>
    <t>09-14 (KM-37/2017)</t>
  </si>
  <si>
    <t>43-11 (CHITA 20-2018)</t>
  </si>
  <si>
    <t>Theo GCN số 09-14 (KM-37/2017)</t>
  </si>
  <si>
    <t>377/2015/GBN-TĐC</t>
  </si>
  <si>
    <t>101/TB-TĐC</t>
  </si>
  <si>
    <t>102/2017/GBN-TĐC</t>
  </si>
  <si>
    <t>378/2015/GBN-TĐC</t>
  </si>
  <si>
    <t>09-14 (KM-38/2017)</t>
  </si>
  <si>
    <t>43-11 (CHITA 21-2018)</t>
  </si>
  <si>
    <t>Theo GCN số 09-14 (KM-38/2017)</t>
  </si>
  <si>
    <t>102/TB-TĐC</t>
  </si>
  <si>
    <t>379/2015/GBN-TĐC</t>
  </si>
  <si>
    <t>Cty TNHH SX Nhựa Phát Thành</t>
  </si>
  <si>
    <t>103/2017/GBN-TĐC</t>
  </si>
  <si>
    <t>09-14 (KM-39/2017)</t>
  </si>
  <si>
    <t>380/2015/GBN-TĐC</t>
  </si>
  <si>
    <t>43-11 (CHITA 22-2018)</t>
  </si>
  <si>
    <t>HỘ KINH DOANH CƠ SỞ TẤN LỘC</t>
  </si>
  <si>
    <t>60/1, Đường An Dương Vương, Phường 16, Quận 8</t>
  </si>
  <si>
    <t>01/2015/CT-TL</t>
  </si>
  <si>
    <t>N1.Q5.15.116</t>
  </si>
  <si>
    <t>22/10/2018</t>
  </si>
  <si>
    <t>Theo GCN số 09-14 (KM-39/2017)</t>
  </si>
  <si>
    <t>103/TB-TĐC</t>
  </si>
  <si>
    <t>TL 801; TL 801. Mũ che nửa đầu, không có kính chắn gió, cỡ lớn</t>
  </si>
  <si>
    <t>381/TB-TĐC</t>
  </si>
  <si>
    <t>28/10/2015</t>
  </si>
  <si>
    <t>104/2017/GBN-TĐC</t>
  </si>
  <si>
    <t>381/2015/GBN-TĐC</t>
  </si>
  <si>
    <t>CÔNG TY TNHH SẢN XUẤT THƯƠNG MẠI NHỰA CHÍ THÀNH V.N</t>
  </si>
  <si>
    <t>611, Đường Trần Đại Nghĩa, Phường Tân Tạo A, Quận Bình Tân</t>
  </si>
  <si>
    <t>thuongltl@gialong.vn</t>
  </si>
  <si>
    <t>VNMH17001297</t>
  </si>
  <si>
    <t>43-11 (CHITA 23-2018)</t>
  </si>
  <si>
    <t>382/2015/GBN-TĐC</t>
  </si>
  <si>
    <t>Chi tiết kiểu loại theo phụ lục GCN số VNMH17001297</t>
  </si>
  <si>
    <t>104/TB-TĐC</t>
  </si>
  <si>
    <t>23/3/2017</t>
  </si>
  <si>
    <t>383/2015/GBN-TĐC</t>
  </si>
  <si>
    <t>105/2017/GBN-TĐC</t>
  </si>
  <si>
    <t>CÔNG TY CỔ PHẦN THƯƠNG MẠI DỊCH VỤ VẬN TẢI THĂNG LONG</t>
  </si>
  <si>
    <t>Lầu 4 số 37, Đường Hoàng Diệu, Phường 13, Quận 4</t>
  </si>
  <si>
    <t>VNMH17001298</t>
  </si>
  <si>
    <t>384/2015/GBN-TĐC</t>
  </si>
  <si>
    <t>CÔNG TY TNHH MỘT THÀNH VIÊN SẢN XUẤT KIM MINH MM</t>
  </si>
  <si>
    <t>1152/9, Đường Nguyễn Văn Quá, Phường Tân Thới Hiệp, Quận 12</t>
  </si>
  <si>
    <t>Chi tiết theo phụ lục GCN số VNMH1700129</t>
  </si>
  <si>
    <t>105/TB-TĐC</t>
  </si>
  <si>
    <t>106/2017/GBN-TĐC</t>
  </si>
  <si>
    <t>28/03/2017</t>
  </si>
  <si>
    <t>43-11 (CHITA 24-2018)</t>
  </si>
  <si>
    <t>CÔNG TY TNHH THIẾT BỊ GIÁO DỤC HỒNG ANH</t>
  </si>
  <si>
    <t>385/2015/GBN-TĐC</t>
  </si>
  <si>
    <t>Lô B8, Xã Hiệp Phước, Nhà Bè</t>
  </si>
  <si>
    <t>0903790818</t>
  </si>
  <si>
    <t>01/2017-HA</t>
  </si>
  <si>
    <t>HQ.17-0370-00</t>
  </si>
  <si>
    <t>386/2015/GBN-TĐC</t>
  </si>
  <si>
    <t>43-11 (CHITA 25-2018)</t>
  </si>
  <si>
    <t>20/03/2020</t>
  </si>
  <si>
    <t>Theo GCN số HQ.17-0370-00</t>
  </si>
  <si>
    <t>106/TB-TĐC</t>
  </si>
  <si>
    <t>29/3/2017</t>
  </si>
  <si>
    <t>43-11 (CHITA 26-2018)</t>
  </si>
  <si>
    <t>107/2017/GBN-TĐC</t>
  </si>
  <si>
    <t>31/03/2017</t>
  </si>
  <si>
    <t>387/2015/GBN-TĐC</t>
  </si>
  <si>
    <t>Công ty TNHH Sản xuất Vật liệu xây dựng Tiến Thành Phát</t>
  </si>
  <si>
    <t>129/34 Nguyễn Chế Nghĩa, Phường 12, Quận 8</t>
  </si>
  <si>
    <t>0909435336</t>
  </si>
  <si>
    <t>01/2017/TTP-CBHC</t>
  </si>
  <si>
    <t>KT3-00476AXD7/1</t>
  </si>
  <si>
    <t>31/03/2020</t>
  </si>
  <si>
    <t>TCVN 6477:2011</t>
  </si>
  <si>
    <t>Gạch bê tông - Gạch ống xi măng cốt liệu</t>
  </si>
  <si>
    <t>Theo phiếu kết quả thử nghiệm số KT3-00476AXD7/1</t>
  </si>
  <si>
    <t>Không tiếp nhận</t>
  </si>
  <si>
    <t>43-11 (CHITA 27-2018)</t>
  </si>
  <si>
    <t>108/2017/GBN-TĐC</t>
  </si>
  <si>
    <t>03/4/2017</t>
  </si>
  <si>
    <t>Công ty TNHH SẢN XUẤT THƯƠNG MẠI VÀ DỊCH VỤ PHÚ GIA KHANG</t>
  </si>
  <si>
    <t>558/25 Huỳnh Tấn Phát, 3, Phường Tân Phú, Quận 7</t>
  </si>
  <si>
    <t>0932741747</t>
  </si>
  <si>
    <t>304/17/CTY-PGK</t>
  </si>
  <si>
    <t>HQ.17-0311-01</t>
  </si>
  <si>
    <t>MBH</t>
  </si>
  <si>
    <t>che nửa đầu, không kính ( cỡ lớn) PGK08</t>
  </si>
  <si>
    <t>107/TB-TĐC</t>
  </si>
  <si>
    <t>04/04/2017</t>
  </si>
  <si>
    <t>43-11 (CHITA 28-2018)</t>
  </si>
  <si>
    <t>109/2017/GBN-TĐC</t>
  </si>
  <si>
    <t>43-11 (CHITA 29-2018)</t>
  </si>
  <si>
    <t>Công ty Cổ phần SX TM DV Lâm Hưng Phát</t>
  </si>
  <si>
    <t>D9/11A Quốc lộ 1A, Ấp 4, Xã Bình Chánh, Bình Chánh</t>
  </si>
  <si>
    <t>0988632121</t>
  </si>
  <si>
    <t>0132/2017/CTY-LHP</t>
  </si>
  <si>
    <t>0132-17-01</t>
  </si>
  <si>
    <t>19/03/2020</t>
  </si>
  <si>
    <t>Chi tiết kiểu loại theo GCN số 0132-17-01</t>
  </si>
  <si>
    <t>108/TB-TĐC</t>
  </si>
  <si>
    <t>05/04/2017</t>
  </si>
  <si>
    <t>43-11 (CHITA 30-2018)</t>
  </si>
  <si>
    <t>110/2017/GBN-TĐC</t>
  </si>
  <si>
    <t>388/2015/GBN-TĐC</t>
  </si>
  <si>
    <t>Công ty Cổ phần Thương mại Cánh Buồm Đỏ</t>
  </si>
  <si>
    <t>968, Đường 3 tháng 2 Phòng 5 tầng 10 Tháp R1 Cao ốc Everrich, Phường 15, Phường 15, Quận 11</t>
  </si>
  <si>
    <t>0915705225</t>
  </si>
  <si>
    <t>01/2017/CB-CBĐ</t>
  </si>
  <si>
    <t>160332.PRO.CN16.06</t>
  </si>
  <si>
    <t>16/03/2020</t>
  </si>
  <si>
    <t>43-11 (CHITA 31-2018)</t>
  </si>
  <si>
    <t>TCVN 4314: 2003</t>
  </si>
  <si>
    <t>VỮA KHÔ TRỘN SẴN</t>
  </si>
  <si>
    <t>389/2015/GBN-TĐC</t>
  </si>
  <si>
    <t>Vữa khô trộn sẵn : Dạng trộn sẵn - Đóng gói 50 Kg/bao</t>
  </si>
  <si>
    <t>109/TB-TĐC</t>
  </si>
  <si>
    <t>111/2017/GBN-TĐC</t>
  </si>
  <si>
    <t>07/04/2017</t>
  </si>
  <si>
    <t>Công ty TNHH MTV Thương mại Sáng tạo BAHAPI</t>
  </si>
  <si>
    <t>B65 Khu Nam Long, Đường Gò Ô Môi, Phường Phú Thuận, Quận 7</t>
  </si>
  <si>
    <t>43-11 (CHITA 32-2018)</t>
  </si>
  <si>
    <t>0909063890</t>
  </si>
  <si>
    <t>01/2017/CTY-BAHAPI</t>
  </si>
  <si>
    <t>0844-17-00/01</t>
  </si>
  <si>
    <t>23/03/2020</t>
  </si>
  <si>
    <t>390/2015/GBN-TĐC</t>
  </si>
  <si>
    <t>Công ty TNHH SX TM DV Quân Nguyên</t>
  </si>
  <si>
    <t>206/47/9, Đường Tân Chánh Hiệp 13, Khu phố 4, Phường Tân Chánh Hiệp, Quận 12</t>
  </si>
  <si>
    <t>Theo GCN số 0844-17-00/01</t>
  </si>
  <si>
    <t>110/TB-TĐC</t>
  </si>
  <si>
    <t>10/04/2017</t>
  </si>
  <si>
    <t>43-11 (CHITA 33-2018)</t>
  </si>
  <si>
    <t>112/2017/GBN-TĐC</t>
  </si>
  <si>
    <t>391/2015/GBN-TĐC</t>
  </si>
  <si>
    <t>Công ty TNHH SX TM XNK SAKURA</t>
  </si>
  <si>
    <t>43/14B, Ấp Tiền Lân, Bà Điểm , Hóc Môn</t>
  </si>
  <si>
    <t>392/2015/GBN-TĐC</t>
  </si>
  <si>
    <t>Công ty TNHH SX XD TM Đồng Tâm</t>
  </si>
  <si>
    <t>B7/27A, Đường Nguyễn Hữu Trí, KP2, Thị trấn Tân Túc, Bình Chánh</t>
  </si>
  <si>
    <t>Công ty cổ phần chế biến gỗ Đức Thành</t>
  </si>
  <si>
    <t>21/6D, Đường Phan Huy Ích, Phường 14, Quận Gò Vấp</t>
  </si>
  <si>
    <t>0903732089</t>
  </si>
  <si>
    <t>01/2017/ĐT</t>
  </si>
  <si>
    <t>17-13 (GĐT1-2017)</t>
  </si>
  <si>
    <t>EN 490:2011</t>
  </si>
  <si>
    <t>43-11 (CHITA 34-2018)</t>
  </si>
  <si>
    <t>393/2015/GBN-TĐC</t>
  </si>
  <si>
    <t>Theo GCN số 17-13 (GĐT1-2017)</t>
  </si>
  <si>
    <t>111/TB-TĐC</t>
  </si>
  <si>
    <t>13/04/2017</t>
  </si>
  <si>
    <t>TCVN 6065:1995</t>
  </si>
  <si>
    <t>113/2017/GBN-TĐC</t>
  </si>
  <si>
    <t>17/4/2017</t>
  </si>
  <si>
    <t>394/2015/GBN-TĐC</t>
  </si>
  <si>
    <t>43-11 (CHITA 35-2018)</t>
  </si>
  <si>
    <t>Công ty Cổ phần Cơ Điện Tân Hoàn Cầu</t>
  </si>
  <si>
    <t>Số 95, Đường Lê Đình Cẩn, Khu phố 7, Phường Tân Tạo, Quận Bình Tân</t>
  </si>
  <si>
    <t>395/2015/GBN-TĐC</t>
  </si>
  <si>
    <t>Y12, Đường Hồng Lĩnh, Phường 15, Quận 10</t>
  </si>
  <si>
    <t>0904913713</t>
  </si>
  <si>
    <t>BGV002/CBHQ</t>
  </si>
  <si>
    <t>515/N2.17/CR-KT3</t>
  </si>
  <si>
    <t>43-11 (CHITA 36-2018)</t>
  </si>
  <si>
    <t>Theo GCN số 515/N2.17/CR-KT3</t>
  </si>
  <si>
    <t>112/TB-TĐC</t>
  </si>
  <si>
    <t>396/2015/GBN-TĐC</t>
  </si>
  <si>
    <t>18/04/2017</t>
  </si>
  <si>
    <t>Công ty TNHH TM DV In ấn Thiết kế Quảng cáo Hoàng Việt</t>
  </si>
  <si>
    <t>465/18/82, Đường Nguyễn Văn Công, Phường 03, Quận Gò Vấp</t>
  </si>
  <si>
    <t>43-11 (CHITA 37-2018)</t>
  </si>
  <si>
    <t>114/2017/GBN-TĐC</t>
  </si>
  <si>
    <t>25/04/2017</t>
  </si>
  <si>
    <t>0938660748</t>
  </si>
  <si>
    <t>397/2015/GBN-TĐC</t>
  </si>
  <si>
    <t>04/2017/GL</t>
  </si>
  <si>
    <t>ngày cấp GCN 04/11/2015</t>
  </si>
  <si>
    <t>43-11 (CHITA 38-2018)</t>
  </si>
  <si>
    <t>VNMH17002023</t>
  </si>
  <si>
    <t>398/2015/GBN-TĐC</t>
  </si>
  <si>
    <t>số 1-5, Đường Lê Duẩn, Phường Bến Nghé, Quận 1</t>
  </si>
  <si>
    <t>Chi tiết theo phụ lục GCN số VNMH17002023</t>
  </si>
  <si>
    <t>113/TB-TĐC</t>
  </si>
  <si>
    <t>26/4/2017</t>
  </si>
  <si>
    <t>QCVN 1:2009/BKHCN</t>
  </si>
  <si>
    <t>43-11 (CHITA 39-2018)</t>
  </si>
  <si>
    <t>115/2017/GBN-TĐC</t>
  </si>
  <si>
    <t>399/2015/GBN-TĐC</t>
  </si>
  <si>
    <t>28/04/2017</t>
  </si>
  <si>
    <t>Công ty TNHH Tân Tiến SENKO</t>
  </si>
  <si>
    <t>Lô 47-49, KCN Tân Tạo, Đường số 2, Phường Tân Tạo A, Quận Bình Tân</t>
  </si>
  <si>
    <t>938081063</t>
  </si>
  <si>
    <t>01/2017/ CTY-TT SENKO</t>
  </si>
  <si>
    <t>0028-17-17</t>
  </si>
  <si>
    <t>26/04/2019</t>
  </si>
  <si>
    <t>43-11 (CHITA 40-2018)</t>
  </si>
  <si>
    <t>400/2015/GBN-TĐC</t>
  </si>
  <si>
    <t>Theo GCN số 0028-17-17</t>
  </si>
  <si>
    <t>114/TB-TĐC</t>
  </si>
  <si>
    <t>04/05/2017</t>
  </si>
  <si>
    <t>401/2015/GBN-TĐC</t>
  </si>
  <si>
    <t>116/2017/GBN-TĐC</t>
  </si>
  <si>
    <t>43-11 (CHITA 41-2018)</t>
  </si>
  <si>
    <t>02/2017/ CTY-TT SENKO</t>
  </si>
  <si>
    <t>SP 914-10.17.18</t>
  </si>
  <si>
    <t>402/2015/GBN-TĐC</t>
  </si>
  <si>
    <t>TCVN 5699-2-80: 2007 IEC 60335-2-80:2005</t>
  </si>
  <si>
    <t>Theo GCN số SP 914-10.17.18</t>
  </si>
  <si>
    <t>115/TB-TĐC</t>
  </si>
  <si>
    <t>403/2015/GBN-TĐC</t>
  </si>
  <si>
    <t>117/2017/GBN-TĐC</t>
  </si>
  <si>
    <t>11/05/2017</t>
  </si>
  <si>
    <t>HỘ KINH DOANH QUYÊN DI</t>
  </si>
  <si>
    <t>486 Lê Quang Định, Phường 11, Quận Bình Thạnh</t>
  </si>
  <si>
    <t>902423497</t>
  </si>
  <si>
    <t>01/2017/HKD-QD</t>
  </si>
  <si>
    <t>0606-17-02</t>
  </si>
  <si>
    <t>43-11 (CHITA 42-2018)</t>
  </si>
  <si>
    <t>404/2015/GBN-TĐC</t>
  </si>
  <si>
    <t>Chi tiết kiểu loại theo GCN số 0606-17-02</t>
  </si>
  <si>
    <t>117/TB-TĐC</t>
  </si>
  <si>
    <t>12/5/2017</t>
  </si>
  <si>
    <t>405/2015/GBN-TĐC</t>
  </si>
  <si>
    <t>118/2017/GBN-TĐC</t>
  </si>
  <si>
    <t>43-11 (CHITA 43-2018)</t>
  </si>
  <si>
    <t>Công ty TNHH Lắp ráp TM DV Bơm Động Lực</t>
  </si>
  <si>
    <t>5/4 Tân Thới Nhất 8, Khu phố 5, Phường Tân Thới Nhất, Quận 12</t>
  </si>
  <si>
    <t>988721212</t>
  </si>
  <si>
    <t>01/2017/BĐL</t>
  </si>
  <si>
    <t>SP 2045.17.18</t>
  </si>
  <si>
    <t>19/04/2020</t>
  </si>
  <si>
    <t>406/2015/GBN-TĐC</t>
  </si>
  <si>
    <t>TCVN 5699-2-41:2007</t>
  </si>
  <si>
    <t>Máy bơm tĩnh lại</t>
  </si>
  <si>
    <t>Chi tiết theo GCN số SP 2045.17.18</t>
  </si>
  <si>
    <t>116/TB-TĐC</t>
  </si>
  <si>
    <t>11/5/2017</t>
  </si>
  <si>
    <t>43-11 (CHITA 44-2018)</t>
  </si>
  <si>
    <t>Chốt 6 tháng 2017</t>
  </si>
  <si>
    <t>407/2015/GBN-TĐC</t>
  </si>
  <si>
    <t>408/2015/GBN-TĐC</t>
  </si>
  <si>
    <t>43-11 (CHITA 45-2018)</t>
  </si>
  <si>
    <t>Tổng hồ sơ 6 tháng: 189</t>
  </si>
  <si>
    <t>409/2015/GBN-TĐC</t>
  </si>
  <si>
    <t>43-11 (CHITA 46-2018)</t>
  </si>
  <si>
    <t>410/2015/GBN-TĐC</t>
  </si>
  <si>
    <t>411/2015/GBN-TĐC</t>
  </si>
  <si>
    <t>Cty TNHH MTV SX TM DV Trần Phát</t>
  </si>
  <si>
    <t>346A, Đường Tân Hòa Đông, Phường Bình Trị Đông, Quận Bình Tân</t>
  </si>
  <si>
    <t>43-11 (CHITA 47-2018)</t>
  </si>
  <si>
    <t>412/2015/GBN-TĐC</t>
  </si>
  <si>
    <t>Cty TNHH SX TM Tấn Đại Phát</t>
  </si>
  <si>
    <t>5, Đường 57C, Khu phố 9, Phường Tân Tạo, Quận Bình Tân</t>
  </si>
  <si>
    <t>43-11 (CHITA 48-2018)</t>
  </si>
  <si>
    <t>413/2015/GBN-TĐC</t>
  </si>
  <si>
    <t>119/2017/GBN-TĐC</t>
  </si>
  <si>
    <t>16/05/2017</t>
  </si>
  <si>
    <t>CÔNG TY TNHH MÁY LỌC NƯỚC TRƯỜNG TIỀN</t>
  </si>
  <si>
    <t>1B Lô A Trần xuân soạn, Phường Tân Thuận Tây, Quận 7</t>
  </si>
  <si>
    <t>0909923215</t>
  </si>
  <si>
    <t>43-11 (CHITA 49-2018)</t>
  </si>
  <si>
    <t>414/2015/GBN-TĐC</t>
  </si>
  <si>
    <t>01/2017/CTY-TT</t>
  </si>
  <si>
    <t>0298-17-01</t>
  </si>
  <si>
    <t>13/04/2020</t>
  </si>
  <si>
    <t>43-11 (CHITA 50-2018)</t>
  </si>
  <si>
    <t>Máy làm nóng lạnh nước uống</t>
  </si>
  <si>
    <t>Chi tiết theo phụ lục GCN số 0298-17-01</t>
  </si>
  <si>
    <t>118/TB-TĐC</t>
  </si>
  <si>
    <t>17/5/2017</t>
  </si>
  <si>
    <t>415/2015/GBN-TĐC</t>
  </si>
  <si>
    <t>120/2017/GBN-TĐC</t>
  </si>
  <si>
    <t>17/05/2017</t>
  </si>
  <si>
    <t>Công ty TNHH MTV Quạt điện Bình Đạt</t>
  </si>
  <si>
    <t>51/10/2 Hòa Bình, Phường Tân Thới Hoà, Quận Tân Phú</t>
  </si>
  <si>
    <t>0903358225</t>
  </si>
  <si>
    <t>01/2017/CTY-QĐBĐ</t>
  </si>
  <si>
    <t>0218 (0218-17-01/01)</t>
  </si>
  <si>
    <t>43-11 (CHITA 51-2018)</t>
  </si>
  <si>
    <t>21/03/2020</t>
  </si>
  <si>
    <t>416/2015/GBN-TĐC</t>
  </si>
  <si>
    <t>Chi nhánh Công ty TNHH MTV Xây lắp điện 2 - Xí nghiệp Xây dựng</t>
  </si>
  <si>
    <t>354A, Đường Xa lộ Hà Nội, Phường Phước Long A, Quận 9</t>
  </si>
  <si>
    <t>Chi tiết theo phụ lục GCN số 0218 (0218-17-01/01)</t>
  </si>
  <si>
    <t>119/TB-TĐC</t>
  </si>
  <si>
    <t>18/5/2017</t>
  </si>
  <si>
    <t>TCVN 9113 : 2012</t>
  </si>
  <si>
    <t>121/2017/GBN-TĐC</t>
  </si>
  <si>
    <t>43-11 (CHITA 52-2018)</t>
  </si>
  <si>
    <t>18/05/2017</t>
  </si>
  <si>
    <t>417/2015/GBN-TĐC</t>
  </si>
  <si>
    <t>CÔNG TY TNHH THƯƠNG MẠI XUẤT NHẬP KHẨU MỸ HƯNG LONG</t>
  </si>
  <si>
    <t>Công ty Cổ phần Xây dựng Vận tải Hoàng Ngân</t>
  </si>
  <si>
    <t>213A Hiền Vương, Phường Phú Thạnh, Quận Tân Phú</t>
  </si>
  <si>
    <t>01/2017/CTY-MHL</t>
  </si>
  <si>
    <t>QC 410-16-00</t>
  </si>
  <si>
    <t>24/02/2019</t>
  </si>
  <si>
    <t>Db60, Đường Đồng đen, (Khu dân cư Bàu Cát), Phường 13, Quận Tân Bình</t>
  </si>
  <si>
    <t>TCVN 9113:2012</t>
  </si>
  <si>
    <t>43-11 (CHITA 53-2018)</t>
  </si>
  <si>
    <t>Chi tiết theo phụ lục GCN số QC 410-16-00</t>
  </si>
  <si>
    <t>418/2015/GBN-TĐC</t>
  </si>
  <si>
    <t>120/TB-TĐC</t>
  </si>
  <si>
    <t>19/5/2017</t>
  </si>
  <si>
    <t>122/2017/GBN-TĐC</t>
  </si>
  <si>
    <t>4A/15 Thanh Niên, Ấp 4, Xã Phạm Văn Hai, Bình Chánh</t>
  </si>
  <si>
    <t>0908319478</t>
  </si>
  <si>
    <t>01/2017/HQ</t>
  </si>
  <si>
    <t>17.08-00 (HoQ-22/2017)</t>
  </si>
  <si>
    <t>03/09/2018</t>
  </si>
  <si>
    <t>Hộ kinh doanh Cơ sở Đức Huy</t>
  </si>
  <si>
    <t>A6/177, Ấp 1, Tân Nhựt, Bình Chánh</t>
  </si>
  <si>
    <t>Mũ bảo hiểm cho người đi mô tô, xe máy</t>
  </si>
  <si>
    <t>A360</t>
  </si>
  <si>
    <t>121/TB-TĐC</t>
  </si>
  <si>
    <t>123/2017/GBN-TĐC</t>
  </si>
  <si>
    <t>02/2017/HQ</t>
  </si>
  <si>
    <t>17.08-00 (HoQ-23/2017)</t>
  </si>
  <si>
    <t>419/2015/GBN-TĐC</t>
  </si>
  <si>
    <t>Cơ Sở SÊ-PHA</t>
  </si>
  <si>
    <t>233/2A, Đường Bến Chương Dương, Phường Cô Giang, Quận 1</t>
  </si>
  <si>
    <t>A006</t>
  </si>
  <si>
    <t>122/TB-TĐC</t>
  </si>
  <si>
    <t>124/2017/GBN-TĐC</t>
  </si>
  <si>
    <t>03/2017/HQ</t>
  </si>
  <si>
    <t>17.08-00 (HoQ-24/2017)</t>
  </si>
  <si>
    <t>420/2015/GBN-TĐC</t>
  </si>
  <si>
    <t>Hộ kinh doanh Sóng Hùng</t>
  </si>
  <si>
    <t>137/19A, Đường Trịnh Đình Trọng, Phường Phú Trung, Quận Tân Phú</t>
  </si>
  <si>
    <t>A860K</t>
  </si>
  <si>
    <t>123/TB-TĐC</t>
  </si>
  <si>
    <t>125/2017/GBN-TĐC</t>
  </si>
  <si>
    <t>43-11 (CHITA 54-2018)</t>
  </si>
  <si>
    <t>421/2015/GBN-TĐC</t>
  </si>
  <si>
    <t>04/2017/HQ</t>
  </si>
  <si>
    <t>17.08-00 (HoQ-25/2017)</t>
  </si>
  <si>
    <t>A966K</t>
  </si>
  <si>
    <t>124/TB-TĐC</t>
  </si>
  <si>
    <t>126/2017/GBN-TĐC</t>
  </si>
  <si>
    <t>422/2015/GBN-TĐC</t>
  </si>
  <si>
    <t>có giá trị từ 10/12/2015</t>
  </si>
  <si>
    <t>05/2017/HQ</t>
  </si>
  <si>
    <t>17.08-00 (HoQ-26/2017)</t>
  </si>
  <si>
    <t>43-11 (CHITA 55-2018)</t>
  </si>
  <si>
    <t>A737</t>
  </si>
  <si>
    <t>125/TB-TĐC</t>
  </si>
  <si>
    <t>423/2015/GBN-TĐC</t>
  </si>
  <si>
    <t>127/2017/GBN-TĐC</t>
  </si>
  <si>
    <t>06/2017/HQ</t>
  </si>
  <si>
    <t>17.08-00 (HoQ-27/2017)</t>
  </si>
  <si>
    <t>43-11 (CHITA 56-2018)</t>
  </si>
  <si>
    <t>A116</t>
  </si>
  <si>
    <t>126/TB-TĐC</t>
  </si>
  <si>
    <t>424/2015/GBN-TĐC</t>
  </si>
  <si>
    <t>Doanh nghiệp tư nhân Ngọc Anh</t>
  </si>
  <si>
    <t>128/2017/GBN-TĐC</t>
  </si>
  <si>
    <t>170, Đường Quốc lộ 1 K, Phường Linh Chiểu, Quận Thủ Đức</t>
  </si>
  <si>
    <t>Phường Linh Xuân - không phải Linh Chiểu</t>
  </si>
  <si>
    <t>07/2017/HQ</t>
  </si>
  <si>
    <t>17.08-00 (HoQ-28/2017)</t>
  </si>
  <si>
    <t>TCVN 6476:1999</t>
  </si>
  <si>
    <t>01/2016/GBN-TĐC</t>
  </si>
  <si>
    <t>A913K</t>
  </si>
  <si>
    <t>Chi nhánh Công ty Cổ phần Nhôm - Nhựa Kim Hằng</t>
  </si>
  <si>
    <t>127/TB-TĐC</t>
  </si>
  <si>
    <t>Số 171, Đường Tùng Thiện Vương, Phường 11, Quận 8</t>
  </si>
  <si>
    <t>43-11 (CHITA 57-2018)</t>
  </si>
  <si>
    <t>129/2017/GBN-TĐC</t>
  </si>
  <si>
    <t>02/2016/GBN-TĐC</t>
  </si>
  <si>
    <t>08/2017/HQ</t>
  </si>
  <si>
    <t>17.08-00 (HoQ-29/2017)</t>
  </si>
  <si>
    <t>A09</t>
  </si>
  <si>
    <t>128/TB-TĐC</t>
  </si>
  <si>
    <t>03/2016/GBN-TĐC</t>
  </si>
  <si>
    <t>43-11 (CHITA 58-2018)</t>
  </si>
  <si>
    <t>Công ty TNHH Chăm sóc Trẻ em Việt</t>
  </si>
  <si>
    <t>390/2, Đường Phan Huy Ích, Phường 12, Quận Gò Vấp</t>
  </si>
  <si>
    <t>130/2017/GBN-TĐC</t>
  </si>
  <si>
    <t>09/2017/HQ</t>
  </si>
  <si>
    <t>17.08-00 (HoQ-30/2017)</t>
  </si>
  <si>
    <t>43-11 (CHITA 59-2018)</t>
  </si>
  <si>
    <t>04/2016/GBN-TĐC</t>
  </si>
  <si>
    <t>Cty TNHH Lười thép hàn Song Hợp Lực</t>
  </si>
  <si>
    <t>Lô số 3, Đường Tân Tạo, KCN Tân Tạo, Phường Tân Tạo A, Quận Bình Tân</t>
  </si>
  <si>
    <t>A09K</t>
  </si>
  <si>
    <t>129/TB-TĐC</t>
  </si>
  <si>
    <t>131/2017/GBN-TĐC</t>
  </si>
  <si>
    <t>10/2017/HQ</t>
  </si>
  <si>
    <t>43-11 (CHITA 60-2018)</t>
  </si>
  <si>
    <t>17.08-00 (HoQ-31/2017)</t>
  </si>
  <si>
    <t>05/2016/GBN-TĐC</t>
  </si>
  <si>
    <t>ACE</t>
  </si>
  <si>
    <t>130/TB-TĐC</t>
  </si>
  <si>
    <t>132/2017/GBN-TĐC</t>
  </si>
  <si>
    <t>43-11 (CHITA 61-2018)</t>
  </si>
  <si>
    <t>19/05/2017</t>
  </si>
  <si>
    <t>Cty TNHH MTV Đầu tư SX TM Nhựa Trường Thịnh</t>
  </si>
  <si>
    <t>666/76/10, Phường Bình Hưng Hoà A, Quận Bình Tân</t>
  </si>
  <si>
    <t>01/2016/CTY-TT</t>
  </si>
  <si>
    <t>N1.Q5.15.117</t>
  </si>
  <si>
    <t>Lô B14/I, Đường 2A, KCN Vĩnh Lộc, Phường Bình Hưng Hoà B, Quận Bình Tân</t>
  </si>
  <si>
    <t>21/2017/CB-ASN</t>
  </si>
  <si>
    <t>N1.Q5.15.098b</t>
  </si>
  <si>
    <t>24/12/2018</t>
  </si>
  <si>
    <t>Chi tiết kiểu loại theo GCN số N1.Q5.15.117</t>
  </si>
  <si>
    <t>13/01/2016</t>
  </si>
  <si>
    <t>Ấm đun nước</t>
  </si>
  <si>
    <t>Theo phụ lục chứng nhận</t>
  </si>
  <si>
    <t>43-11 (CHITA 62-2018)</t>
  </si>
  <si>
    <t>Không tiếp nhận theo Thông báo số 386/TB-TĐC ngày 26/5/2017</t>
  </si>
  <si>
    <t>06/2016/GBN-TĐC</t>
  </si>
  <si>
    <t>Ngày cấp chứng nhận 08/01/2016</t>
  </si>
  <si>
    <t>133/2017/GBN-TĐC</t>
  </si>
  <si>
    <t>22/2017/CB-ASN</t>
  </si>
  <si>
    <t>N1.Q5.15.098c</t>
  </si>
  <si>
    <t>43-11 (CHITA 63-2018)</t>
  </si>
  <si>
    <t>Lò nướng điện</t>
  </si>
  <si>
    <t>131/TB-TĐC</t>
  </si>
  <si>
    <t>07/2016/GBN-TĐC</t>
  </si>
  <si>
    <t>24/5/2017</t>
  </si>
  <si>
    <t>DNTN Nhựa Chợ Lớn</t>
  </si>
  <si>
    <t>134/2017/GBN-TĐC</t>
  </si>
  <si>
    <t>23/2017/CB-ASN</t>
  </si>
  <si>
    <t>N1.Q5.15.098d</t>
  </si>
  <si>
    <t>43-11 (CHITA 64-2018)</t>
  </si>
  <si>
    <t>08/2016/GBN-TĐC</t>
  </si>
  <si>
    <t>Cty TNHH SX TM Hoa Hải Thanh</t>
  </si>
  <si>
    <t>128/2, Đường Trương Phước Phan, Phường Bình Trị Đông, Quận Bình Tân</t>
  </si>
  <si>
    <t>132/TB-TĐC</t>
  </si>
  <si>
    <t>135/2017/GBN-TĐC</t>
  </si>
  <si>
    <t>09/2016/GBN-TĐC</t>
  </si>
  <si>
    <t>Cty TNHH XNK Quảng cáo Quốc Hưng</t>
  </si>
  <si>
    <t>51A, Đường Giải Phóng, Phường 04, Quận Tân Bình</t>
  </si>
  <si>
    <t>24/2017/CB-ASN</t>
  </si>
  <si>
    <t>giá trị từ 16/12/2015</t>
  </si>
  <si>
    <t>N1.Q5.15.098e</t>
  </si>
  <si>
    <t>43-11 (CHITA 65-2018)</t>
  </si>
  <si>
    <t>10/2016/GBN-TĐC</t>
  </si>
  <si>
    <t>136/2017/GBN-TĐC</t>
  </si>
  <si>
    <t>25/2017/CB-ASN</t>
  </si>
  <si>
    <t>N1.Q5.15.098f</t>
  </si>
  <si>
    <t>11/2016/GBN-TĐC</t>
  </si>
  <si>
    <t>Hộ kinh doanh Trịnh Quí Anh</t>
  </si>
  <si>
    <t>220, Đường Phạm Văn Chí, Phường 04, Quận 6</t>
  </si>
  <si>
    <t>Vỉ nướng điện</t>
  </si>
  <si>
    <t>12/2016/GBN-TĐC</t>
  </si>
  <si>
    <t>43-11 (CHITA 66-2018)</t>
  </si>
  <si>
    <t>Công ty TNHH Thương mại Sản xuất đồ chơi Đồng Sanh</t>
  </si>
  <si>
    <t>23, Đường Đường số 2, Khu dân cư Nam Long, Phường An Lạc, Quận Bình Tân</t>
  </si>
  <si>
    <t>137/2017/GBN-TĐC</t>
  </si>
  <si>
    <t>26/2017/CB-ASN</t>
  </si>
  <si>
    <t>N1.Q5.15.098i</t>
  </si>
  <si>
    <t>10/5/2020</t>
  </si>
  <si>
    <t>13/2016/GBN-TĐC</t>
  </si>
  <si>
    <t>Công ty TNHH Hóa chất Xây dựng Vữa Á Châu</t>
  </si>
  <si>
    <t>33/1, Đường Lý Văn Phức, Phường Tân Định, Quận 1</t>
  </si>
  <si>
    <t>Bàn là điện</t>
  </si>
  <si>
    <t>133/TB-TĐC</t>
  </si>
  <si>
    <t>TCVN 9024 2012</t>
  </si>
  <si>
    <t>43-11 (CHITA 67-2018)</t>
  </si>
  <si>
    <t>14/2016/GBN-TĐC</t>
  </si>
  <si>
    <t>138/2017/GBN-TĐC</t>
  </si>
  <si>
    <t>TCVN 4314 2003</t>
  </si>
  <si>
    <t>27/2017/CB-ASN</t>
  </si>
  <si>
    <t>N1.Q5.15.098h</t>
  </si>
  <si>
    <t>15/2016/GBN-TĐC</t>
  </si>
  <si>
    <t>TCVN 9028 2011</t>
  </si>
  <si>
    <t>16/2016/GBN-TĐC</t>
  </si>
  <si>
    <t>43-11 (CHITA 68-2018)</t>
  </si>
  <si>
    <t>139/2017/GBN-TĐC</t>
  </si>
  <si>
    <t>22/05/2017</t>
  </si>
  <si>
    <t>Công ty Cổ phần Nhôm - Nhựa Kim Hằng</t>
  </si>
  <si>
    <t>Số 1 Ba Tơ, Phường 07, Quận 8</t>
  </si>
  <si>
    <t>0908052152</t>
  </si>
  <si>
    <t>TCCL-02-2017/KHG</t>
  </si>
  <si>
    <t>TCVN 7899 2008</t>
  </si>
  <si>
    <t>QC 861-17-00</t>
  </si>
  <si>
    <t>16/05/2020</t>
  </si>
  <si>
    <t>17/2016/GBN-TĐC</t>
  </si>
  <si>
    <t>Công ty Cổ phần Cơ khí Cao su Kiên Kiệt</t>
  </si>
  <si>
    <t>5, Đường TL 54, 2, Phường Thạnh Lộc, Quận 12</t>
  </si>
  <si>
    <t>Nồi cảm ứng đa năng</t>
  </si>
  <si>
    <t>134/TB-TĐC</t>
  </si>
  <si>
    <t>ASTM 4014-03</t>
  </si>
  <si>
    <t>18/2016/GBN-TĐC</t>
  </si>
  <si>
    <t>140/2017/GBN-TĐC</t>
  </si>
  <si>
    <t>24/05/2017</t>
  </si>
  <si>
    <t>Công ty TNHH Sản xuất Thương mại Điện cơ Bifan</t>
  </si>
  <si>
    <t>1B, Đường Nguyễn Sĩ Cố, Phường 15, Quận 8</t>
  </si>
  <si>
    <t>43-11 (CHITA 69-2018)</t>
  </si>
  <si>
    <t>Công ty Cổ phần Địa ốc-Cáp điện Thịnh Phát</t>
  </si>
  <si>
    <t>144A Hồ Học Lãm, Phường An Lạc, Quận Bình Tân</t>
  </si>
  <si>
    <t>0937887499</t>
  </si>
  <si>
    <t>01/2017/TP-CBHQ</t>
  </si>
  <si>
    <t>0279-17-00/02</t>
  </si>
  <si>
    <t>21/04/2020</t>
  </si>
  <si>
    <t>135/TB-TĐC</t>
  </si>
  <si>
    <t>141/2017/GBN-TĐC</t>
  </si>
  <si>
    <t>02/6/2017</t>
  </si>
  <si>
    <t>Cty TNHH Văn phòng phẩm ViVa</t>
  </si>
  <si>
    <t>Công ty TNHH SX TM DV và XNK Hùng Hậu</t>
  </si>
  <si>
    <t>160/13, Đường Đội Cung, Phường 09, Quận 11</t>
  </si>
  <si>
    <t>69A Trương Phước Phan, phường Bình Trị Đông, quận Bình Tân</t>
  </si>
  <si>
    <t>0903935660</t>
  </si>
  <si>
    <t>03/2017/VIVA-TNB</t>
  </si>
  <si>
    <t>614/N2.17/CR-KT3</t>
  </si>
  <si>
    <t>19/2016/GBN-TĐC</t>
  </si>
  <si>
    <t>Chi tiết theo phụ lục GCN số 614/N2.17/CR-KT3</t>
  </si>
  <si>
    <t>136/TB-TĐC</t>
  </si>
  <si>
    <t>20/2016/GBN-TĐC</t>
  </si>
  <si>
    <t>Công ty TNHH Sản xuất Thương mại Xuất Nhập khẩu Ỷ Thiên</t>
  </si>
  <si>
    <t>97/1095Q, Đường Dương Quảng Hàm, Phường 17, Quận Gò Vấp</t>
  </si>
  <si>
    <t>21/2016/GBN-TĐC</t>
  </si>
  <si>
    <t>Số 1, Đường Ba Tơ, Phường 07, Quận 8</t>
  </si>
  <si>
    <t>Thời gian trả trong tuần nghỉ tết nguyên đán</t>
  </si>
  <si>
    <t>22/2016/GBN-TĐC</t>
  </si>
  <si>
    <t>Công ty TNHH Sản xuất Thương mại và Dịch vụ Lâm An</t>
  </si>
  <si>
    <t>D1/8A, Đường Đoàn Nguyễn Tuấn, Quy Đức , Bình Chánh</t>
  </si>
  <si>
    <t>Thời gian trả hồ sơ trong tuần Tết nguyên đán</t>
  </si>
  <si>
    <t>142/2017/GBN-TĐC</t>
  </si>
  <si>
    <t>07/6/2017</t>
  </si>
  <si>
    <t>CÔNG TY TNHH QUẠT ĐIỆN ELEFAN</t>
  </si>
  <si>
    <t>35/5B, Đường Xuân Thới 7, Xuân Thới Đông 2, Xã Xuân Thới Đông, Hóc Môn</t>
  </si>
  <si>
    <t>23/2016/GBN-TĐC</t>
  </si>
  <si>
    <t>01/2017/CTY-ELEFAN</t>
  </si>
  <si>
    <t>QC 738-17-00</t>
  </si>
  <si>
    <t xml:space="preserve">
14/02/2020</t>
  </si>
  <si>
    <t>CÔNG TY TNHH MTV SX TM DV TRẦN PHÁT</t>
  </si>
  <si>
    <t>137/TB-TĐC</t>
  </si>
  <si>
    <t>08/06/2017</t>
  </si>
  <si>
    <t>24/2016/GBN-TĐC</t>
  </si>
  <si>
    <t>Nhận bổ sung hồ sơ từ ngày 23/02/2016 và tính lại thời gian nhận từ ngày 23/02/2016 đến ngày 01/03/2016</t>
  </si>
  <si>
    <t>143/2017/GBN-TĐC</t>
  </si>
  <si>
    <t>08/6/2017</t>
  </si>
  <si>
    <t>0911127394</t>
  </si>
  <si>
    <t>01/2017/CTY-TRAN PHAT</t>
  </si>
  <si>
    <t>HQ.02.0024</t>
  </si>
  <si>
    <t>25/2016/GBN-TĐC</t>
  </si>
  <si>
    <t>Công ty Cổ phần Tập Đoàn Thiên Long</t>
  </si>
  <si>
    <t>Lô 6-8-10-12, Đường số 3, KCN Tân Tạo, Phường Tân Tạo A, Quận Bình Tân</t>
  </si>
  <si>
    <t>138/TB-TĐC</t>
  </si>
  <si>
    <t>09/06/2017</t>
  </si>
  <si>
    <t>144/2017/GBN-TĐC</t>
  </si>
  <si>
    <t>12/6/2017</t>
  </si>
  <si>
    <t>26/2016/GBN-TĐC</t>
  </si>
  <si>
    <t>Công ty TNHH Đầu tư Sản xuất Thương mại Dịch vụ NTMAX</t>
  </si>
  <si>
    <t>625/53A, Đường Hậu Giang, Phường 12, Quận 6</t>
  </si>
  <si>
    <t>01/2017/CTY-NTM</t>
  </si>
  <si>
    <t>17003.HQ5/KT4</t>
  </si>
  <si>
    <t>27/2016/GBN-TĐC</t>
  </si>
  <si>
    <t>GCN số 17017.HQ5/KT4</t>
  </si>
  <si>
    <t>Hộ Kinh doanh Ông Cẩm Hồng</t>
  </si>
  <si>
    <t>21-23, Đường Mai Xuân Thưởng, Phường 03, Quận 6</t>
  </si>
  <si>
    <t>139/TB-TĐC</t>
  </si>
  <si>
    <t>14/6/2017</t>
  </si>
  <si>
    <t>145/2017/GBN-TĐC</t>
  </si>
  <si>
    <t xml:space="preserve">	02/2017/CS-TL</t>
  </si>
  <si>
    <t>28/2016/GBN-TĐC</t>
  </si>
  <si>
    <t>17001.HQ5/KT4</t>
  </si>
  <si>
    <t>Công ty TNHH Thương Mại Long Nhi</t>
  </si>
  <si>
    <t>143/4D/19, Đường Ung Văn Khiêm, Phường 25, Quận Bình Thạnh</t>
  </si>
  <si>
    <t>140/TB-TĐC</t>
  </si>
  <si>
    <t>(HKD Trí Liễu vẫn đang hoạt động và thực hiện chứng nhận hợp quy tại QUATES 4)</t>
  </si>
  <si>
    <t>29/2016/GBN-TĐC</t>
  </si>
  <si>
    <t>Hộ kinh doanh Trung Lệ</t>
  </si>
  <si>
    <t>164A, Đường Tùng Thiện Vương, Phường 11, Quận 8</t>
  </si>
  <si>
    <t>30/2016/GBN-TĐC</t>
  </si>
  <si>
    <t>146/2017/GBN-TĐC</t>
  </si>
  <si>
    <t>06/2017/GL</t>
  </si>
  <si>
    <t>VNMH17003446</t>
  </si>
  <si>
    <t>31/2016/GBN-TĐC</t>
  </si>
  <si>
    <t>141/TB-TĐC</t>
  </si>
  <si>
    <t>147/2017/GBN-TĐC</t>
  </si>
  <si>
    <t>32/2016/GBN-TĐC</t>
  </si>
  <si>
    <t>05/2017/GL</t>
  </si>
  <si>
    <t>VNMH17003304</t>
  </si>
  <si>
    <t>33/2016/GBN-TĐC</t>
  </si>
  <si>
    <t>Công ty Cổ phần TM DV XD In ấn Vận tải Thuận Thành</t>
  </si>
  <si>
    <t>286/58/4, Đường Huỳnh Tấn Phát, Khu phố 6, Thị trấn Nhà Bè, Nhà Bè</t>
  </si>
  <si>
    <t>Công ty TNHH CANGO</t>
  </si>
  <si>
    <t>142/TB-TĐC</t>
  </si>
  <si>
    <t>62A Phạm Ngọc Thạch, Phường 06, Quận 3</t>
  </si>
  <si>
    <t>34/2016/GBN-TĐC</t>
  </si>
  <si>
    <t>148/2017/GBN-TĐC</t>
  </si>
  <si>
    <t>15/06/2017</t>
  </si>
  <si>
    <t>35/2016/GBN-TĐC</t>
  </si>
  <si>
    <t>Cty TNHH MTV SX TM NGA EMTI</t>
  </si>
  <si>
    <t>130, Đường đường 41, 4, Phường 16, Quận 8</t>
  </si>
  <si>
    <t>01/2017/QĐ</t>
  </si>
  <si>
    <t>0159-17-07</t>
  </si>
  <si>
    <t xml:space="preserve">27/06/2019
</t>
  </si>
  <si>
    <t>36/2016/GBN-TĐC</t>
  </si>
  <si>
    <t>Đồ chơi nhồi bông dành cho trẻ em trên 3 tuổi</t>
  </si>
  <si>
    <t>Theo phụ lục GCN số 0159-17-07</t>
  </si>
  <si>
    <t>Cty TNHH SX Vận tải Xây dựng TM T&amp;N</t>
  </si>
  <si>
    <t>B76, Đường Nguyễn Thần Hiến, Phường 18, Quận 4</t>
  </si>
  <si>
    <t>143/TB-TĐC</t>
  </si>
  <si>
    <t>15/6/2017</t>
  </si>
  <si>
    <t>Chốt tháng 7</t>
  </si>
  <si>
    <t>37/2016/GBN-TĐC</t>
  </si>
  <si>
    <t>38/2016/GBN-TĐC</t>
  </si>
  <si>
    <t>có giá trị từ 04/03/2016</t>
  </si>
  <si>
    <t>39/2016/GBN-TĐC</t>
  </si>
  <si>
    <t>149/2017/GBN-TĐC</t>
  </si>
  <si>
    <t>Cty TNHH MTV Quạt Á Châu</t>
  </si>
  <si>
    <t>16/06/2017</t>
  </si>
  <si>
    <t>287A, Đường Tỉnh lộ 8, Tổ 2, Ấp 2, Tân Thạnh Tây, Củ Chi</t>
  </si>
  <si>
    <t>Công ty TNHH MYLUX Việt Nam</t>
  </si>
  <si>
    <t>TCVN 9013:2011</t>
  </si>
  <si>
    <t>130-132, Đường Kinh Dương Vương, Phường 13, Quận 6</t>
  </si>
  <si>
    <t>Sơn POLYURETAN - Sơn gỗ LEGO</t>
  </si>
  <si>
    <t>0916163153</t>
  </si>
  <si>
    <t>theo QĐ số 170754.PRO.CN17.02/QĐCN-ICB</t>
  </si>
  <si>
    <t>01/2017/CTY-MV</t>
  </si>
  <si>
    <t>16.1266-HC5/VC</t>
  </si>
  <si>
    <t>22/09/2019</t>
  </si>
  <si>
    <t>40/2016/GBN-TĐC</t>
  </si>
  <si>
    <t>JIS K 5663:2008</t>
  </si>
  <si>
    <t>Sơn nhựa tổng hợp</t>
  </si>
  <si>
    <t>12/02/2018</t>
  </si>
  <si>
    <t>Theo danh mục đính kèm theo Quyết định số 1989/QĐ-VC và GCN số 16.1266-HC5/VC</t>
  </si>
  <si>
    <t>Hộ Kinh doanh Minh Ký</t>
  </si>
  <si>
    <t>144/TB-TĐC</t>
  </si>
  <si>
    <t>117/20-22, Đường An Bình, Phường 06, Quận 5</t>
  </si>
  <si>
    <t>150/2017/GBN-TĐC</t>
  </si>
  <si>
    <t>Hộ kinh doanh Đông Hưng</t>
  </si>
  <si>
    <t>Chốt tháng 02</t>
  </si>
  <si>
    <t>41/2016/GBN-TĐC</t>
  </si>
  <si>
    <t>51, Đường Tống Văn Trân, Phường 05, Quận 11</t>
  </si>
  <si>
    <t>0902312326</t>
  </si>
  <si>
    <t>Cty Cổ phần Nhựa Tân Tiến</t>
  </si>
  <si>
    <t>01/2017/ĐH</t>
  </si>
  <si>
    <t>27, Đường Đồng Khởi, Phường Bến Nghé, Quận 1</t>
  </si>
  <si>
    <t>24-10 (DOFAN 01-2017)</t>
  </si>
  <si>
    <t>ISO4422-2:1966/TCVN6151-2:2002&amp;ISO4422:1990/TCVN6151:1996</t>
  </si>
  <si>
    <t>Theo phụ lục GCN số 24-10 (DOFAN 01-2017)</t>
  </si>
  <si>
    <t>42/2016/GBN-TĐC</t>
  </si>
  <si>
    <t>163/TB-TĐC</t>
  </si>
  <si>
    <t>21/6/2017</t>
  </si>
  <si>
    <t>ISO4427-2:2007/TCVN7305-2:2008&amp;ISO4427:1996</t>
  </si>
  <si>
    <t>151/2017/GBN-TĐC</t>
  </si>
  <si>
    <t>19/6/2017</t>
  </si>
  <si>
    <t>43/2016/GBN-TĐC</t>
  </si>
  <si>
    <t>0918968196</t>
  </si>
  <si>
    <t>CT49-2017/CTVN</t>
  </si>
  <si>
    <t>43-11 (CT49-2017)</t>
  </si>
  <si>
    <t>BS EN 1452-2:2000 &amp; BS 3505:1968</t>
  </si>
  <si>
    <t>44/2016/GBN-TĐC</t>
  </si>
  <si>
    <t>Theo GCN số 43-11 (CT49-2017)</t>
  </si>
  <si>
    <t>146/TB-TĐC</t>
  </si>
  <si>
    <t>20/6/2017</t>
  </si>
  <si>
    <t>AS/NZS 1477:1996, AS/NZS 1477:1999,AS/NZS 1477:2006</t>
  </si>
  <si>
    <t>152/2017/GBN-TĐC</t>
  </si>
  <si>
    <t>45/2016/GBN-TĐC</t>
  </si>
  <si>
    <t>07/2017/GL</t>
  </si>
  <si>
    <t>VNMH17003528</t>
  </si>
  <si>
    <t>13/06/2017</t>
  </si>
  <si>
    <t>DIN 8074:1999-08, DIN 8075:1999-08</t>
  </si>
  <si>
    <t>145/TB-TĐC</t>
  </si>
  <si>
    <t>46/2016/GBN-TĐC</t>
  </si>
  <si>
    <t>CÔNG TY TNHH SẢN XUẤT THƯƠNG MẠI NGÔ DŨNG PHƯƠNG</t>
  </si>
  <si>
    <t>153/2017/GBN-TĐC</t>
  </si>
  <si>
    <t>01/03/2018</t>
  </si>
  <si>
    <t>47/2016/GBN-TĐC</t>
  </si>
  <si>
    <t>Hộ kinh doanh Nguyễn Bích Phương</t>
  </si>
  <si>
    <t>171, Đường Nguyễn Văn Luông, Phường 10, Quận 6</t>
  </si>
  <si>
    <t>43-11 (CHITA 70-2018)</t>
  </si>
  <si>
    <t>48/2016/GBN-TĐC</t>
  </si>
  <si>
    <t>Công ty TNHH Quảng cáo Hoa Mặt Trời</t>
  </si>
  <si>
    <t>2A, Đường Duy Tân, Phường 08, Quận Tân Bình</t>
  </si>
  <si>
    <t>CT50-2017/CTVN</t>
  </si>
  <si>
    <t>43-11 (CT50-2017)</t>
  </si>
  <si>
    <t>49/2016/GBN-TĐC</t>
  </si>
  <si>
    <t>Theo GCN số 43-11 (CT50-2017)</t>
  </si>
  <si>
    <t>147/TB-TĐC</t>
  </si>
  <si>
    <t>154/2017/GBN-TĐC</t>
  </si>
  <si>
    <t>50/2016/GBN-TĐC</t>
  </si>
  <si>
    <t>CÔNG TY TNHH THƯƠNG MẠI ĐẦU TƯ LÊ NGUYỄN VN</t>
  </si>
  <si>
    <t>137, Đường Thành Công, Phường Tân Thành, Quận Tân Phú</t>
  </si>
  <si>
    <t>CT51-2017/CTVN</t>
  </si>
  <si>
    <t>43-11 (CT51-2017)</t>
  </si>
  <si>
    <t>43-11 (CHITA 71-2018)</t>
  </si>
  <si>
    <t>Theo GCN số 43-11 (CT51-2017)</t>
  </si>
  <si>
    <t>51/2016/GBN-TĐC</t>
  </si>
  <si>
    <t>148/TB-TĐC</t>
  </si>
  <si>
    <t>Lô B8, Hiệp Phước, Nhà Bè</t>
  </si>
  <si>
    <t>155/2017/GBN-TĐC</t>
  </si>
  <si>
    <t>TCVN 6238-3:2011</t>
  </si>
  <si>
    <t>CT52-2017/CTVN</t>
  </si>
  <si>
    <t>43-11 (CT52-2017)</t>
  </si>
  <si>
    <t>52/2016/GBN-TĐC</t>
  </si>
  <si>
    <t>16/5, Nguyễn Văn Bứa, ấp 4, xã Xuân Thới Sơn, huyện Hóc Môn</t>
  </si>
  <si>
    <t>Công tyu TNHH SX - TM LHT</t>
  </si>
  <si>
    <t>62, Đường Mạc Đĩnh Chi, Phường ĐaKao, Quận 1</t>
  </si>
  <si>
    <t>Theo GCN số 43-11 (CT52-2017)</t>
  </si>
  <si>
    <t>149/TB-TĐC</t>
  </si>
  <si>
    <t>53/2016/GBN-TĐC</t>
  </si>
  <si>
    <t>156/2017/GBN-TĐC</t>
  </si>
  <si>
    <t>TCVN 6447:1998</t>
  </si>
  <si>
    <t>CT53-2017/CTVN</t>
  </si>
  <si>
    <t>CÁP ĐIỆN VẶN XOẮN CÁCH ĐIỆN BẰNG XLPE (X-90), ĐIỆN ÁP LÀM VIỆC ĐẾN 0,6/1 KV</t>
  </si>
  <si>
    <t>43-11 (CT53-2017)</t>
  </si>
  <si>
    <t>TCVN 6052:1995</t>
  </si>
  <si>
    <t>54/2016/GBN-TĐC</t>
  </si>
  <si>
    <t>Cty TNHH SX TM Kỹ thuật Á Châu</t>
  </si>
  <si>
    <t>Theo GCN số 43-11 (CT53-2017)</t>
  </si>
  <si>
    <t>150/TB-TĐC</t>
  </si>
  <si>
    <t>LV ABC</t>
  </si>
  <si>
    <t>05/03/2018</t>
  </si>
  <si>
    <t>55/2016/GBN-TĐC</t>
  </si>
  <si>
    <t>157/2017/GBN-TĐC</t>
  </si>
  <si>
    <t>CT54-2017/CTVN</t>
  </si>
  <si>
    <t>43-11 (CT54-2017)</t>
  </si>
  <si>
    <t>56/2016/GBN-TĐC</t>
  </si>
  <si>
    <t>Theo GCN số 43-11 (CT54-2017)</t>
  </si>
  <si>
    <t>151/TB-TĐC</t>
  </si>
  <si>
    <t>158/2017/GBN-TĐC</t>
  </si>
  <si>
    <t>57/2016/GBN-TĐC</t>
  </si>
  <si>
    <t>CT55-2017/CTVN</t>
  </si>
  <si>
    <t>43-11 (CT55-2017)</t>
  </si>
  <si>
    <t>Theo GCN số 43-11 (CT55-2017)</t>
  </si>
  <si>
    <t>152/TB-TĐC</t>
  </si>
  <si>
    <t>58/2016/GBN-TĐC</t>
  </si>
  <si>
    <t>Công ty TNHH SX và TM Thành Lộc</t>
  </si>
  <si>
    <t>71/21/12F, Đường Phú Thọ Hòa, Phường Phú Thọ Hoà, Quận Tân Phú</t>
  </si>
  <si>
    <t>159/2017/GBN-TĐC</t>
  </si>
  <si>
    <t>CT56-2017/CTVN</t>
  </si>
  <si>
    <t>43-11 (CT56-2017)</t>
  </si>
  <si>
    <t>59/2016/GBN-TĐC</t>
  </si>
  <si>
    <t>Tổng Công ty Dầu Việt Nam - Công ty TNHH MTV</t>
  </si>
  <si>
    <t>1-5, Đường Lê Duẩn, Phường Bến Nghé, Quận 1</t>
  </si>
  <si>
    <t>Theo GCN số 43-11 (CT56-2017)</t>
  </si>
  <si>
    <t>153/TB-TĐC</t>
  </si>
  <si>
    <t>160/2017/GBN-TĐC</t>
  </si>
  <si>
    <t>60/2016/GBN-TĐC</t>
  </si>
  <si>
    <t>CT57-2017/CTVN</t>
  </si>
  <si>
    <t>43-11 (CT57-2017)</t>
  </si>
  <si>
    <t>Theo GCN số 43-11 (CT57-2017)</t>
  </si>
  <si>
    <t>154/TB-TĐC</t>
  </si>
  <si>
    <t>61/2016/GBN-TĐC</t>
  </si>
  <si>
    <t>161/2017/GBN-TĐC</t>
  </si>
  <si>
    <t>CT58-2017/CTVN</t>
  </si>
  <si>
    <t>43-11 (CT58-2017)</t>
  </si>
  <si>
    <t>Theo phụ lục QC 738-17-00</t>
  </si>
  <si>
    <t>Theo GCN số 43-11 (CT58-2017)</t>
  </si>
  <si>
    <t>155/TB-TĐC</t>
  </si>
  <si>
    <t>62/2016/GBN-TĐC</t>
  </si>
  <si>
    <t>162/2017/GBN-TĐC</t>
  </si>
  <si>
    <t>CT59-2017/CTVN</t>
  </si>
  <si>
    <t>43-11 (CT59-2017)</t>
  </si>
  <si>
    <t>63/2016/GBN-TĐC</t>
  </si>
  <si>
    <t>Theo GCN số 43-11 (CT59-2017)</t>
  </si>
  <si>
    <t>156/TB-TĐC</t>
  </si>
  <si>
    <t>Theo phụ lục 17001.HQ5/KT4</t>
  </si>
  <si>
    <t>163/2017/GBN-TĐC</t>
  </si>
  <si>
    <t>64/2016/GBN-TĐC</t>
  </si>
  <si>
    <t>CT60-2017/CTVN</t>
  </si>
  <si>
    <t>43-11 (CT60-2017)</t>
  </si>
  <si>
    <t>Theo GCN số 43-11 (CT60-2017)</t>
  </si>
  <si>
    <t>157/TB-TĐC</t>
  </si>
  <si>
    <t>65/2016/GBN-TĐC</t>
  </si>
  <si>
    <t>164/2017/GBN-TĐC</t>
  </si>
  <si>
    <t>CT61-2017/CTVN</t>
  </si>
  <si>
    <t>43-11 (CT61-2017)</t>
  </si>
  <si>
    <t>66/2016/GBN-TĐC</t>
  </si>
  <si>
    <t>Theo GCN số 43-11 (CT61-2017)</t>
  </si>
  <si>
    <t>158/TB-TĐC</t>
  </si>
  <si>
    <t>67/2016/GBN-TĐC</t>
  </si>
  <si>
    <t>165/2017/GBN-TĐC</t>
  </si>
  <si>
    <t>Hiệu lực từ 22/01/2016</t>
  </si>
  <si>
    <t>143/7D Ung Văn Khiêm, Phường 25, Quận Bình Thạnh</t>
  </si>
  <si>
    <t>CT62-2017/CTVN</t>
  </si>
  <si>
    <t>43-11 (CT62-2017)</t>
  </si>
  <si>
    <t>Theo GCN số 43-11 (CT62-2017)</t>
  </si>
  <si>
    <t>159/TB-TĐC</t>
  </si>
  <si>
    <t>68/2016/GBN-TĐC</t>
  </si>
  <si>
    <t>Hiệu lực GCN từ 04/03/2016</t>
  </si>
  <si>
    <t>166/2017/GBN-TĐC</t>
  </si>
  <si>
    <t>CT63-2017/CTVN</t>
  </si>
  <si>
    <t>43-11 (CT63-2017)</t>
  </si>
  <si>
    <t>69/2016/GBN-TĐC</t>
  </si>
  <si>
    <t>Hiêu lực GCN từ 22/03/2016</t>
  </si>
  <si>
    <t>Theo GCN số 43-11 (CT63-2017)</t>
  </si>
  <si>
    <t>160/TB-TĐC</t>
  </si>
  <si>
    <t>70/2016/GBN-TĐC</t>
  </si>
  <si>
    <t>167/2017/GBN-TĐC</t>
  </si>
  <si>
    <t>Hiệu lực GCN từ 01/02/2016</t>
  </si>
  <si>
    <t>CT64-2017/CTVN</t>
  </si>
  <si>
    <t>71/2016/GBN-TĐC</t>
  </si>
  <si>
    <t>43-11 (CT64-2017)</t>
  </si>
  <si>
    <t>Hiêu lực GCN từ 16/02/2016</t>
  </si>
  <si>
    <t>72/2016/GBN-TĐC</t>
  </si>
  <si>
    <t>TCVN 4316:2007</t>
  </si>
  <si>
    <t>Hiệu lực GCN từ 27/02/2016</t>
  </si>
  <si>
    <t>Xi măng poóc lăng xỉ lò cao</t>
  </si>
  <si>
    <t>Theo GCN số 43-11 (CT64-2017)</t>
  </si>
  <si>
    <t>Xi măng poóc lăng xỉ lò cao PCB BFS 50, loại II, đóng bao 50kg. Xi măng poóc lăng xỉ lò cao PCB BFS 50, loại II, dạng rời.</t>
  </si>
  <si>
    <t>161/TB-TĐC</t>
  </si>
  <si>
    <t>Không tiếp nhận theo TB sô 125/TB-TĐC ngày 05/3/2018</t>
  </si>
  <si>
    <t>168/2017/GBN-TĐC</t>
  </si>
  <si>
    <t>73/2016/GBN-TĐC</t>
  </si>
  <si>
    <t>Hiêu lực GCN từ 11/03/2016</t>
  </si>
  <si>
    <t>CT65-2017/CTVN</t>
  </si>
  <si>
    <t>43-11 (CT65-2017)</t>
  </si>
  <si>
    <t>74/2016/GBN-TĐC</t>
  </si>
  <si>
    <t>Theo GCN số 43-11 (CT65-2017)</t>
  </si>
  <si>
    <t>162/TB-TĐC</t>
  </si>
  <si>
    <t>169/2017/GBN-TĐC</t>
  </si>
  <si>
    <t>75/2016/GBN-TĐC</t>
  </si>
  <si>
    <t>Công ty TNHH TM DV SX Trương Thị Nội</t>
  </si>
  <si>
    <t>CÔNG TY TNHH MTV ĐẦU TƯ DỊCH VỤ SẢN XUẤT HẢI VÂN</t>
  </si>
  <si>
    <t>62, Khu phố 8, Phường Bình Hưng Hoà A, Quận Bình Tân</t>
  </si>
  <si>
    <t>01/2016/CTY-HV</t>
  </si>
  <si>
    <t>N1.Q5.15.147</t>
  </si>
  <si>
    <t>0946336436</t>
  </si>
  <si>
    <t>17/12/2018</t>
  </si>
  <si>
    <t>Xi măng poóc lăng xỉ lò cao PCB BFS 50, loại I, dạng rời. Xi măng poóc lăng xỉ lò cao PCB BFS 50, loại I, đóng bao 50kg.</t>
  </si>
  <si>
    <t>- Loại mũ che nửa đầu, có kính chắn gió, cỡ lớn. Kiểu: HV102, HV103K, HV104K, HV105K;
- Loại mũ che nửa đầu, không có kính chắn gió, cỡ lớn. Kiểu: HV103LT, HV104LT, HV105LT;
- Loại mũ che cả đầu, tai và hàm, có kính chắn gió, cỡ lớn. Kiểu: HV101.</t>
  </si>
  <si>
    <t>01/2017</t>
  </si>
  <si>
    <t>14.08-00(TTN01-2017)</t>
  </si>
  <si>
    <t>ASTM C150/C150M-17</t>
  </si>
  <si>
    <t>Xi măng poóc lăng Type II</t>
  </si>
  <si>
    <t>Type II dạng đóng bao 50kg. Type II dạng xá.</t>
  </si>
  <si>
    <t>Theo GCN số 14.08-00(TTN01-2017)</t>
  </si>
  <si>
    <t>166/TB-TĐC</t>
  </si>
  <si>
    <t xml:space="preserve">75/TB-TĐC </t>
  </si>
  <si>
    <t>170/2017/GBN-TĐC</t>
  </si>
  <si>
    <t>02/2017</t>
  </si>
  <si>
    <t>14.08-00(TTN02-2017)</t>
  </si>
  <si>
    <t>Theo GCN số 14.08-00(TTN02-2017)</t>
  </si>
  <si>
    <t>167/TB-TĐC</t>
  </si>
  <si>
    <t>82/TB-TĐC ngày 07/02/2017
(Hủy bỏ)</t>
  </si>
  <si>
    <t>171/2017/GBN-TĐC</t>
  </si>
  <si>
    <t>Xi măng poóc lăng Type I</t>
  </si>
  <si>
    <t>03/2017</t>
  </si>
  <si>
    <t>Type I dạng đóng bao 50kg. Type I dạng xá.</t>
  </si>
  <si>
    <t>14.08-00(TTN03-2017)</t>
  </si>
  <si>
    <t>Theo GCN số 14.08-00(TTN03-2017)</t>
  </si>
  <si>
    <t>168/TB-TĐC</t>
  </si>
  <si>
    <t>76/2016/GBN-TĐC</t>
  </si>
  <si>
    <t>CÔNG TY CỔ PHẦN THƯƠNG MẠI DỊCH VỤ XÂY DỰNG IN ẤN VẬN TẢI THUẬN THÀNH</t>
  </si>
  <si>
    <t>172/2017/GBN-TĐC</t>
  </si>
  <si>
    <t>04/2017</t>
  </si>
  <si>
    <t>14.08-00(TTN04-2017)</t>
  </si>
  <si>
    <t>TCVN 7712:2013</t>
  </si>
  <si>
    <t>Xi măng poóc lăng hỗn hợp ít tỏa nhiệt</t>
  </si>
  <si>
    <t>Xi măng poóc lăng hỗn hợp ít tỏa nhiệt PCB40-MH, đóng bao 50kg. Xi măng poóc lăng hỗn hợp ít tỏa nhiệt PCB40-MH, dạng rời.</t>
  </si>
  <si>
    <t>Theo GCN số 14.08-00(TTN04-2017)</t>
  </si>
  <si>
    <t>169/TB-TĐC</t>
  </si>
  <si>
    <t>77/2016/GBN-TĐC</t>
  </si>
  <si>
    <t>173/2017/GBN-TĐC</t>
  </si>
  <si>
    <t>Hiêu lực GCN từ 09/03/2016</t>
  </si>
  <si>
    <t>05/2017</t>
  </si>
  <si>
    <t>14.08-00(TTN05-2017)</t>
  </si>
  <si>
    <t>Xi măng poóc lăng hỗn hợp ít tỏa nhiệt PCB40-LH, dạng rời. Xi măng poóc lăng hỗn hợp ít tỏa nhiệt PCB40-LH, đóng bao 50kg.</t>
  </si>
  <si>
    <t>Theo GCN số 14.08-00(TTN05-2017)</t>
  </si>
  <si>
    <t>170/TB-TĐC</t>
  </si>
  <si>
    <t>78/2016/GBN-TĐC</t>
  </si>
  <si>
    <t>174/2017/GBN-TĐC</t>
  </si>
  <si>
    <t>06/2017</t>
  </si>
  <si>
    <t>14.08-00(TTN06-2017)</t>
  </si>
  <si>
    <t>79/2016/GBN-TĐC</t>
  </si>
  <si>
    <t>Theo GCN số 14.08-00(TTN06-2017)</t>
  </si>
  <si>
    <t>TCVN 7445:2004</t>
  </si>
  <si>
    <t>171/TB-TĐC</t>
  </si>
  <si>
    <t>Xi măng giếng khoan chủng loại G</t>
  </si>
  <si>
    <t>Hiêu lực GCN từ 14/03/2016</t>
  </si>
  <si>
    <t>175/2017/GBN-TĐC</t>
  </si>
  <si>
    <t>07/2017</t>
  </si>
  <si>
    <t>14.08-00(TTN07-2017)</t>
  </si>
  <si>
    <t>80/2016/GBN-TĐC</t>
  </si>
  <si>
    <t>Hiệu lực GCN từ 14/03/2016</t>
  </si>
  <si>
    <t>Theo GCN số 14.08-00(TTN07-2017)</t>
  </si>
  <si>
    <t>172/TB-TĐC</t>
  </si>
  <si>
    <t>176/2017/GBN-TĐC</t>
  </si>
  <si>
    <t>TCVN 4314:2003</t>
  </si>
  <si>
    <t>Vữa xây tô</t>
  </si>
  <si>
    <t>08/2017</t>
  </si>
  <si>
    <t>14.08-00(TTN08-2017)</t>
  </si>
  <si>
    <t>81/2016/GBN-TĐC</t>
  </si>
  <si>
    <t>Hiêu lực GCN từ 18/03/2016</t>
  </si>
  <si>
    <t>Theo GCN số 14.08-00(TTN08-2017)</t>
  </si>
  <si>
    <t>173/TB-TĐC</t>
  </si>
  <si>
    <t>177/2017/GBN-TĐC</t>
  </si>
  <si>
    <t>82/2016/GBN-TĐC</t>
  </si>
  <si>
    <t>TCVN 6227:1996</t>
  </si>
  <si>
    <t>Cát tiêu chuẩn</t>
  </si>
  <si>
    <t>09/2017</t>
  </si>
  <si>
    <t>Hiêu lực GCN từ 29/03/2016</t>
  </si>
  <si>
    <t>14.08-00(TTN09-2017)</t>
  </si>
  <si>
    <t>Theo GCN số 14.08-00(TTN09-2017)</t>
  </si>
  <si>
    <t>174/TB-TĐC</t>
  </si>
  <si>
    <t>83/2016/GBN-TĐC</t>
  </si>
  <si>
    <t>CÔNG TY TNHH TM-DV-SX-XNK TÂN HUỲNH PHÁT</t>
  </si>
  <si>
    <t>733, Đường Phan Văn Trị, Phường 07, Quận Gò Vấp</t>
  </si>
  <si>
    <t>178/2017/GBN-TĐC</t>
  </si>
  <si>
    <t>TCVN 9202:2012</t>
  </si>
  <si>
    <t>Xi măng xây trát</t>
  </si>
  <si>
    <t>10/2017</t>
  </si>
  <si>
    <t>14.08-00(TTN10-2017)</t>
  </si>
  <si>
    <t>84/2016/GBN-TĐC</t>
  </si>
  <si>
    <t>Cty Cổ phần Điện tử Biên Hòa</t>
  </si>
  <si>
    <t>Theo GCN số 14.08-00(TTN10-2017)</t>
  </si>
  <si>
    <t>175/TB-TĐC</t>
  </si>
  <si>
    <t>85/2016/GBN-TĐC</t>
  </si>
  <si>
    <t>179/2017/GBN-TĐC</t>
  </si>
  <si>
    <t>11/2017</t>
  </si>
  <si>
    <t>14.08-00(TTN11-2017)</t>
  </si>
  <si>
    <t>ASTM C1157/C1157M-17</t>
  </si>
  <si>
    <t>Xi măng thủy hóa</t>
  </si>
  <si>
    <t>Type MH dạng đóng bao 50kg. Type MH dạng xá.</t>
  </si>
  <si>
    <t>86/2016/GBN-TĐC</t>
  </si>
  <si>
    <t>Ngày cấp GCN 29/3/2016</t>
  </si>
  <si>
    <t>Theo GCN số 14.08-00(TTN11-2017)</t>
  </si>
  <si>
    <t>176/TB-TĐC</t>
  </si>
  <si>
    <t>87/2016/GBN-TĐC</t>
  </si>
  <si>
    <t>180/2017/GBN-TĐC</t>
  </si>
  <si>
    <t>Ngày cấp GCN 01/04/2016</t>
  </si>
  <si>
    <t>12/2017</t>
  </si>
  <si>
    <t>14.08-00(TTN12-2017)</t>
  </si>
  <si>
    <t>88/2016/GBN-TĐC</t>
  </si>
  <si>
    <t>Type LH dạng đóng bao 50kg. Type LH dạng xá.</t>
  </si>
  <si>
    <t>Ngày cấp GCN 04/04/2016</t>
  </si>
  <si>
    <t>Theo GCN số 14.08-00(TTN12-2017)</t>
  </si>
  <si>
    <t>177/TB-TĐC</t>
  </si>
  <si>
    <t>89/2016/GBN-TĐC</t>
  </si>
  <si>
    <t>Ngày cấp GCN 06/04/2016</t>
  </si>
  <si>
    <t>181/2017/GBN-TĐC</t>
  </si>
  <si>
    <t>90/2016/GBN-TĐC</t>
  </si>
  <si>
    <t>13/2017</t>
  </si>
  <si>
    <t>Type GU dạng đóng bao 50kg. Type GU dạng xá.</t>
  </si>
  <si>
    <t>14.08-00(TTN13-2017)</t>
  </si>
  <si>
    <t>Ngày cấp GCN 11/04/2016</t>
  </si>
  <si>
    <t>Theo GCN số 14.08-00(TTN13-2017)</t>
  </si>
  <si>
    <t>178/TB-TĐC</t>
  </si>
  <si>
    <t>Công ty TNHH SX TM DV Cơ Phát</t>
  </si>
  <si>
    <t>182/2017/GBN-TĐC</t>
  </si>
  <si>
    <t>91/2016/GBN-TĐC</t>
  </si>
  <si>
    <t>14/2017</t>
  </si>
  <si>
    <t>14.08-00(TTN14-2017)</t>
  </si>
  <si>
    <t>Ngày cấp GCN 13/04/2016</t>
  </si>
  <si>
    <t>163, Đường Nguyễn Duy Dương, Phường 03, Quận 10</t>
  </si>
  <si>
    <t>Theo GCN số 14.08-00(TTN14-2017)</t>
  </si>
  <si>
    <t>179/TB-TĐC</t>
  </si>
  <si>
    <t>92/2016/GBN-TĐC</t>
  </si>
  <si>
    <t>183/2017/GBN-TĐC</t>
  </si>
  <si>
    <t>Ngày cấp GCN 15/04/2016</t>
  </si>
  <si>
    <t>15/2017</t>
  </si>
  <si>
    <t>14.08-00(TTN15-2017)</t>
  </si>
  <si>
    <t xml:space="preserve">Chi tiết theo phụ lục GCN số HQ.02.0287  </t>
  </si>
  <si>
    <t>Theo GCN số 14.08-00(TTN15-2017)</t>
  </si>
  <si>
    <t>180/TB-TĐC</t>
  </si>
  <si>
    <t>93/2016/GBN-TĐC</t>
  </si>
  <si>
    <t>Ngày cấp GCN 20/04/2016</t>
  </si>
  <si>
    <t>184/2017/GBN-TĐC</t>
  </si>
  <si>
    <t>315/1B, Đường Lê Văn Sỹ, Phường 13, Quận 3</t>
  </si>
  <si>
    <t>16/2017</t>
  </si>
  <si>
    <t>14.08-00(TTN16-2017)</t>
  </si>
  <si>
    <t>94/2016/GBN-TĐC</t>
  </si>
  <si>
    <t>Theo GCN số 14.08-00(TTN16-2017)</t>
  </si>
  <si>
    <t>181/TB-TĐC</t>
  </si>
  <si>
    <t>22/07/2018</t>
  </si>
  <si>
    <t>185/2017/GBN-TĐC</t>
  </si>
  <si>
    <t>17/2017</t>
  </si>
  <si>
    <t>Chi tiết theo phụ lục GCN số         	1200 mã số 1200-17-02</t>
  </si>
  <si>
    <t>14.08-00(TTN17-2017)</t>
  </si>
  <si>
    <t>95/2016/GBN-TĐC</t>
  </si>
  <si>
    <t>Ngày cấp GCN 21/4/2016</t>
  </si>
  <si>
    <t>Theo GCN số 14.08-00(TTN17-2017)</t>
  </si>
  <si>
    <t>182/TB-TĐC</t>
  </si>
  <si>
    <t>186/2017/GBN-TĐC</t>
  </si>
  <si>
    <t>96/2016/GBN-TĐC</t>
  </si>
  <si>
    <t>18/2017</t>
  </si>
  <si>
    <t>14.08-00(TTN18-2017)</t>
  </si>
  <si>
    <t>Ngày cấp GCN 21/0/2016</t>
  </si>
  <si>
    <t>Chi tiết theo GCN số 0028-18-22</t>
  </si>
  <si>
    <t>12/3/2018</t>
  </si>
  <si>
    <t>Theo GCN số 14.08-00(TTN18-2017)</t>
  </si>
  <si>
    <t>183/TB-TĐC</t>
  </si>
  <si>
    <t>97/2016/GBN-TĐC</t>
  </si>
  <si>
    <t>187/2017/GBN-TĐC</t>
  </si>
  <si>
    <t>103/40A, Phường 08, Quận 6</t>
  </si>
  <si>
    <t>Hiệu lực từ 02/11/2015 đến ngày 27/4/2017</t>
  </si>
  <si>
    <t>19/2017</t>
  </si>
  <si>
    <t>14.08-00(TTN19-2017)</t>
  </si>
  <si>
    <t>Theo GCN số 14.08-00(TTN19-2017)</t>
  </si>
  <si>
    <t>184/TB-TĐC</t>
  </si>
  <si>
    <t>98/2016/GBN-TĐC</t>
  </si>
  <si>
    <t>Theo GCN số SP 914-15.18.18</t>
  </si>
  <si>
    <t>Cty TNHH Cơ điện Minh Khoa</t>
  </si>
  <si>
    <t>09/3/2018</t>
  </si>
  <si>
    <t>188/2017/GBN-TĐC</t>
  </si>
  <si>
    <t>Công ty TNHH SX TM Thuận Phát</t>
  </si>
  <si>
    <t>50, Đường số 21, Phường Bình Trị Đông B, Quận Bình Tân</t>
  </si>
  <si>
    <t>01/2017/CBHQ-TP</t>
  </si>
  <si>
    <t>0075-17-01/02</t>
  </si>
  <si>
    <t>17/04/2020</t>
  </si>
  <si>
    <t>99/2016/GBN-TĐC</t>
  </si>
  <si>
    <t>Chi tiết kiểu loại xem GCN số 0075-17-01/02</t>
  </si>
  <si>
    <t>164/TB-TĐC</t>
  </si>
  <si>
    <t>CÔNG TY CỔ PHẦN CÔNG NGHỆ GAM MA</t>
  </si>
  <si>
    <t>14/2A, Đường Kỳ Đồng, Phường 09, Quận 3</t>
  </si>
  <si>
    <t>100/2016/GBN-TĐC</t>
  </si>
  <si>
    <t>CÔNG TY TNHH R STAR</t>
  </si>
  <si>
    <t>919 Hậu Giang, Phường 11, Quận 6</t>
  </si>
  <si>
    <t>22/6/2017</t>
  </si>
  <si>
    <t>101/2016/GBN-TĐC</t>
  </si>
  <si>
    <t>189/2017/GBN-TĐC</t>
  </si>
  <si>
    <t>02/2017/CBHQ-TP</t>
  </si>
  <si>
    <t>0075-17-00/02</t>
  </si>
  <si>
    <t>102/2016/GBN-TĐC</t>
  </si>
  <si>
    <t>165/TB-TĐC</t>
  </si>
  <si>
    <t>190/2017/GBN-TĐC</t>
  </si>
  <si>
    <t>02/ĐV/2017</t>
  </si>
  <si>
    <t>0294-17-04/03</t>
  </si>
  <si>
    <t>24/05/2020</t>
  </si>
  <si>
    <t>103/2016/GBN-TĐC</t>
  </si>
  <si>
    <t>Chi tiết theo phụ lục 18.6258-HQ7</t>
  </si>
  <si>
    <t>Xăng E5 Ron 92 - II (PP Pha chế In-Tank)</t>
  </si>
  <si>
    <t>Chi tiết theo GCN 0294-17-04/03</t>
  </si>
  <si>
    <t>185/TB-TĐC</t>
  </si>
  <si>
    <t>23/6/2017</t>
  </si>
  <si>
    <t>104/2016/GBN-TĐC</t>
  </si>
  <si>
    <t>191/2017/GBN-TĐC</t>
  </si>
  <si>
    <t>03/ĐV/2017</t>
  </si>
  <si>
    <t>0294-17-09/02</t>
  </si>
  <si>
    <t>Chốt tháng 03</t>
  </si>
  <si>
    <t>105/2016/GBN-TĐC</t>
  </si>
  <si>
    <t>Xăng E5 Ron 92 - II (PP Pha chế In-Line)</t>
  </si>
  <si>
    <t>Chi tiết theo GCN 0294-17-09/02</t>
  </si>
  <si>
    <t>186/TB-TĐC</t>
  </si>
  <si>
    <t>192/2017/GBN-TĐC</t>
  </si>
  <si>
    <t>04/ĐV/2017</t>
  </si>
  <si>
    <t>0294-17-17/01</t>
  </si>
  <si>
    <t>106/2016/GBN-TĐC</t>
  </si>
  <si>
    <t>Xăng không chì Ron 92-II (PP pha chế In-Tank)</t>
  </si>
  <si>
    <t>Chi tiết theo GCN 0294-17-17/01</t>
  </si>
  <si>
    <t>187/TB-TĐC</t>
  </si>
  <si>
    <t>193/2017/GBN-TĐC</t>
  </si>
  <si>
    <t>01/QN/2017</t>
  </si>
  <si>
    <t>107/2016/GBN-TĐC</t>
  </si>
  <si>
    <t>0294-17-10/02</t>
  </si>
  <si>
    <t>Chi tiết theo GCN 0294-17-10/02</t>
  </si>
  <si>
    <t>188/TB-TĐC</t>
  </si>
  <si>
    <t>194/2017/GBN-TĐC</t>
  </si>
  <si>
    <t>108/2016/GBN-TĐC</t>
  </si>
  <si>
    <t>01/NB/2017</t>
  </si>
  <si>
    <t>GCN có giá trị từ 05/05/2016</t>
  </si>
  <si>
    <t>0294-17-00/03</t>
  </si>
  <si>
    <t>Chi tiết theo GCN 0294-17-00/03</t>
  </si>
  <si>
    <t>189/TB-TĐC</t>
  </si>
  <si>
    <t>109/2016/GBN-TĐC</t>
  </si>
  <si>
    <t>CÔNG TY TNHH THƯƠNG MẠI DỊCH VỤ IN ẤN THIẾT KẾ QUẢNG CÁO HOÀNG VIỆT</t>
  </si>
  <si>
    <t>195/2017/GBN-TĐC</t>
  </si>
  <si>
    <t>02/NB/2017</t>
  </si>
  <si>
    <t>0294-17-12/02</t>
  </si>
  <si>
    <t>628/53A, Đường Hậu Giang, Phường 12, Quận 6</t>
  </si>
  <si>
    <t>Chi tiết theo GCN 0294-17-12/02</t>
  </si>
  <si>
    <t>110/2016/GBN-TĐC</t>
  </si>
  <si>
    <t>190/TB-TĐC</t>
  </si>
  <si>
    <t>486, Đường Lê Quang Định, Phường 11, Quận Bình Thạnh</t>
  </si>
  <si>
    <t>196/2017/GBN-TĐC</t>
  </si>
  <si>
    <t>03/NB/2017</t>
  </si>
  <si>
    <t>0294-17-07/03</t>
  </si>
  <si>
    <t>111/2016/GBN-TĐC</t>
  </si>
  <si>
    <t>CÔNG TY CỔ PHẦN SẢN XUẤT DỊCH VỤ THƯƠNG MẠI ĐỒ CHƠI PHƯƠNG NGA</t>
  </si>
  <si>
    <t>Chi tiết theo GCN 0294-17-07/03</t>
  </si>
  <si>
    <t>191/TB-TĐC</t>
  </si>
  <si>
    <t>Tầng 7, Tòa nhà Samco, Số 326, Đường Võ Văn Kiệt, Phường Cô Giang, Quận 1</t>
  </si>
  <si>
    <t>197/2017/GBN-TĐC</t>
  </si>
  <si>
    <t>01/MĐ/2017</t>
  </si>
  <si>
    <t>0294-17-08/03</t>
  </si>
  <si>
    <t>112/2016/GBN-TĐC</t>
  </si>
  <si>
    <t>CÔNG TY TNHH SẢN XUẤT THƯƠNG MẠI NHƯ SƠN</t>
  </si>
  <si>
    <t>Số 5B, Đường Cống Lở, Phường 15, Quận Tân Bình</t>
  </si>
  <si>
    <t>Nhiên liệu Điêzen loại 0,05S (PP Pha chế In-Tank)</t>
  </si>
  <si>
    <t>Chi tiết theo GCN 0294-17-08/03</t>
  </si>
  <si>
    <t>192/TB-TĐC</t>
  </si>
  <si>
    <t>198/2017/GBN-TĐC</t>
  </si>
  <si>
    <t>113/2016/GBN-TĐC</t>
  </si>
  <si>
    <t>CÔNG TY TNHH SẢN XUẤT THƯƠNG MẠI DỊCH VỤ AMORO CHÂU Á</t>
  </si>
  <si>
    <t>63/6Y, Ấp Xuân Thới Đông, Xuân Thới Đông, Hóc Môn</t>
  </si>
  <si>
    <t>02/MĐ/2017</t>
  </si>
  <si>
    <t>0294-17-06/03</t>
  </si>
  <si>
    <t>Chi tiết theo phụ lục 17003.HQ5/KT4</t>
  </si>
  <si>
    <t>114/2016/GBN-TĐC</t>
  </si>
  <si>
    <t>642/66, Đường Lê Đức Thọ, Phường 15, Quận Gò Vấp</t>
  </si>
  <si>
    <t>Chi tiết theo GCN 0294-17-06/03</t>
  </si>
  <si>
    <t>193/TB-TĐC</t>
  </si>
  <si>
    <t>199/2017/GBN-TĐC</t>
  </si>
  <si>
    <t>115/2016/GBN-TĐC</t>
  </si>
  <si>
    <t>03/MĐ/2017</t>
  </si>
  <si>
    <t>0294-17-01/03</t>
  </si>
  <si>
    <t>30/5/2016 - 29/5/2019</t>
  </si>
  <si>
    <t>Chi tiết theo GCN 0294-17-01/03</t>
  </si>
  <si>
    <t>194/TB-TĐC</t>
  </si>
  <si>
    <t>Xi măng xây trát.</t>
  </si>
  <si>
    <t>116/2016/GBN-TĐC</t>
  </si>
  <si>
    <t>200/2017/GBN-TĐC</t>
  </si>
  <si>
    <t>23, Phường An Lạc, Quận Bình Tân</t>
  </si>
  <si>
    <t>27/01/2016-26/01/2019</t>
  </si>
  <si>
    <t>04/MĐ/2017</t>
  </si>
  <si>
    <t>0294-17-11/02</t>
  </si>
  <si>
    <t>Chi tiết theo GCN 0294-17-11/02</t>
  </si>
  <si>
    <t>195/TB-TĐC</t>
  </si>
  <si>
    <t>117/2016/GBN-TĐC</t>
  </si>
  <si>
    <t>201/2017/GBN-TĐC</t>
  </si>
  <si>
    <t>26/6/2017</t>
  </si>
  <si>
    <t>465/18/82 Nguyễn Văn Công, Phường 03, Quận Gò Vấp</t>
  </si>
  <si>
    <t>0904529662</t>
  </si>
  <si>
    <t>01/HV/2017</t>
  </si>
  <si>
    <t>VNMH17003187</t>
  </si>
  <si>
    <t>31/05/2017</t>
  </si>
  <si>
    <t>Theo phụ lục phạm vi chứng nhận số VNMH17003187</t>
  </si>
  <si>
    <t>196/TB-TĐC</t>
  </si>
  <si>
    <t>27/6/2017</t>
  </si>
  <si>
    <t>202/2017/GBN-TĐC</t>
  </si>
  <si>
    <t>Công ty TNHH lưới thép hàn Song Hợp Lực</t>
  </si>
  <si>
    <t>Lô số 3, Đường Tân Tạo, Khu Công Nghiệp Tân Tạo, Phường Tân Tạo A, Quận Bình Tân</t>
  </si>
  <si>
    <t>0303429782</t>
  </si>
  <si>
    <t>03/2017/SHL</t>
  </si>
  <si>
    <t>15.827.01-HQ5</t>
  </si>
  <si>
    <t>118/2016/GBN-TĐC</t>
  </si>
  <si>
    <t>31/08/2018</t>
  </si>
  <si>
    <t>Thép cốt bê tông - Lưới thép hàn</t>
  </si>
  <si>
    <t>9.0mm; 10.0mm; 11.0mm</t>
  </si>
  <si>
    <t>197/TB-TĐC</t>
  </si>
  <si>
    <t>28/6/2017</t>
  </si>
  <si>
    <t>119/2016/GBN-TĐC</t>
  </si>
  <si>
    <t>Công ty TNHH Sản xuất Thương Mại Liên Hiệp</t>
  </si>
  <si>
    <t>Lô số 2-4, Đường số 3, KCN Tân Tạo, Phường Tân Tạo A, Quận Bình Tân</t>
  </si>
  <si>
    <t>24/5/2016-23/05/2019</t>
  </si>
  <si>
    <t>Type MH dạng đóng bao 50kg. Type MH dạng xá..</t>
  </si>
  <si>
    <t>203/2017/GBN-TĐC</t>
  </si>
  <si>
    <t>04/2017/SHL</t>
  </si>
  <si>
    <t>15.827.02-HQ5</t>
  </si>
  <si>
    <t>120/2016/GBN-TĐC</t>
  </si>
  <si>
    <t>Tổng Công ty khí Việt Nam - Công ty cổ phần</t>
  </si>
  <si>
    <t>Lầu 12-15, Tòa nhà PV Gas Tower, 673 , Đường Nguyễn Hữu Thọ, Phước Kiển, Nhà Bè</t>
  </si>
  <si>
    <t>6.0mm, 8.0mm</t>
  </si>
  <si>
    <t>198/TB-TĐC</t>
  </si>
  <si>
    <t>204/2017/GBN-TĐC</t>
  </si>
  <si>
    <t>121/2016/GBN-TĐC</t>
  </si>
  <si>
    <t>Hộ kinh doanh Đại Phát</t>
  </si>
  <si>
    <t>145 Nguyễn Chí Thanh, Phường 16, Quận 11</t>
  </si>
  <si>
    <t>01/2017-ĐP</t>
  </si>
  <si>
    <t>1591-17-00/01</t>
  </si>
  <si>
    <t>11/06/2020</t>
  </si>
  <si>
    <t>Đồ chơi bằng nhựa dành cho trẻ em trên 3 tuổi</t>
  </si>
  <si>
    <t>122/2016/GBN-TĐC</t>
  </si>
  <si>
    <t>Theo phụ lục GCN số 1591-17-00/01</t>
  </si>
  <si>
    <t>200/TB-TĐC</t>
  </si>
  <si>
    <t>205/2017/GBN-TĐC</t>
  </si>
  <si>
    <t>CƠ SỞ TÀI ĐẠT</t>
  </si>
  <si>
    <t>223-225 Nguyễn Thị Nhỏ, Phường 09, Quận Tân Bình</t>
  </si>
  <si>
    <t>01/2017-TD</t>
  </si>
  <si>
    <t>0234-17-01/02</t>
  </si>
  <si>
    <t>27/02/2020</t>
  </si>
  <si>
    <t>123/2016/GBN-TĐC</t>
  </si>
  <si>
    <t>Đồ chơi xe thỏ ba bánh thổi và Xe mô tô ba bánh thổi dành cho trẻ em trên 3 tuổi</t>
  </si>
  <si>
    <t>Xi măng poóc lăng xỉ lò cao PCB BFS 50, loại II, đóng bao 50kg. Xi măng poóc lăng xỉ lò cao PCB BFS 50, loại II, xá.</t>
  </si>
  <si>
    <t>Theo phụ lục GCN số 0234-17-01/02</t>
  </si>
  <si>
    <t>199/TB-TĐC</t>
  </si>
  <si>
    <t>TCVN 5699-2-80:2007</t>
  </si>
  <si>
    <t>206/2017/GBN-TĐC</t>
  </si>
  <si>
    <t>CƠ SỞ ANH HÀ</t>
  </si>
  <si>
    <t>124/2016/GBN-TĐC</t>
  </si>
  <si>
    <t>125/273 Đinh Tiên Hoàng, Phường 03, Quận Bình Thạnh</t>
  </si>
  <si>
    <t>0938299899</t>
  </si>
  <si>
    <t>01/2017/CSAH</t>
  </si>
  <si>
    <t>558/25, Đường Huỳnh Tấn Phát, Khu phố 3, Phường Tân Phú, Quận 7</t>
  </si>
  <si>
    <t>0232-17-00/03</t>
  </si>
  <si>
    <t>31/05/2020</t>
  </si>
  <si>
    <t>Theo phụ lục GCN số 0232-17-00/03</t>
  </si>
  <si>
    <t>201/TB-TĐC</t>
  </si>
  <si>
    <t>207/2017/GBN-TĐC</t>
  </si>
  <si>
    <t>125/2016/GBN-TĐC</t>
  </si>
  <si>
    <t>3/7/2017</t>
  </si>
  <si>
    <t>số 60/1 An Dương Vương, Phường 16, Quận 8, TP Hồ Chí Minh</t>
  </si>
  <si>
    <t>01/2017/HKD-CSTL</t>
  </si>
  <si>
    <t>17002.HQ5/KT4</t>
  </si>
  <si>
    <t>28/06/2020</t>
  </si>
  <si>
    <t>126/2016/GBN-TĐC</t>
  </si>
  <si>
    <t>Xi măng poóc lăng Type V</t>
  </si>
  <si>
    <t>mũ bảo hiểm cho người đi môtô, xe máy</t>
  </si>
  <si>
    <t>Type V dạng đóng bao 50kg. Type V dạng xá.</t>
  </si>
  <si>
    <t>Theo GCN số 17002.HQ5/KT4</t>
  </si>
  <si>
    <t>203/TB-TĐC</t>
  </si>
  <si>
    <t>208/2017/GBN-TĐC</t>
  </si>
  <si>
    <t>127/2016/GBN-TĐC</t>
  </si>
  <si>
    <t>số C9/11A Khu phố Ấp 3, Xã Quy Đức , Bình Chánh, TP Hồ Chí Minh</t>
  </si>
  <si>
    <t>01/2017/CTY-LA</t>
  </si>
  <si>
    <t>17004.HQ5/KT4</t>
  </si>
  <si>
    <t>Theo GCN số 17004.HQ5/KT4</t>
  </si>
  <si>
    <t>204/TB-TĐC</t>
  </si>
  <si>
    <t>128/2016/GBN-TĐC</t>
  </si>
  <si>
    <t>209/2017/GBN-TĐC</t>
  </si>
  <si>
    <t>Công ty TNHH Sản xuất - Thương mại Nhựa Chợ Lớn</t>
  </si>
  <si>
    <t>số 8H An Dương Vương, Phường 16, Quận 8, TP Hồ Chí Minh</t>
  </si>
  <si>
    <t>02/2017/Cty TNHH SX-TM-NCL</t>
  </si>
  <si>
    <t>0589-17-11</t>
  </si>
  <si>
    <t>08/09/2018</t>
  </si>
  <si>
    <t>129/2016/GBN-TĐC</t>
  </si>
  <si>
    <t>Chi tiết theo phụ lục GCN số 0589-17-11</t>
  </si>
  <si>
    <t>202/TB-TĐC</t>
  </si>
  <si>
    <t>130/2016/GBN-TĐC</t>
  </si>
  <si>
    <t>210/2017/GBN-TĐC</t>
  </si>
  <si>
    <t>4/7/2017</t>
  </si>
  <si>
    <t>Công ty Cổ phần Đầu tư RôBốt</t>
  </si>
  <si>
    <t>số Robot Tower, 308-308C Điện Biên Phủ, Phường 04, Quận 3, TP Hồ Chí Minh</t>
  </si>
  <si>
    <t>0908856468</t>
  </si>
  <si>
    <t>12/2017/CTY-RB</t>
  </si>
  <si>
    <t>0061-16-00/03</t>
  </si>
  <si>
    <t>14/11/2019</t>
  </si>
  <si>
    <t>131/2016/GBN-TĐC</t>
  </si>
  <si>
    <t>Theo GCN số 0061-16-00/03</t>
  </si>
  <si>
    <t>205/TB-TĐC</t>
  </si>
  <si>
    <t>05/07/2017</t>
  </si>
  <si>
    <t>132/2016/GBN-TĐC</t>
  </si>
  <si>
    <t>211/2017/GBN-TĐC</t>
  </si>
  <si>
    <t>13/2017/CTY-RB</t>
  </si>
  <si>
    <t>0061-16-01/03</t>
  </si>
  <si>
    <t>Theo GCN số 0061-16-01/03</t>
  </si>
  <si>
    <t>133/2016/GBN-TĐC</t>
  </si>
  <si>
    <t>206/TB-TĐC</t>
  </si>
  <si>
    <t>212/2017/GBN-TĐC</t>
  </si>
  <si>
    <t>14/2017/CTY-RB</t>
  </si>
  <si>
    <t>0061-16-02/03</t>
  </si>
  <si>
    <t>134/2016/GBN-TĐC</t>
  </si>
  <si>
    <t>Theo GCN số 0061-16-02/03</t>
  </si>
  <si>
    <t>207/TB-TĐC</t>
  </si>
  <si>
    <t>213/2017/GBN-TĐC</t>
  </si>
  <si>
    <t>15/2017/CTY-RB</t>
  </si>
  <si>
    <t>0061-16-03/03</t>
  </si>
  <si>
    <t>135/2016/GBN-TĐC</t>
  </si>
  <si>
    <t>Theo GCN số 0061-16-03/03</t>
  </si>
  <si>
    <t>208/TB-TĐC</t>
  </si>
  <si>
    <t>TCVN 4314 : 2003</t>
  </si>
  <si>
    <t>214/2017/GBN-TĐC</t>
  </si>
  <si>
    <t>136/2016/GBN-TĐC</t>
  </si>
  <si>
    <t>số LÔ 47-49 đường số 2, Khu phố KCN TÂN TẠO, Phường Tân Tạo A, Quận Bình Tân, TP Hồ Chí Minh</t>
  </si>
  <si>
    <t>0938081063</t>
  </si>
  <si>
    <t>03/2017/CTY-TTSENKO</t>
  </si>
  <si>
    <t>0028-17-18</t>
  </si>
  <si>
    <t>Chi tiết kiểu loại theo GCN số 0028-17-18</t>
  </si>
  <si>
    <t>209/TB-TĐC</t>
  </si>
  <si>
    <t>215/2017/GBN-TĐC</t>
  </si>
  <si>
    <t>137/2016/GBN-TĐC</t>
  </si>
  <si>
    <t>04/2017/CTY-TTSENKO</t>
  </si>
  <si>
    <t>SP 914-11.17.18</t>
  </si>
  <si>
    <t>Theo GCN số SP 914-11.17.18</t>
  </si>
  <si>
    <t>210/TB-TĐC</t>
  </si>
  <si>
    <t>138/2016/GBN-TĐC</t>
  </si>
  <si>
    <t>Cơ sở Vũ Quỳnh</t>
  </si>
  <si>
    <t>216/2017/GBN-TĐC</t>
  </si>
  <si>
    <t>67/164A, Đường Bùi Đình Túy, Phường 12, Quận Bình Thạnh</t>
  </si>
  <si>
    <t>6/7/2017</t>
  </si>
  <si>
    <t>Ngày cấp giấy 07/06/2016</t>
  </si>
  <si>
    <t>50, Đường số 21, Phường Bình Trị Đông B, Quận Bình Tân, TP Hồ Chí Minh</t>
  </si>
  <si>
    <t>0909276046</t>
  </si>
  <si>
    <t>03/2017/CBHQ-TP</t>
  </si>
  <si>
    <t>0075-17-02/01</t>
  </si>
  <si>
    <t>Theo GCN số 0075-17-02/01</t>
  </si>
  <si>
    <t>213/TB-TĐC</t>
  </si>
  <si>
    <t>139/2016/GBN-TĐC</t>
  </si>
  <si>
    <t>10/07/2017</t>
  </si>
  <si>
    <t>217/2017/GBN-TĐC</t>
  </si>
  <si>
    <t>7/7/2017</t>
  </si>
  <si>
    <t>Công ty Cổ phần BIG SUN Việt Nam</t>
  </si>
  <si>
    <t>28D, Đường Nguyễn Hữu Cảnh, Phường 22, Quận Bình Thạnh</t>
  </si>
  <si>
    <t>0906622710</t>
  </si>
  <si>
    <t>01/2017/CTY-BIGSUN VIỆT NAM</t>
  </si>
  <si>
    <t>QC 0094-17-162</t>
  </si>
  <si>
    <t>140/2016/GBN-TĐC</t>
  </si>
  <si>
    <t>Máy sấy tóc</t>
  </si>
  <si>
    <t>Theo GCN số QC 0094-17-162</t>
  </si>
  <si>
    <t>211/TB-TĐC</t>
  </si>
  <si>
    <t>218/2017/GBN-TĐC</t>
  </si>
  <si>
    <t>141/2016/GBN-TĐC</t>
  </si>
  <si>
    <t>02/2017/CTY-BIGSUN VIỆT NAM</t>
  </si>
  <si>
    <t>Cty TNHH SX TM Thú nhồi bông Thảo Nguyên</t>
  </si>
  <si>
    <t>QC 0094-17-149</t>
  </si>
  <si>
    <t>11-13, Đường số 6, Khu phố 14, Phường Bình Trị Đông B, Quận Bình Tân</t>
  </si>
  <si>
    <t>Theo GCN số QC 0094-17-149</t>
  </si>
  <si>
    <t>212/TB-TĐC</t>
  </si>
  <si>
    <t>142/2016/GBN-TĐC</t>
  </si>
  <si>
    <t>219/2017/GBN-TĐC</t>
  </si>
  <si>
    <t>10/7/2017</t>
  </si>
  <si>
    <t>Hộ kinh doanh Vy Quốc Cường</t>
  </si>
  <si>
    <t>Tổ 8, Ấp 1A, Tân Thạnh Tây, Củ Chi</t>
  </si>
  <si>
    <t>Công ty TNHH SX TM Dây và Cáp điện Tài Trường Thành</t>
  </si>
  <si>
    <t>192, Đường Trần Đại Nghĩa, Khu phố 4, Phường Tân Tạo A, Quận Bình Tân</t>
  </si>
  <si>
    <t>01/2017/TTT</t>
  </si>
  <si>
    <t>0178-17-00/02</t>
  </si>
  <si>
    <t>14/06/2020</t>
  </si>
  <si>
    <t>TCVN 5721-2:2002</t>
  </si>
  <si>
    <t>Chi tiết theo GCN số 0178-17-00/02</t>
  </si>
  <si>
    <t>214/TB-TĐC</t>
  </si>
  <si>
    <t>11/07/2017</t>
  </si>
  <si>
    <t>143/2016/GBN-TĐC</t>
  </si>
  <si>
    <t>220/2017/GBN-TĐC</t>
  </si>
  <si>
    <t>02/2017/TTT</t>
  </si>
  <si>
    <t>0178-17-01/02</t>
  </si>
  <si>
    <t>Công ty cổ phần sản xuất phát triển VLXD CTA</t>
  </si>
  <si>
    <t>260A Nguyễn Thái Sơn, Phường 04, Quận Gò Vấp</t>
  </si>
  <si>
    <t>144/2016/GBN-TĐC</t>
  </si>
  <si>
    <t>Chi tiết theo GCN số 0178-17-01/02</t>
  </si>
  <si>
    <t>215/TB-TĐC</t>
  </si>
  <si>
    <t>221/2017/GBN-TĐC</t>
  </si>
  <si>
    <t>11/7/2017</t>
  </si>
  <si>
    <t>IEC 60335-2-80:2005 + A1:2006</t>
  </si>
  <si>
    <t>02/2017/CTY-SH</t>
  </si>
  <si>
    <t>0440-17-03</t>
  </si>
  <si>
    <t>145/2016/GBN-TĐC</t>
  </si>
  <si>
    <t>CÔNG TY TNHH THƯƠNG MẠI BÌNH NGA</t>
  </si>
  <si>
    <t>134, Đường Nguyễn Trãi, Phường Bến Thành, Quận 1</t>
  </si>
  <si>
    <t>Chi tiết theo phụ lục GCN số 0440-17-03</t>
  </si>
  <si>
    <t>216/TB-TĐC</t>
  </si>
  <si>
    <t>146/2016/GBN-TĐC</t>
  </si>
  <si>
    <t>16/5, Đường Nguyễn Văn Bứa, 4, Xuân Thới Sơn, Hóc Môn</t>
  </si>
  <si>
    <t>222/2017/GBN-TĐC</t>
  </si>
  <si>
    <t>12/7/2017</t>
  </si>
  <si>
    <t>147/2016/GBN-TĐC</t>
  </si>
  <si>
    <t>02/2017/CTY-MK</t>
  </si>
  <si>
    <t>0080-17-03</t>
  </si>
  <si>
    <t>TCVN 5064:1994 &amp; TCVN 5064:1994/SĐ 1:1995</t>
  </si>
  <si>
    <t>Vữa khô trộn sẵn CTA-DM3</t>
  </si>
  <si>
    <t>/</t>
  </si>
  <si>
    <t>Chi tiết kiểu loại theo GCN số 0080-17-03</t>
  </si>
  <si>
    <t>217/TB-TĐC</t>
  </si>
  <si>
    <t>Không tiếp nhận theo Thông báo số 197/TB-TĐC ngày 19/3/2018.</t>
  </si>
  <si>
    <t>148/2016/GBN-TĐC</t>
  </si>
  <si>
    <t>13/7/2017</t>
  </si>
  <si>
    <t>223/2017/GBN-TĐC</t>
  </si>
  <si>
    <t>C17/45, Đường Đinh Đức Thiện, Xã Bình Chánh, Bình Chánh</t>
  </si>
  <si>
    <t>149/2016/GBN-TĐC</t>
  </si>
  <si>
    <t>0908575253</t>
  </si>
  <si>
    <t>TS/001</t>
  </si>
  <si>
    <t>0097-17-00</t>
  </si>
  <si>
    <t>150/2016/GBN-TĐC</t>
  </si>
  <si>
    <t>Chi tiết kiểu loại theo phụ lục GCN số 0097-17-00</t>
  </si>
  <si>
    <t>218/TB-TĐC</t>
  </si>
  <si>
    <t>224/2017/GBN-TĐC</t>
  </si>
  <si>
    <t>151/2016/GBN-TĐC</t>
  </si>
  <si>
    <t>14/7/2017</t>
  </si>
  <si>
    <t>Công ty TNHH SX và TM Thiên Cường</t>
  </si>
  <si>
    <t>Công ty TNHH Sản xuất Mua bán Thiết bị Trường học Tân Tiến</t>
  </si>
  <si>
    <t>111/12, Đường Lê Đình Cẩn, Phường Tân Tạo, Quận Bình Tân</t>
  </si>
  <si>
    <t>354/6, Đường TX14, Khu phố 7, Phường Thạnh Xuân, Quận 12</t>
  </si>
  <si>
    <t>0966860759</t>
  </si>
  <si>
    <t>152/2016/GBN-TĐC</t>
  </si>
  <si>
    <t>01/2017/CTY-TBTH-TT</t>
  </si>
  <si>
    <t>SP 471-17-00</t>
  </si>
  <si>
    <t>TCVN 7899-1:2008</t>
  </si>
  <si>
    <t>TCVN 6238-1:2011</t>
  </si>
  <si>
    <t>Vữa, keo dán ghạch</t>
  </si>
  <si>
    <t>Thiết bị trường học</t>
  </si>
  <si>
    <t>153/2016/GBN-TĐC</t>
  </si>
  <si>
    <t>Theo giấy chứng nhận</t>
  </si>
  <si>
    <t>Theo GCN số SP 471-17-00</t>
  </si>
  <si>
    <t>219/TB-TĐC</t>
  </si>
  <si>
    <t>17/7/2017</t>
  </si>
  <si>
    <t>225/2017/GBN-TĐC</t>
  </si>
  <si>
    <t>SP 472-17-00</t>
  </si>
  <si>
    <t>Công ty Cổ phần Sản xuất EAGLE Việt Nam</t>
  </si>
  <si>
    <t>68 Bùi Tư Toàn, Phường An Lạc, Quận Bình Tân</t>
  </si>
  <si>
    <t>154/2016/GBN-TĐC</t>
  </si>
  <si>
    <t>Theo GCN số SP 472-17-00</t>
  </si>
  <si>
    <t>220/TB-TĐC</t>
  </si>
  <si>
    <t>TCVN 7899-3:2008</t>
  </si>
  <si>
    <t>Keo chích mạch gốc Xi măng</t>
  </si>
  <si>
    <t>226/2017/GBN-TĐC</t>
  </si>
  <si>
    <t>155/2016/GBN-TĐC</t>
  </si>
  <si>
    <t>01/2017/CTY-VBCARE</t>
  </si>
  <si>
    <t>VNMH17004264</t>
  </si>
  <si>
    <t>13/07/2017</t>
  </si>
  <si>
    <t>Chi tiết theo phụ lục GCN số VNMH17004264</t>
  </si>
  <si>
    <t>221/TB-TĐC</t>
  </si>
  <si>
    <t>Chốt tháng 8</t>
  </si>
  <si>
    <t>156/2016/GBN-TĐC</t>
  </si>
  <si>
    <t>Keo dán gạch</t>
  </si>
  <si>
    <t>s</t>
  </si>
  <si>
    <t>157/2016/GBN-TĐC</t>
  </si>
  <si>
    <t>Doanh nghiệp tư nhân Sản xuất Ngọc Lan</t>
  </si>
  <si>
    <t>261/4, Đường Lê Văn Khương, Phường Thới An, Quận 12</t>
  </si>
  <si>
    <t>CN CÔNG TY CỔ PHẦN GOLDSUN VIỆT NAM (TP. HÀ NỘI)</t>
  </si>
  <si>
    <t>97/3D, Đường Tân Thới Nhất 8, Phường Tân Thới Nhất, Quận 12</t>
  </si>
  <si>
    <t>227/2017/GBN-TĐC</t>
  </si>
  <si>
    <t>158/2016/GBN-TĐC</t>
  </si>
  <si>
    <t>0989025679</t>
  </si>
  <si>
    <t>01/2017/CADIVI</t>
  </si>
  <si>
    <t>04-10 (CADIVI CĐ 01-2017)</t>
  </si>
  <si>
    <t>24/05/2019</t>
  </si>
  <si>
    <t>Chi tiết theo GCN số 1998-18-00</t>
  </si>
  <si>
    <t>5699-2-80:2007 (IEC 60335-2-80:2005)</t>
  </si>
  <si>
    <t>Chi tiết kiểu loại xem GCN số 04-10 (CADIVI CĐ 01-2017)</t>
  </si>
  <si>
    <t>222/TB-TĐC</t>
  </si>
  <si>
    <t>19/7/2017</t>
  </si>
  <si>
    <t>CÔNG TY TNHH MTV SX TM ĐẠI THÀNH HƯNG</t>
  </si>
  <si>
    <t>159/2016/GBN-TĐC</t>
  </si>
  <si>
    <t>111, Đường LƯƠNG THẾ VINH, Phường Tân Thới Hoà, Quận Tân Phú</t>
  </si>
  <si>
    <t>228/2017/GBN-TĐC</t>
  </si>
  <si>
    <t>20/7/2017</t>
  </si>
  <si>
    <t>143/4D/19  Ung Văn Khiêm, Phường 25, Quận Bình Thạnh</t>
  </si>
  <si>
    <t>0938744590</t>
  </si>
  <si>
    <t>01/2017/CTYLONGNHI</t>
  </si>
  <si>
    <t>1223 (mã số 1223-17-01)</t>
  </si>
  <si>
    <t>21/06/2020</t>
  </si>
  <si>
    <t>Dây cáp điện bằng Polyvinyl clorua</t>
  </si>
  <si>
    <t>Chi tiết theo GCN số 0929-18-02</t>
  </si>
  <si>
    <t>Nồi cơm điện, Ấm siêu tốc</t>
  </si>
  <si>
    <t>Theo phụ lục GCN số 1223 (mã số 1223-17-01)</t>
  </si>
  <si>
    <t>223/TB-TĐC</t>
  </si>
  <si>
    <t>21/7/2017</t>
  </si>
  <si>
    <t>160/2016/GBN-TĐC</t>
  </si>
  <si>
    <t>229/2017/GBN-TĐC</t>
  </si>
  <si>
    <t>24/7/2017</t>
  </si>
  <si>
    <t>Công ty Cổ phần TAKARA</t>
  </si>
  <si>
    <t>30, Đường 41, Khu dân cư Tân Quy Đông, Phường Tân Phong, Quận 7</t>
  </si>
  <si>
    <t>171 Nguyễn Văn Luông, Phường 10, Quận 6</t>
  </si>
  <si>
    <t>01212280919</t>
  </si>
  <si>
    <t>01/2017/HKD-NBP</t>
  </si>
  <si>
    <t>0920 (mã số 0920-17-01/01)</t>
  </si>
  <si>
    <t>BS EN 31386-21 :2004</t>
  </si>
  <si>
    <t>161/2016/GBN-TĐC</t>
  </si>
  <si>
    <t>Đồ chơi bằng nhựa dành cho trẻ em</t>
  </si>
  <si>
    <t>Theo phụ lục GCN số 0920 (mã số 0920-17-01/01)</t>
  </si>
  <si>
    <t>224/TB-TĐC</t>
  </si>
  <si>
    <t>25/7/2017</t>
  </si>
  <si>
    <t>230/2017/GBN-TĐC</t>
  </si>
  <si>
    <t>TCVN 5935-1:2013</t>
  </si>
  <si>
    <t>25/07/2017</t>
  </si>
  <si>
    <t>Công ty TNHH MTV SX DV Gia công Đông Á</t>
  </si>
  <si>
    <t>số 287B Khu phố Ấp 7, Xã Đông Thạnh, Hóc Môn, TP Hồ Chí Minh</t>
  </si>
  <si>
    <t>01/2017/CTY-DA</t>
  </si>
  <si>
    <t>17007.HQ5/KT4</t>
  </si>
  <si>
    <t>29/06/2020</t>
  </si>
  <si>
    <t>162/2016/GBN-TĐC</t>
  </si>
  <si>
    <t>Chi tiết theo GCN số 1850 
mã số 1850-17-00</t>
  </si>
  <si>
    <t>Theo phụ lục GCN số 17007.HQ5/KT4</t>
  </si>
  <si>
    <t>225/TB-TĐC</t>
  </si>
  <si>
    <t>28/03/2018</t>
  </si>
  <si>
    <t>26/7/2017</t>
  </si>
  <si>
    <t>231/2017/GBN-TĐC</t>
  </si>
  <si>
    <t>163/2016/GBN-TĐC</t>
  </si>
  <si>
    <t>Công ty TNHH MTV SX TM Tân Vạn Phước</t>
  </si>
  <si>
    <t>số 17/8A Bùi Cẩm Hổ, Phường Tân Thới Hoà, Quận Tân Phú, TP Hồ Chí Minh</t>
  </si>
  <si>
    <t>101/51AD Phạm Đình Hổ, Phường 5, Quận 6</t>
  </si>
  <si>
    <t>01/2017/CTY-NPT</t>
  </si>
  <si>
    <t>17005.HQ5/KT4</t>
  </si>
  <si>
    <t>21/07/2020</t>
  </si>
  <si>
    <t>IEC 60502-1:2009</t>
  </si>
  <si>
    <t>Theo phụ lục GCN số 17005.HQ5/KT4</t>
  </si>
  <si>
    <t>164/2016/GBN-TĐC</t>
  </si>
  <si>
    <t>226/TB-TĐC</t>
  </si>
  <si>
    <t>Chi tiết theo GCN số 09.11-00 (TVP-01/CNL-2018)</t>
  </si>
  <si>
    <t>232/2017/GBN-TĐC</t>
  </si>
  <si>
    <t>02/2017/CADIVI</t>
  </si>
  <si>
    <t>31-17 (CADIVI 01-2017)</t>
  </si>
  <si>
    <t>20/06/2019</t>
  </si>
  <si>
    <t>IEC 60332-3-24:2009</t>
  </si>
  <si>
    <t>Cáp chậm cháy điện áp danh định đến 0,6/1 kV</t>
  </si>
  <si>
    <t>Theo GCN số 31-17 (CADIVI 01-2017)</t>
  </si>
  <si>
    <t>227/TB-TĐC</t>
  </si>
  <si>
    <t>165/2016/GBN-TĐC</t>
  </si>
  <si>
    <t>233/2017/GBN-TĐC</t>
  </si>
  <si>
    <t>27/07/2017</t>
  </si>
  <si>
    <t>số 1068 Tạ Quang Bửu, Phường 06, Quận 8, TP Hồ Chí Minh</t>
  </si>
  <si>
    <t>0909680565</t>
  </si>
  <si>
    <t>Chi tiết theo GCN số 09.11-00 (TVP-02/CNL-2018)</t>
  </si>
  <si>
    <t>01-2017/CBHQ-KTM</t>
  </si>
  <si>
    <t>QC 0241-17-08</t>
  </si>
  <si>
    <t>24/07/2017</t>
  </si>
  <si>
    <t>TCVN 5935-2:2013</t>
  </si>
  <si>
    <t>Đồ chơi lồng đèn dành cho trẻ em trên 5 tuổi</t>
  </si>
  <si>
    <t>Theo phụ lục GCN số QC 0241-17-08</t>
  </si>
  <si>
    <t>166/2016/GBN-TĐC</t>
  </si>
  <si>
    <t>228/TB-TĐC</t>
  </si>
  <si>
    <t>27/7/2017</t>
  </si>
  <si>
    <t>234/2017/GBN-TĐC</t>
  </si>
  <si>
    <t>Công ty TNHH Thiết Kế Sản Xuất Dịch Vụ Thương Mại Bút Vàng</t>
  </si>
  <si>
    <t>số 279 Khu phố ấp 4, Xã Phước Lộc, Nhà Bè, TP Hồ Chí Minh</t>
  </si>
  <si>
    <t>gdsx.mango@gmail.com</t>
  </si>
  <si>
    <t>0906379186</t>
  </si>
  <si>
    <t>01/2017/CBHQ-CTY.BV</t>
  </si>
  <si>
    <t>0274 Mã số: 0247-16-01/01</t>
  </si>
  <si>
    <t>14/09/2018</t>
  </si>
  <si>
    <t>167/2016/GBN-TĐC</t>
  </si>
  <si>
    <t>Chi tiết theo GCN số 09.11-00 (TVP-03/CNL-2018)</t>
  </si>
  <si>
    <t>Sáp nặn màu</t>
  </si>
  <si>
    <t>Theo GCN số 0247-16-01/01</t>
  </si>
  <si>
    <t>IEC 60502-2:2014</t>
  </si>
  <si>
    <t>229/TB-TĐC</t>
  </si>
  <si>
    <t>31/7/2017</t>
  </si>
  <si>
    <t>235/2017/GBN-TĐC</t>
  </si>
  <si>
    <t>168/2016/GBN-TĐC</t>
  </si>
  <si>
    <t>29/07/2017</t>
  </si>
  <si>
    <t>số LÔ B14/1 Khu phố KHU CÔNG NGHIỆP VĨNH LỘC, Phường Bình Hưng Hoà B, Quận Bình Tân, TP Hồ Chí Minh</t>
  </si>
  <si>
    <t>21/2017/CB-ASZ</t>
  </si>
  <si>
    <t>Chi tiết theo GCN số 09.11-00 (TVP-04/CNL-2018)</t>
  </si>
  <si>
    <t>Ấm đun nước (Bình Thủy Điện)</t>
  </si>
  <si>
    <t>HP-3615; HP36AS1; HP36AS2; HP4215; HP42AS1; HP42AS2</t>
  </si>
  <si>
    <t>230/TB-TĐC</t>
  </si>
  <si>
    <t>169/2016/GBN-TĐC</t>
  </si>
  <si>
    <t>02/08/2017</t>
  </si>
  <si>
    <t>236/2017/GBN-TĐC</t>
  </si>
  <si>
    <t>số LÔ B14/1 Khu phố KCN VĨNH LỘC, Phường Bình Hưng Hoà B, Quận Bình Tân, TP Hồ Chí Minh</t>
  </si>
  <si>
    <t>TCVN 6483:1999 (IEC 61089:1991)</t>
  </si>
  <si>
    <t>24/2017/CB-ASZ</t>
  </si>
  <si>
    <t>170/2016/GBN-TĐC</t>
  </si>
  <si>
    <t>Nồi cơm điện (nồi áp suất)</t>
  </si>
  <si>
    <t>PC-65AS; PC-65E6; PC-65E7; PC-65AS1; PC-65AS2</t>
  </si>
  <si>
    <t>ASTM B232/B232M-11</t>
  </si>
  <si>
    <t>231/TB-TĐC</t>
  </si>
  <si>
    <t>Chi tiết theo GCN số 09.11-00 (TVP-05/CNL-2018)</t>
  </si>
  <si>
    <t>171/2016/GBN-TĐC</t>
  </si>
  <si>
    <t>237/2017/GBN-TĐC</t>
  </si>
  <si>
    <t>IEC 60317-13:2010</t>
  </si>
  <si>
    <t>25/2017/CB-ASZ</t>
  </si>
  <si>
    <t>N1.5.15.098f</t>
  </si>
  <si>
    <t>172/2016/GBN-TĐC</t>
  </si>
  <si>
    <t>IEC 60317-7:1990</t>
  </si>
  <si>
    <t>VỈ NƯỚNG ĐIỆN (BẾP HỒNG NGOẠI)</t>
  </si>
  <si>
    <t>IS-15K1; IS-15K2; IS-16AS1; IS-16AS2</t>
  </si>
  <si>
    <t>232/TB-TĐC</t>
  </si>
  <si>
    <t>Chi tiết theo GCN số 09.11-00 (TVP-06/CNL-2018)</t>
  </si>
  <si>
    <t>173/2016/GBN-TĐC</t>
  </si>
  <si>
    <t>238/2017/GBN-TĐC</t>
  </si>
  <si>
    <t>IEC 60317-46:2013</t>
  </si>
  <si>
    <t>27/2017/CB-ASZ</t>
  </si>
  <si>
    <t>10/05/2020</t>
  </si>
  <si>
    <t>174/2016/GBN-TĐC</t>
  </si>
  <si>
    <t>Chi tiết theo GCN số 09.11-00 (TVP-07/CNL-2018)</t>
  </si>
  <si>
    <t>TCVN 7675-27:2008(IEC 60317-27:1998)</t>
  </si>
  <si>
    <t>Nồi cơm điện (lẩu điện)</t>
  </si>
  <si>
    <t>EP-30A1; EP-30A2; EP-30AG; EP-30AW; EP-30AB</t>
  </si>
  <si>
    <t>233/TB-TĐC</t>
  </si>
  <si>
    <t>175/2016/GBN-TĐC</t>
  </si>
  <si>
    <t>239/2017/GBN-TĐC</t>
  </si>
  <si>
    <t>31/07/2017</t>
  </si>
  <si>
    <t>IEC 60331-21:1999</t>
  </si>
  <si>
    <t>Công ty TNHH SX TM DV Lợi Thanh</t>
  </si>
  <si>
    <t>số 128 Lý Thánh Tông, Phường Hiệp Tân, Quận Tân Phú, TP Hồ Chí Minh</t>
  </si>
  <si>
    <t>0934002300</t>
  </si>
  <si>
    <t>01/2017/CTY-LT</t>
  </si>
  <si>
    <t>0239-17-04</t>
  </si>
  <si>
    <t>Chi tiết theo GCN số 09.11-00 (TVP-08/CNL-2018)</t>
  </si>
  <si>
    <t>23/02/2020</t>
  </si>
  <si>
    <t>176/2016/GBN-TĐC</t>
  </si>
  <si>
    <t>BS 6387:2013</t>
  </si>
  <si>
    <t>Chi tiết kiểu loại theo Phụ lục GCN số 0239-17-04</t>
  </si>
  <si>
    <t>234/TB-TĐC</t>
  </si>
  <si>
    <t>177/2016/GBN-TĐC</t>
  </si>
  <si>
    <t>240/2017/GBN-TĐC</t>
  </si>
  <si>
    <t>AS-NZS 3560.1:2000</t>
  </si>
  <si>
    <t>Cty TNHH MTV SX DV Gia Công Tín Phát</t>
  </si>
  <si>
    <t>112, Đường Gò Xoài, Phường Bình Hưng Hoà A, Quận Bình Tân</t>
  </si>
  <si>
    <t>01/2017/CTY-TP</t>
  </si>
  <si>
    <t>17006.HQ5/KT4</t>
  </si>
  <si>
    <t>178/2016/GBN-TĐC</t>
  </si>
  <si>
    <t>27/07/2020</t>
  </si>
  <si>
    <t>Chi tiết theo GCN số 09.11-00 (TVP-10/CNL-2018)</t>
  </si>
  <si>
    <t>235/TB-TĐC</t>
  </si>
  <si>
    <t>179/2016/GBN-TĐC</t>
  </si>
  <si>
    <t>241/2017/GBN-TĐC</t>
  </si>
  <si>
    <t>Cty TNHH SX TM DV và XNK Hùng Hậu</t>
  </si>
  <si>
    <t>69A, Đường Trương Phước Phan, Phường Bình Trị Đông, Quận Bình Tân</t>
  </si>
  <si>
    <t>Chi tiết theo GCN số 09.11-00 (TVP-11/CNL-2018)</t>
  </si>
  <si>
    <t>0909038988</t>
  </si>
  <si>
    <t>01/CB-ASIA/2017</t>
  </si>
  <si>
    <t>0863-17-00</t>
  </si>
  <si>
    <t>20/07/2020</t>
  </si>
  <si>
    <t>180/2016/GBN-TĐC</t>
  </si>
  <si>
    <t>237/TB-TĐC</t>
  </si>
  <si>
    <t>03/08/2017</t>
  </si>
  <si>
    <t>242/2017/GBN-TĐC</t>
  </si>
  <si>
    <t>Chi tiết theo GCN số 09.11-00 (TVP-12/CNL-2018)</t>
  </si>
  <si>
    <t>02/CB-ASIA/2017</t>
  </si>
  <si>
    <t>0863-17-01</t>
  </si>
  <si>
    <t>181/2016/GBN-TĐC</t>
  </si>
  <si>
    <t>HỘ KINH DOANH CƠ SỞ TIẾN PHÚ</t>
  </si>
  <si>
    <t>35A Lô R, Đường Cư xá Phú Lâm D, Phường 10, Quận 6</t>
  </si>
  <si>
    <t>238/TB-TĐC</t>
  </si>
  <si>
    <t>243/2017/GBN-TĐC</t>
  </si>
  <si>
    <t>03/CB-ASIA/2017</t>
  </si>
  <si>
    <t>0863-17-02</t>
  </si>
  <si>
    <t>182/2016/GBN-TĐC</t>
  </si>
  <si>
    <t>239/TB-TĐC</t>
  </si>
  <si>
    <t>244/2017/GBN-TĐC</t>
  </si>
  <si>
    <t>183/2016/GBN-TĐC</t>
  </si>
  <si>
    <t>CÔNG TY TNHH SẢN XUẤT THƯƠNG MẠI DỊCH VỤ YẾN ANH</t>
  </si>
  <si>
    <t>978, Đường Nguyễn Trãi, Phường 14, Quận 5</t>
  </si>
  <si>
    <t>04/CB-ASIA/2017</t>
  </si>
  <si>
    <t>0863-17-03</t>
  </si>
  <si>
    <t>184/2016/GBN-TĐC</t>
  </si>
  <si>
    <t>Chi tiết theo GCN số 09.11-00 (TVP-13/CNL-2018)</t>
  </si>
  <si>
    <t>240/TB-TĐC</t>
  </si>
  <si>
    <t>245/2017/GBN-TĐC</t>
  </si>
  <si>
    <t>185/2016/GBN-TĐC</t>
  </si>
  <si>
    <t>05/CB-ASIA/2017</t>
  </si>
  <si>
    <t>0863-17-04</t>
  </si>
  <si>
    <t>186/2016/GBN-TĐC</t>
  </si>
  <si>
    <t>241/TB-TĐC</t>
  </si>
  <si>
    <t>Chi tiết theo GCN số 09.11-00 (TVP-09/CNL-2018)</t>
  </si>
  <si>
    <t>246/2017/GBN-TĐC</t>
  </si>
  <si>
    <t>06/CB-ASIA/2017</t>
  </si>
  <si>
    <t>0863-17-05</t>
  </si>
  <si>
    <t>187/2016/GBN-TĐC</t>
  </si>
  <si>
    <t>Công ty Cổ phần Đầu tư Phát triển Kính Thuận Thành</t>
  </si>
  <si>
    <t>242/TB-TĐC</t>
  </si>
  <si>
    <t>247/2017/GBN-TĐC</t>
  </si>
  <si>
    <t>116/26 Bình Lợi, Phường 13, Quận Bình Thạnh</t>
  </si>
  <si>
    <t>188/2016/GBN-TĐC</t>
  </si>
  <si>
    <t>07/CB-ASIA/2017</t>
  </si>
  <si>
    <t>0863-17-06</t>
  </si>
  <si>
    <t>243/TB-TĐC</t>
  </si>
  <si>
    <t>189/2016/GBN-TĐC</t>
  </si>
  <si>
    <t>248/2017/GBN-TĐC</t>
  </si>
  <si>
    <t>TCVN 8260:2009</t>
  </si>
  <si>
    <t>Kính hộp gắn kín cách nhiệt</t>
  </si>
  <si>
    <t>K1; R1</t>
  </si>
  <si>
    <t>08/CB-ASIA/2017</t>
  </si>
  <si>
    <t>0863-17-07</t>
  </si>
  <si>
    <t>02/4/2018</t>
  </si>
  <si>
    <t>190/2016/GBN-TĐC</t>
  </si>
  <si>
    <t>244/TB-TĐC</t>
  </si>
  <si>
    <t>249/2017/GBN-TĐC</t>
  </si>
  <si>
    <t>TCVN 5834 : 1994</t>
  </si>
  <si>
    <t>09/CB-ASIA/2017</t>
  </si>
  <si>
    <t>0863-17-08</t>
  </si>
  <si>
    <t>191/2016/GBN-TĐC</t>
  </si>
  <si>
    <t>1068, Đường Tạ Quang Bửu, Phường 06, Quận 8</t>
  </si>
  <si>
    <t>245/TB-TĐC</t>
  </si>
  <si>
    <t>192/2016/GBN-TĐC</t>
  </si>
  <si>
    <t>250/2017/GBN-TĐC</t>
  </si>
  <si>
    <t>Công ty TNHH Cơ Điện Minh Khoa</t>
  </si>
  <si>
    <t>145, Đường Nguyễn Chí Thanh, Phường 16, Quận 11</t>
  </si>
  <si>
    <t>10/CB-ASIA/2017</t>
  </si>
  <si>
    <t>0863-17-09</t>
  </si>
  <si>
    <t>193/2016/GBN-TĐC</t>
  </si>
  <si>
    <t>KC19A</t>
  </si>
  <si>
    <t>246/TB-TĐC</t>
  </si>
  <si>
    <t>251/2017/GBN-TĐC</t>
  </si>
  <si>
    <t>CÔNG TY CP DÂY CÁP ĐIỆN VIỆT NAM</t>
  </si>
  <si>
    <t>Công ty TNHH SX-TM-DV Hành Sanh</t>
  </si>
  <si>
    <t>70-72 NAM KỲ KHỞI NGHĨA, Phường Nguyễn Thái Bình, Quận 1</t>
  </si>
  <si>
    <t>298/17-19, Đường Khuông Việt, Phường Phú Trung, Quận Tân Phú</t>
  </si>
  <si>
    <t>11/CB-ASIA/2017</t>
  </si>
  <si>
    <t>01/2016/CTY-HS</t>
  </si>
  <si>
    <t>0863-17-10</t>
  </si>
  <si>
    <t>QC 531-16-00</t>
  </si>
  <si>
    <t>29/06/2019</t>
  </si>
  <si>
    <t>BS EN 50182:2001</t>
  </si>
  <si>
    <t>DÂY TRẦN CÓ SỢI XOẮN THÀNH CÁC LỚP ĐỒNG TÂM DÙNG CHO ĐƯỜNG DÂY TẢI ĐIỆN TRÊN KHÔNG</t>
  </si>
  <si>
    <t>DÂY NHÔM HỢP KIM, LÕI THÉP - AL4/ST6C</t>
  </si>
  <si>
    <t>Theo phụ lục 1 và phụ lục 2 kèm theo giấy chứng nhận số QC 531-16-00</t>
  </si>
  <si>
    <t>03/4/2018</t>
  </si>
  <si>
    <t>247/TB-TĐC</t>
  </si>
  <si>
    <t>194/2016/GBN-TĐC</t>
  </si>
  <si>
    <t>Công ty TNHH SX-TM Nhựa Chí Thành V.N</t>
  </si>
  <si>
    <t>252/2017/GBN-TĐC</t>
  </si>
  <si>
    <t>45/2016/CTY-CT</t>
  </si>
  <si>
    <t>43-11(CT-45/2016)</t>
  </si>
  <si>
    <t>12/CB-ASIA/2017</t>
  </si>
  <si>
    <t>0863-17-11</t>
  </si>
  <si>
    <t xml:space="preserve">Mũ che nửa đầu, cỡ lớn, không có kính chắn gió; CT35 </t>
  </si>
  <si>
    <t>IEC 60332-3-22:2009</t>
  </si>
  <si>
    <t>CÁP ĐIỆN CHẬM CHÁY CẤP A</t>
  </si>
  <si>
    <t>195/2016/GBN-TĐC</t>
  </si>
  <si>
    <t>248/TB-TĐC</t>
  </si>
  <si>
    <t>Công ty Cổ phần SX &amp; TM Nam Hoa</t>
  </si>
  <si>
    <t>121 Đường Xô Viết Nghệ Tĩnh, Phường 17, Q. Bình Thạnh</t>
  </si>
  <si>
    <t>01/2016/CBHQ/Cty-NH</t>
  </si>
  <si>
    <t>47-13 (NH1-CN-2016)</t>
  </si>
  <si>
    <t>253/2017/GBN-TĐC</t>
  </si>
  <si>
    <t>25/07/2019</t>
  </si>
  <si>
    <t>13/CB-ASIA/2017</t>
  </si>
  <si>
    <t>0863-17-12</t>
  </si>
  <si>
    <t>Đồ chợi trẻ em</t>
  </si>
  <si>
    <t>Đồ chơi gỗ</t>
  </si>
  <si>
    <t>249/TB-TĐC</t>
  </si>
  <si>
    <t>254/2017/GBN-TĐC</t>
  </si>
  <si>
    <t>14/CB-ASIA/2017</t>
  </si>
  <si>
    <t>0863-17-13</t>
  </si>
  <si>
    <t>250/TB-TĐC</t>
  </si>
  <si>
    <t>Chi tiết theo GCN số                 309/N2.18/CR-KT3</t>
  </si>
  <si>
    <t>255/2017/GBN-TĐC</t>
  </si>
  <si>
    <t>196/2016/GBN-TĐC</t>
  </si>
  <si>
    <t>15/CB-ASIA/2017</t>
  </si>
  <si>
    <t>CÔNG TY TNHH SX TM DÂY CÁP ĐIỆN THĂNG LONG</t>
  </si>
  <si>
    <t>0863-17-14</t>
  </si>
  <si>
    <t>418/4F, Đường Trần Phú, Phường 07, Quận 5</t>
  </si>
  <si>
    <t>251/TB-TĐC</t>
  </si>
  <si>
    <t>06/2016/GL</t>
  </si>
  <si>
    <t>VNMH16003787</t>
  </si>
  <si>
    <t>ngày cấp GCN 27/7/2016</t>
  </si>
  <si>
    <t>256/2017/GBN-TĐC</t>
  </si>
  <si>
    <t>16/CB-ASIA/2017</t>
  </si>
  <si>
    <t>0863-17-15</t>
  </si>
  <si>
    <t>Chi tiết theo phụ lục GCN số HQ.02.0286</t>
  </si>
  <si>
    <t>Bộ tô tượng</t>
  </si>
  <si>
    <t>252/TB-TĐC</t>
  </si>
  <si>
    <t>197/2016/GBN-TĐC</t>
  </si>
  <si>
    <t>257/2017/GBN-TĐC</t>
  </si>
  <si>
    <t>Lô 47-49, KCN Tân Tạo, Đường số 2, Phường An Lạc A, Quận Bình Tân</t>
  </si>
  <si>
    <t>07/2016/GL</t>
  </si>
  <si>
    <t>VNMH16003788</t>
  </si>
  <si>
    <t>ngày cấp GCN 27/7/2017</t>
  </si>
  <si>
    <t>05/2017/CTY-TTSENKO</t>
  </si>
  <si>
    <t>0028-17-19</t>
  </si>
  <si>
    <t>Theo phụ lục GCN 0028-17-19</t>
  </si>
  <si>
    <t>236/TB-TĐC</t>
  </si>
  <si>
    <t>Trống sáng tạo Kibu</t>
  </si>
  <si>
    <t>258/2017/GBN-TĐC</t>
  </si>
  <si>
    <t>198/2016/GBN-TĐC</t>
  </si>
  <si>
    <t>29/2017/CB-ASZ</t>
  </si>
  <si>
    <t>Hộ kinh doanh Hân Hân</t>
  </si>
  <si>
    <t>N1.Q5.15.098j</t>
  </si>
  <si>
    <t>753/48/16 Khu phố 1, Tỉnh lộ 10, Phường Bình Trị Đông B, Quận Bình Tân</t>
  </si>
  <si>
    <t>01/2016/HKD-HH</t>
  </si>
  <si>
    <t>0031-16-04</t>
  </si>
  <si>
    <t>Lò vi sóng</t>
  </si>
  <si>
    <t>theo phụ lục GCN</t>
  </si>
  <si>
    <t>ME-20V; ME-20S; ME-20A; ME-20K; ME-23S; ME-23K; ME-23V</t>
  </si>
  <si>
    <t>253/TB-TĐC</t>
  </si>
  <si>
    <t>04/08/2017</t>
  </si>
  <si>
    <t>199/2016/GBN-TĐ9</t>
  </si>
  <si>
    <t>Công ty TNHH Smart Marketing</t>
  </si>
  <si>
    <t>40/25 Bùi Viện, phường Phạm Ngũ Lão, Quận 1</t>
  </si>
  <si>
    <t>259/2017/GBN-TĐC</t>
  </si>
  <si>
    <t>0908/2016/CTY-SMI</t>
  </si>
  <si>
    <t>VNMH16003948</t>
  </si>
  <si>
    <t>ngày cấp GCN 05/08/2016</t>
  </si>
  <si>
    <t>Công ty TNHH Sản xuất và Thương mại Hoàng Thiên Lộc</t>
  </si>
  <si>
    <t>61 Dương Văn Dương, Phường Tân Qúy, Quận Tân Phú</t>
  </si>
  <si>
    <t>01666838559</t>
  </si>
  <si>
    <t>01/2017/CTY-TL</t>
  </si>
  <si>
    <t>1087 (1087-16-00/01)</t>
  </si>
  <si>
    <t>25/12/2017</t>
  </si>
  <si>
    <t>200/2016/GBN-TĐC</t>
  </si>
  <si>
    <t>15/08/2016</t>
  </si>
  <si>
    <t>Công ty TNHH Hải Li</t>
  </si>
  <si>
    <t>Số 12, Đường D1, KDC Him Lam, P. Tân Hưng, Quận 7</t>
  </si>
  <si>
    <t>Theo phụ lục GCN số 1087 (1087-16-00/01)</t>
  </si>
  <si>
    <t>0116/HEAVY</t>
  </si>
  <si>
    <t>254/TB-TĐC</t>
  </si>
  <si>
    <t>1582-16-00</t>
  </si>
  <si>
    <t>08/08/2017</t>
  </si>
  <si>
    <t>260/2017/GBN-TĐC</t>
  </si>
  <si>
    <t>Chi tiết theo GCN số                 	308/N2.18/CR-KT3</t>
  </si>
  <si>
    <t>11/08/2017</t>
  </si>
  <si>
    <t>Lô B14/1 , Đường 2A, KHU CÔNG NGHIỆP VĨNH LỘC, Phường Bình Hưng Hoà A, Quận Bình Tân</t>
  </si>
  <si>
    <t>201/2016/GBN-TĐC</t>
  </si>
  <si>
    <t>31/2017/CB-ASZ</t>
  </si>
  <si>
    <t xml:space="preserve">0613/N5.16/CR-KT3/1A-1 (Mã số E-0167)
</t>
  </si>
  <si>
    <t>15/11/2019</t>
  </si>
  <si>
    <t>Công ty TNHH SM TM Thú nhồi bông Thành Đạt</t>
  </si>
  <si>
    <t>55/1B Lý Chiêu Hoàng, Phường 10, Quận 6</t>
  </si>
  <si>
    <t>03/08/2016/TĐ</t>
  </si>
  <si>
    <t>Chốt tháng 04</t>
  </si>
  <si>
    <t>0216 (MS 0216-16-03)</t>
  </si>
  <si>
    <t>31/10/2016</t>
  </si>
  <si>
    <t>MÁY ĐIỀU HÒA KHÔNG KHÍ</t>
  </si>
  <si>
    <t>Chi tiết kiểu loại theo GCN số SP 914/5.15.18</t>
  </si>
  <si>
    <t>255/TB-TĐC</t>
  </si>
  <si>
    <t>14/08/2017</t>
  </si>
  <si>
    <t>Đồ chơi trẻ em trên 3 tuổi</t>
  </si>
  <si>
    <t>DVCTT-MĐ3</t>
  </si>
  <si>
    <t>202/2016/GBN-TĐC</t>
  </si>
  <si>
    <t>261/2017/GBN-TĐC</t>
  </si>
  <si>
    <t>18/08/2016</t>
  </si>
  <si>
    <t>Công ty Cổ phần Đầu tư và Thương mại DIC</t>
  </si>
  <si>
    <t>13-13bis Kỳ Đồng, Phường 09, Quận 3</t>
  </si>
  <si>
    <t>743/2016/DIC</t>
  </si>
  <si>
    <t>16.1051-HC5</t>
  </si>
  <si>
    <t>08/2017/GL</t>
  </si>
  <si>
    <t>19/05/2019</t>
  </si>
  <si>
    <t>VNMH17004960</t>
  </si>
  <si>
    <t>10/08/2017</t>
  </si>
  <si>
    <t>TCVN 1453:1986</t>
  </si>
  <si>
    <t>Ngói màu xi măng cát</t>
  </si>
  <si>
    <t>Sóng nhỏ</t>
  </si>
  <si>
    <t>18/8/2016</t>
  </si>
  <si>
    <t>ĐỒ CHƠI TRẺ EM - LỒNG ĐÈN THÚ XINH KIBU; LỒNG ĐÈN ƯỚC MƠ CÔNG CHÚA; LỒNG ĐÈN ƯỚC MƠ SIÊU NHÂN</t>
  </si>
  <si>
    <t>203/2016/GBN-TĐC</t>
  </si>
  <si>
    <t>Theo phụ lục GCN số VNMH17004960</t>
  </si>
  <si>
    <t>256/TB-TĐC</t>
  </si>
  <si>
    <t>625/53A Hậu Giang, Phường 12, Quận 6</t>
  </si>
  <si>
    <t>01/2016/CTY-NTM</t>
  </si>
  <si>
    <t>N1.Q5.16.035</t>
  </si>
  <si>
    <t>26/07/2019</t>
  </si>
  <si>
    <t>262/2017/GBN-TĐC</t>
  </si>
  <si>
    <t>- NT 101, NT 201, NT 301 mũ che nửa đầu, có kính chắn gió, cỡ lớn;
- NT 401 mũ che cả đầu và tai, có kính chắn gió, cỡ lớn.
- NT 501 mũ che nửa đầu và tai, có kính chắn gió, cỡ trung.</t>
  </si>
  <si>
    <t>09/2017/GL</t>
  </si>
  <si>
    <t>VNMH17004961</t>
  </si>
  <si>
    <t>09/08/2017</t>
  </si>
  <si>
    <t>CÔNG TY TNHH XUẤT NHẬP KHẨU BB QUỐC TẾ</t>
  </si>
  <si>
    <t>270, Đường LÝ THƯỜNG KIỆT, Phường 14, Quận 10</t>
  </si>
  <si>
    <t>ĐỒ CHƠI TRẺ EM - BỘ BÓNG RỔ LẮP RÁP</t>
  </si>
  <si>
    <t>Theo phụ lục GCN số VNMH17004961</t>
  </si>
  <si>
    <t>257/TB-TĐC</t>
  </si>
  <si>
    <t>Chi tiết theo GCN số 03-2018 (BB 01-2018)</t>
  </si>
  <si>
    <t>263/2017/GBN-TĐC</t>
  </si>
  <si>
    <t>204/2016/GBN-TĐC</t>
  </si>
  <si>
    <t>0932732381</t>
  </si>
  <si>
    <t>CÔNG TY TRÁCH NHIỆM HỮU HẠN MỘT THÀNH VIÊN KEO XÂY DỰNG CEMENTECH VINA</t>
  </si>
  <si>
    <t>06/2017/CTY-TTSENKO</t>
  </si>
  <si>
    <t>112/15  Phan Xích Long, Phường 02, Quận Phú Nhuận</t>
  </si>
  <si>
    <t>SP 914-12.17.18</t>
  </si>
  <si>
    <t>Công ty TNHH SX TM Tấn Đại Phát</t>
  </si>
  <si>
    <t>01/2016/CTY-TĐP</t>
  </si>
  <si>
    <t>QC 546-16-00</t>
  </si>
  <si>
    <t>18/07/2019</t>
  </si>
  <si>
    <t>Vữa xây dựng</t>
  </si>
  <si>
    <t>Chi tiết theo Quyết định số 04390-QPV/QĐ-CNSPHC</t>
  </si>
  <si>
    <t>Theo GCN số SP 914-12.17.18</t>
  </si>
  <si>
    <t>10/4/2018</t>
  </si>
  <si>
    <t>258/TB-TĐC</t>
  </si>
  <si>
    <t>15/08/2017</t>
  </si>
  <si>
    <t>205/2016/GBN-TĐC</t>
  </si>
  <si>
    <t>22/08/2016</t>
  </si>
  <si>
    <t>264/2017/GBN-TĐC</t>
  </si>
  <si>
    <t>04/2016/CTY-SENKO</t>
  </si>
  <si>
    <t>0028-16-13</t>
  </si>
  <si>
    <t>01265609877</t>
  </si>
  <si>
    <t>02/2017/CTY-TRANPHAT</t>
  </si>
  <si>
    <t>QC 1000-17-00</t>
  </si>
  <si>
    <t>10/08/2020</t>
  </si>
  <si>
    <t>22/8/2016</t>
  </si>
  <si>
    <t>Chi tiết theo GCN số                 0440-18-00</t>
  </si>
  <si>
    <t>206/2016/GBN-TĐC</t>
  </si>
  <si>
    <t>05/2016/CTY-TTSENKO</t>
  </si>
  <si>
    <t>SP 914-6.16.18</t>
  </si>
  <si>
    <t>18/4/2018</t>
  </si>
  <si>
    <t>Công ty CP Bóng đèn Điện Quang</t>
  </si>
  <si>
    <t>121 - 123 - 125, Đường Hàm Nghi, Phường Nguyễn Thái Bình, Quận 1</t>
  </si>
  <si>
    <t>207/2016/GBN-TĐC</t>
  </si>
  <si>
    <t>CÔNG TY TNHH HỒNG BÉ</t>
  </si>
  <si>
    <t>20, Đường Nguyễn Thiện Thuật, Phường 02, Quận 3</t>
  </si>
  <si>
    <t>Theo phụ lục GCN số QC 999-17-00</t>
  </si>
  <si>
    <t>01/2016/HQ-HB</t>
  </si>
  <si>
    <t>260/TB-TĐC</t>
  </si>
  <si>
    <t>VNMH16004147</t>
  </si>
  <si>
    <t>16/8/2017</t>
  </si>
  <si>
    <t>ngày cấp GCN 16/08/2016</t>
  </si>
  <si>
    <t>265/2017/GBN-TĐC</t>
  </si>
  <si>
    <t>208/2016/GBN-TĐC</t>
  </si>
  <si>
    <t>03/2017/CTY-TRANPHAT</t>
  </si>
  <si>
    <t>08/2016/GL</t>
  </si>
  <si>
    <t>VNMH16004102</t>
  </si>
  <si>
    <t>ngày cấp GCN 12/08/2016</t>
  </si>
  <si>
    <t>Ấm đun nước dùng điện</t>
  </si>
  <si>
    <t xml:space="preserve">Chi tiết theo GCN số 
QC 1084-18-10
</t>
  </si>
  <si>
    <t>Bình đun siêu tốc</t>
  </si>
  <si>
    <t>Theo phụ lục GCN số QC 1000-17-00</t>
  </si>
  <si>
    <t>261/TB-TĐC</t>
  </si>
  <si>
    <t>209/2016/GBN-TĐC</t>
  </si>
  <si>
    <t>266/2017/GBN-TĐC</t>
  </si>
  <si>
    <t>09/2016/GL</t>
  </si>
  <si>
    <t>VNMH16004189</t>
  </si>
  <si>
    <t>ngày cấp GCN 17/08/2016</t>
  </si>
  <si>
    <t>CÔNG TY TNHH SX TM &amp; DV PHÚ GIA KHANG</t>
  </si>
  <si>
    <t>558/25, Đường Huỳnh Tấn Phát, 3, Phường Tân Phú, Quận 7</t>
  </si>
  <si>
    <t>07/17/CTY-PGK</t>
  </si>
  <si>
    <t>HQ.17-0311-02</t>
  </si>
  <si>
    <t>01/06/2019</t>
  </si>
  <si>
    <t>210/2016/GBN-TĐC</t>
  </si>
  <si>
    <t>25/08/2016</t>
  </si>
  <si>
    <t>Cơ sở Hưng Phát</t>
  </si>
  <si>
    <t>235/18 Tạ Uyên, Phường 06, Quận 11</t>
  </si>
  <si>
    <t>8H, An Dương Vương, Phường 16, Quận 8</t>
  </si>
  <si>
    <t>02/2016/DNTN-NCL</t>
  </si>
  <si>
    <t>0589-16-12</t>
  </si>
  <si>
    <t>17/10/2019</t>
  </si>
  <si>
    <t>Kiểu : PGK10 , loại : che cả đầu và tai, không kính (cỡ lớn)</t>
  </si>
  <si>
    <t>259/TB-TĐC</t>
  </si>
  <si>
    <t>Chi tiết theo GCN số                 076-18-01/04</t>
  </si>
  <si>
    <t>267/2017/GBN-TĐC</t>
  </si>
  <si>
    <t>211/2016/GBN-TĐC</t>
  </si>
  <si>
    <t>29/08/2016</t>
  </si>
  <si>
    <t>Cơ sở Thăng Long</t>
  </si>
  <si>
    <t>02/2017/CTYLONGNHI</t>
  </si>
  <si>
    <t>số 111CLạc long quân, Phường 05, Quận 11, TP Hồ Chí Minh</t>
  </si>
  <si>
    <t>SP 2064.17.18</t>
  </si>
  <si>
    <t>01/2016/TLA</t>
  </si>
  <si>
    <t>31/07/2020</t>
  </si>
  <si>
    <t>0044-16-01</t>
  </si>
  <si>
    <t xml:space="preserve">Nồi cơm điện        </t>
  </si>
  <si>
    <t>29/8/2016</t>
  </si>
  <si>
    <t>TCVN 5699-2-15:2013</t>
  </si>
  <si>
    <t>Chảo lẩu</t>
  </si>
  <si>
    <t>Theo GCN số SP 2064.17.18</t>
  </si>
  <si>
    <t>262/TB-TĐC</t>
  </si>
  <si>
    <t>212/2016/GBN-TĐC</t>
  </si>
  <si>
    <t>Chốt tháng 9</t>
  </si>
  <si>
    <t>10/2016/GL</t>
  </si>
  <si>
    <t>VNMH16004292</t>
  </si>
  <si>
    <t>ngày cấp GCN 22/08/2016</t>
  </si>
  <si>
    <t>Chi tiết theo GCN số                 0920-18-02</t>
  </si>
  <si>
    <t>213/2016/GBN-TĐC</t>
  </si>
  <si>
    <t>02/2016/CTY-TRAN PHAT</t>
  </si>
  <si>
    <t>HQ.005.16</t>
  </si>
  <si>
    <t>Công ty TNHH R STAR</t>
  </si>
  <si>
    <t>919, Đường Hậu Giang, Phường 11, Quận 6</t>
  </si>
  <si>
    <t>214/2016/GBN-TĐC</t>
  </si>
  <si>
    <t>268/2017/GBN-TĐC</t>
  </si>
  <si>
    <t>46/2016/CTY-CT</t>
  </si>
  <si>
    <t>17/08/2017</t>
  </si>
  <si>
    <t>43-11(CT-46/2016)</t>
  </si>
  <si>
    <t>Chi tiết theo GCN số             VNMH18001878</t>
  </si>
  <si>
    <t>02/2017/CBHQ/Cty-NH</t>
  </si>
  <si>
    <t>47-13(NH3-BS-2017)</t>
  </si>
  <si>
    <t>02/03/2020</t>
  </si>
  <si>
    <t xml:space="preserve">ZetTa mũ che cả đầu tai và hàm,không có kính chắn gió, cỡ lớn </t>
  </si>
  <si>
    <t>CÔNG TY TNHH NEW USS</t>
  </si>
  <si>
    <t>215/2016/GBN-TĐC</t>
  </si>
  <si>
    <t>1a194/7 - Ấp 1 - Xã Phạm Văn Hai - Bình Chánh - TP HCM, Đường Vĩnh Lộc, Ấp 1, Xã Phạm Văn Hai, Bình Chánh</t>
  </si>
  <si>
    <t>CÔNG TY TNHH MTV DẦU KHÍ THÀNH PHỐ HỒ CHÍ MINH</t>
  </si>
  <si>
    <t>Đồ chơi trẻ em</t>
  </si>
  <si>
    <t>27 Nguyễn Thông, Phường 07, Quận 3</t>
  </si>
  <si>
    <t>Theo phụ lục GCN số 47-13(NH3-BS-2017)</t>
  </si>
  <si>
    <t>01/2016/CTY-DKTPHCM</t>
  </si>
  <si>
    <t>263/TB-TĐC</t>
  </si>
  <si>
    <t>0107-16-03/02</t>
  </si>
  <si>
    <t>17/8/2017</t>
  </si>
  <si>
    <t>Quạt điện và ấm đun siêu tốc</t>
  </si>
  <si>
    <t>Nhiên liệu điezen</t>
  </si>
  <si>
    <t>Chi tiết theo GCN số               QC 791-17-00</t>
  </si>
  <si>
    <t>269/2017/GBN-TĐC</t>
  </si>
  <si>
    <t>DO 0,05S (phương pháp pha chế in-tank)</t>
  </si>
  <si>
    <t>3/5/2018</t>
  </si>
  <si>
    <t>03/2017/CBHQ/Cty-NH</t>
  </si>
  <si>
    <t>216/2016/GBN-TĐC</t>
  </si>
  <si>
    <t>47-13 (NH4-MR1-2017)</t>
  </si>
  <si>
    <t>Công ty TNHH Xây dựng công trình HÙNG VƯƠNG</t>
  </si>
  <si>
    <t>03/2016/CTY-DKTPHCM</t>
  </si>
  <si>
    <t>670-672, Đường 3 tháng 2, Phường 14, Quận 10</t>
  </si>
  <si>
    <t>0107/16-04/02</t>
  </si>
  <si>
    <t>19/11/2020</t>
  </si>
  <si>
    <t>Theo phụ lục GCN số 47-13 (NH4-MR1-2017)</t>
  </si>
  <si>
    <t>Xăng E5 Ron 92 - II</t>
  </si>
  <si>
    <t>Phương pháp pha chế in-line</t>
  </si>
  <si>
    <t>264/TB-TĐC</t>
  </si>
  <si>
    <t>Ống bê tông cốt thép thoát nước</t>
  </si>
  <si>
    <t>Chi tiết theo GCN số 54-17(HVVC02-CĐ-2018)</t>
  </si>
  <si>
    <t>4/5/2018</t>
  </si>
  <si>
    <t>217/2016/GBN-TĐC</t>
  </si>
  <si>
    <t>270/2017/GBN-TĐC</t>
  </si>
  <si>
    <t>23/08/2017</t>
  </si>
  <si>
    <t>04/2016/CTY-DKTPHCM</t>
  </si>
  <si>
    <t>0107-16-01/02</t>
  </si>
  <si>
    <t>Cơ sở Trung Lệ</t>
  </si>
  <si>
    <t>0913914833</t>
  </si>
  <si>
    <t>Xăng không chì Ron 92-II</t>
  </si>
  <si>
    <t>Phương pháp pha chế In-tank</t>
  </si>
  <si>
    <t>0217-16-01/01</t>
  </si>
  <si>
    <t>29/12/2019</t>
  </si>
  <si>
    <t>218/2016/GBN-TĐC</t>
  </si>
  <si>
    <t>TCVN 9116:2012</t>
  </si>
  <si>
    <t>02/2016/CTY-DKTPHCM</t>
  </si>
  <si>
    <t>Cống hộp bê tông cốt thép</t>
  </si>
  <si>
    <t>0845-16-00/01</t>
  </si>
  <si>
    <t>Theo GCN số 0217-16-01/01</t>
  </si>
  <si>
    <t>Chi tiết theo GCN số 55-17(HVVC02-CĐ-2018)</t>
  </si>
  <si>
    <t>265/TB-TĐC</t>
  </si>
  <si>
    <t>25/8/2017</t>
  </si>
  <si>
    <t>Hỗn hợp Butan, Propan thương phẩm</t>
  </si>
  <si>
    <t>271/2017/GBN-TĐC</t>
  </si>
  <si>
    <t>24/08/2017</t>
  </si>
  <si>
    <t>Hộ kinh doanh Hưng Phát</t>
  </si>
  <si>
    <t>44/14, Đường Phan Xích Long, Phường 16, Quận 11</t>
  </si>
  <si>
    <t>0908915548</t>
  </si>
  <si>
    <t>01/2017/HKD-HP</t>
  </si>
  <si>
    <t>0076-17-02</t>
  </si>
  <si>
    <t>219/2016/GBN-TĐC</t>
  </si>
  <si>
    <t>CÔNG TY TNHH ĐIỆN TỬ SHARP (VIỆT NAM)</t>
  </si>
  <si>
    <t>9 Đinh Tiên Hoàng, Phường ĐaKao, Quận 1</t>
  </si>
  <si>
    <t>160815/CBHQ</t>
  </si>
  <si>
    <t>71-15 (SHARP 01-2015)</t>
  </si>
  <si>
    <t>Chi tiết theo GCN số 54-17 (HVTT02-CĐ-2018)</t>
  </si>
  <si>
    <t>22/09/2018</t>
  </si>
  <si>
    <t>Theo GCN số 0076-17-02</t>
  </si>
  <si>
    <t>266/TB-TĐC</t>
  </si>
  <si>
    <t>KS-18TJV; KS-181TJV</t>
  </si>
  <si>
    <t>272/2017/GBN-TĐC</t>
  </si>
  <si>
    <t>220/2016/GBN-TĐC</t>
  </si>
  <si>
    <t>CÔNG TY TNHH SX TM ĐẠI PHÁT TÀI</t>
  </si>
  <si>
    <t>D1/21, Đường KÊNH A, ẤP 4, Xã Lê Minh Xuân , Bình Chánh</t>
  </si>
  <si>
    <t>Công ty TNHH Sản xuất Mũ bảo hiểm Hoa Hải Thanh</t>
  </si>
  <si>
    <t>số 881/24A Quốc Lộ 1A, Khu phố 1, Phường Bình Hưng Hoà A, Quận Bình Tân, TP Hồ Chí Minh</t>
  </si>
  <si>
    <t>0988523882</t>
  </si>
  <si>
    <t>01/2017/CTY-ĐPT</t>
  </si>
  <si>
    <t>02/2016/CTY-HHT</t>
  </si>
  <si>
    <t>0758-16-01</t>
  </si>
  <si>
    <t>0105-17-01</t>
  </si>
  <si>
    <t>12/10/2017</t>
  </si>
  <si>
    <t>HT1, mũ che nửa đầu, có kính và không có kính chắn gió, cỡ lớn</t>
  </si>
  <si>
    <t>Theo GCN số 0105-17-01</t>
  </si>
  <si>
    <t>13/9/2016</t>
  </si>
  <si>
    <t>Chi tiết theo GCN số 55-17(HVTT02-CĐ-2018)</t>
  </si>
  <si>
    <t>267/TB-TĐC</t>
  </si>
  <si>
    <t>221/2016/GBN-TĐC</t>
  </si>
  <si>
    <t>273/2017/GBN-TĐC</t>
  </si>
  <si>
    <t>25/08/2017</t>
  </si>
  <si>
    <t>Công ty TNHH SX &amp; TM Thú nhồi bông Thỏ Ngọc</t>
  </si>
  <si>
    <t>45, Đường Hoa Hồng, Phường 02, Quận Phú Nhuận</t>
  </si>
  <si>
    <t>03/2016/CTY-HHT</t>
  </si>
  <si>
    <t>01/2017-THONGOC</t>
  </si>
  <si>
    <t>0758-16-02</t>
  </si>
  <si>
    <t>1873-17-00</t>
  </si>
  <si>
    <t>4/8/2020</t>
  </si>
  <si>
    <t>HT2, mũ che nửa đầu, có kính và không có kính chắn gió, cỡ lớn</t>
  </si>
  <si>
    <t>TCVN 7888:2014</t>
  </si>
  <si>
    <t>Cọc bê tông ly tâm ứng lực trước</t>
  </si>
  <si>
    <t>Theo GCN số 1873-17-00</t>
  </si>
  <si>
    <t>Chi tiết theo GCN số 56-17(HVTT02-CĐ-2018)</t>
  </si>
  <si>
    <t>268/TB-TĐC</t>
  </si>
  <si>
    <t>28/8/2017</t>
  </si>
  <si>
    <t>222/2016/GBN-TĐC</t>
  </si>
  <si>
    <t>04/2016/CTY-HHT</t>
  </si>
  <si>
    <t>0758-16-03</t>
  </si>
  <si>
    <t>274/2017/GBN-TĐC</t>
  </si>
  <si>
    <t>CÔNG TY CỔ PHẦN THIẾT BỊ GIÁO DỤC TAM ANH</t>
  </si>
  <si>
    <t>581, Đường Nguyễn Kiệm, Phường 09, Quận Phú Nhuận</t>
  </si>
  <si>
    <t>02/2017/TA</t>
  </si>
  <si>
    <t>HT3, mũ che nửa đầu, có kính và không có kính chắn gió, cỡ lớn</t>
  </si>
  <si>
    <t>0911-17-00/01</t>
  </si>
  <si>
    <t>24/07/2020</t>
  </si>
  <si>
    <t>71/4A, Đường Hiệp Thành 13, 7, Phường Hiệp Thành, Quận 12</t>
  </si>
  <si>
    <t>223/2016/GBN-TĐC</t>
  </si>
  <si>
    <t>05/2016/CTY-HHT</t>
  </si>
  <si>
    <t>Theo GCN số 0911-17-00/01</t>
  </si>
  <si>
    <t>0758-16-04</t>
  </si>
  <si>
    <t>269/TB-TĐC</t>
  </si>
  <si>
    <t>Chi tiết theo phụ lục GCN số 47-13 (NH1-TĐ1-2018)</t>
  </si>
  <si>
    <t>HT4, mũ che cả đầu và tai, có kính và không có kính chắn gió, cỡ lớn</t>
  </si>
  <si>
    <t>275/2017/GBN-TĐC</t>
  </si>
  <si>
    <t>224/2016/GBN-TĐC</t>
  </si>
  <si>
    <t>77, Đường Trần Nhân Tôn, Phường 09, Quận 5</t>
  </si>
  <si>
    <t>01/2017/TA</t>
  </si>
  <si>
    <t>SP 1525/1.17.23</t>
  </si>
  <si>
    <t>số Lô B14/I 2A, KCN Vĩnh Lộc, Phường Bình Hưng Hoà B, Quận Bình Tân, TP Hồ Chí Minh</t>
  </si>
  <si>
    <t>Bàn, ghế , Tủ đựng tư trang trẻ em bằng nhựa và sắt</t>
  </si>
  <si>
    <t>20/2016/CB-ASZ</t>
  </si>
  <si>
    <t>270/TB-TĐC</t>
  </si>
  <si>
    <t>N1.Q5.15.098a</t>
  </si>
  <si>
    <t>276/2017/GBN-TĐC</t>
  </si>
  <si>
    <t>Thông báo lý do không tiếp nhận hồ sơ số 1183/TB-TĐC</t>
  </si>
  <si>
    <t>14/9/2016</t>
  </si>
  <si>
    <t>Công ty TNHH SX-TM Cơ khí điện Cường Anh</t>
  </si>
  <si>
    <t>Thông báo không tiếp nhận số 1183/TB-TĐC ngày 14/9/2016</t>
  </si>
  <si>
    <t>1/7, đường số 2, Phường Hiệp Bình Chánh, Quận Thủ Đức</t>
  </si>
  <si>
    <t>01/2017/CTY-CA</t>
  </si>
  <si>
    <t>0261-16-00/03</t>
  </si>
  <si>
    <t>20/12/2019</t>
  </si>
  <si>
    <t>Quạt trần 1.4 m</t>
  </si>
  <si>
    <t>Theo GCN số 0261-16-00/03</t>
  </si>
  <si>
    <t>271/TB-TĐC</t>
  </si>
  <si>
    <t>Chi tiết theo phụ lục GCN số 04-18 (ASIA 01-2018)</t>
  </si>
  <si>
    <t>225/2016/GBN-TĐC</t>
  </si>
  <si>
    <t>13/09/2016</t>
  </si>
  <si>
    <t>Công ty TNHH MTV Keo Xây dựng Cementech Vina</t>
  </si>
  <si>
    <t>số 112/15 Phan Xích Long, Phường 02, Quận Phú Nhuận, TP Hồ Chí Minh</t>
  </si>
  <si>
    <t>277/2017/GBN-TĐC</t>
  </si>
  <si>
    <t>01/2016/CEMENTECH VINA</t>
  </si>
  <si>
    <t>QPV0064-1</t>
  </si>
  <si>
    <t>16/09/2018</t>
  </si>
  <si>
    <t>CÔNG TY TNHH SẢN XUẤT THƯƠNG MẠI LIÊN HIỆP THÀNH</t>
  </si>
  <si>
    <t>105 D, Đường Lò Siêu, Phường 16, Quận 11</t>
  </si>
  <si>
    <t>01/2017/CTY-LHT</t>
  </si>
  <si>
    <t>0060-17.01</t>
  </si>
  <si>
    <t>31/10/2019</t>
  </si>
  <si>
    <t>Vữa cho bê tông nhẹ</t>
  </si>
  <si>
    <t>Chi tiết theo GCN số 55-17 (HVBP02-CĐ-2018)</t>
  </si>
  <si>
    <t>226/2016/GBN-TĐC</t>
  </si>
  <si>
    <t>07/5/2018</t>
  </si>
  <si>
    <t>Theo GCN số 0060-17.01</t>
  </si>
  <si>
    <t>272/TB-TĐC</t>
  </si>
  <si>
    <t>02/206/CEMETECH VINA</t>
  </si>
  <si>
    <t>QPV0064-2</t>
  </si>
  <si>
    <t>278/2017/GBN-TĐC</t>
  </si>
  <si>
    <t>Keo dán gạch nội/ngoại thất; keo dán gạch, đá</t>
  </si>
  <si>
    <t>BGV003/CBHQ</t>
  </si>
  <si>
    <t>1436/N2.17/CR-KT3</t>
  </si>
  <si>
    <t>227/2016/GBN-TĐC</t>
  </si>
  <si>
    <t>14/09/2016</t>
  </si>
  <si>
    <t>Chi tiết theo GCN số 54-17 (HVBP02-CĐ-2018)</t>
  </si>
  <si>
    <t>Công ty TNHH SHIH-FA Rubber Industries (VIET NAM) CO., LTD</t>
  </si>
  <si>
    <t>số Số 52 số 536, Khu phố ấp Bàu Trăn, Nhuận Đức, Củ Chi, TP Hồ Chí Minh</t>
  </si>
  <si>
    <t>Theo GCN số 1436/N2.17/CR-KT3</t>
  </si>
  <si>
    <t>01/2016/CTY-SHIH FA</t>
  </si>
  <si>
    <t>273/TB-TĐC</t>
  </si>
  <si>
    <t>SP 550/3.16.14</t>
  </si>
  <si>
    <t>16/08/2019</t>
  </si>
  <si>
    <t>279/2017/GBN-TĐC</t>
  </si>
  <si>
    <t>JIS K 6367:1995</t>
  </si>
  <si>
    <t>HỘ KINH DOANH THÚ NHỒI BÔNG MI KI</t>
  </si>
  <si>
    <t>Săm xe máy</t>
  </si>
  <si>
    <t>9/52, Đường Võ Trường Toản, Phường 02, Quận Bình Thạnh</t>
  </si>
  <si>
    <t>01/2017/HKD-MI KI</t>
  </si>
  <si>
    <t>0393-17-02/01</t>
  </si>
  <si>
    <t>22/08/2020</t>
  </si>
  <si>
    <t>Chi tiết theo GCN số 56-17 (HVVL01-2018)</t>
  </si>
  <si>
    <t>228/2016/GBN-TĐC</t>
  </si>
  <si>
    <t>02/2016/CTY-SHIH FA</t>
  </si>
  <si>
    <t>SP 549/3.16.14</t>
  </si>
  <si>
    <t>JIS K 6366:1998</t>
  </si>
  <si>
    <t>Lốp máy có vận tốc nhỏ hơn 130 km/giờ</t>
  </si>
  <si>
    <t>Theo GCN số 0393-17-02/01</t>
  </si>
  <si>
    <t>274/TB-TĐC</t>
  </si>
  <si>
    <t>229/2016/GBN-TĐC</t>
  </si>
  <si>
    <t>Chi tiết theo GCN số 55-17 (HVVL01-2018)</t>
  </si>
  <si>
    <t>03/2016/CTY-SHIH FA</t>
  </si>
  <si>
    <t>SP 1552/1.16.14</t>
  </si>
  <si>
    <t>280/2017/GBN-TĐC</t>
  </si>
  <si>
    <t>Hộ kinh doanh Trần Chí Cường</t>
  </si>
  <si>
    <t>Sạp 05 Chợ Kim Biên, Tổ 6, Phường 13, Quận 5</t>
  </si>
  <si>
    <t>01/2017/HKD-TCC</t>
  </si>
  <si>
    <t>0224-17-00/04</t>
  </si>
  <si>
    <t>Săm ô tô</t>
  </si>
  <si>
    <t>230/2016/GBN-TĐC</t>
  </si>
  <si>
    <t>Theo GCN số 0224-17-00/04</t>
  </si>
  <si>
    <t>275/TB-TĐC</t>
  </si>
  <si>
    <t>Chốt tháng 10</t>
  </si>
  <si>
    <t>số 138/25 Trương Công Định, Phường 14, Quận Tân Bình, TP Hồ Chí Minh</t>
  </si>
  <si>
    <t>Chi tiết theo GCN số 54-17 (HVVL01-2018)</t>
  </si>
  <si>
    <t>01/2016/CTY-CBL</t>
  </si>
  <si>
    <t>VNMH16003217</t>
  </si>
  <si>
    <t>24/08/2016</t>
  </si>
  <si>
    <t>70-72, Đường Nam Kỳ Khởi Nghĩa, Phường Nguyễn Thái Bình, Quận 1</t>
  </si>
  <si>
    <t>231/2016/GBN-TĐC</t>
  </si>
  <si>
    <t>Dây cáp điện; Dây điện từ</t>
  </si>
  <si>
    <t>Chi tiết theo phụ lục GCN số 04-10 (CADIVI 01-2018)</t>
  </si>
  <si>
    <t>02/2016/CTY-CBL</t>
  </si>
  <si>
    <t>VNMH16004365</t>
  </si>
  <si>
    <t xml:space="preserve"> 24/08/2016</t>
  </si>
  <si>
    <t>281/2017/GBN-TĐC</t>
  </si>
  <si>
    <t>20/09/2017</t>
  </si>
  <si>
    <t>Công ty TNHH Thời trang Nón Sơn</t>
  </si>
  <si>
    <t>199 Hai Bà Trưng, Phường 6, Quận 3</t>
  </si>
  <si>
    <t>nonson@vnn.vn</t>
  </si>
  <si>
    <t>232/2016/GBN-TĐC</t>
  </si>
  <si>
    <t>Công ty TNHH SX TM GIFTY</t>
  </si>
  <si>
    <t>số 47 Tứ Hải, Phường 06, Quận Tân Bình, TP Hồ Chí Minh</t>
  </si>
  <si>
    <t>01/2016/CTY-GIFTY</t>
  </si>
  <si>
    <t>VNMH16003211</t>
  </si>
  <si>
    <t xml:space="preserve"> 28/06/2016</t>
  </si>
  <si>
    <t>08.08-00(NoS-MR1/2017)</t>
  </si>
  <si>
    <t>Theo GCN số08.08-00(NoS-MR1/2017)</t>
  </si>
  <si>
    <t>276/TB-TĐC</t>
  </si>
  <si>
    <t>21/9/2017</t>
  </si>
  <si>
    <t>233/2016/GBN-TĐC</t>
  </si>
  <si>
    <t>15/09/2016</t>
  </si>
  <si>
    <t>số 46/1Y Khu phố ấp Xuân Thới Đông 2, Xuân Thới Đông, Hóc Môn, TP Hồ Chí Minh</t>
  </si>
  <si>
    <t>01/2016/CTY-TXV</t>
  </si>
  <si>
    <t>VNMH16003613</t>
  </si>
  <si>
    <t>18/07/2016</t>
  </si>
  <si>
    <t>Chi tiết theo GCN số            	18.7102-HQ7</t>
  </si>
  <si>
    <t>Chốt tháng 05</t>
  </si>
  <si>
    <t>282/2017/GBN-TĐC</t>
  </si>
  <si>
    <t>26/09/2017</t>
  </si>
  <si>
    <t>15/9/2016</t>
  </si>
  <si>
    <t>17/7 Bùi Cẩm Hổ, Phường Tân Thới Hòa, Quận Tân Phú</t>
  </si>
  <si>
    <t>03/2017/CTY-NDP</t>
  </si>
  <si>
    <t>1175-17-02</t>
  </si>
  <si>
    <t>25/06/2018</t>
  </si>
  <si>
    <t>234/2016/GBN-TĐC</t>
  </si>
  <si>
    <t>Xe cẩu SH011; Xe bồn SH012; Xe ben SH013</t>
  </si>
  <si>
    <t>11/2016/GL</t>
  </si>
  <si>
    <t>278/TB-TĐC</t>
  </si>
  <si>
    <t>VNMH16004658</t>
  </si>
  <si>
    <t>27/9/2017</t>
  </si>
  <si>
    <t>283/2017/GBN-TĐC</t>
  </si>
  <si>
    <t>14/5/2018</t>
  </si>
  <si>
    <t>CÔNG TY TNHH SẢN XUẤT THƯƠNG MẠI QUANG VIỆT</t>
  </si>
  <si>
    <t>154/8/6 Âu Dương Lân, Phường 03, Quận 8</t>
  </si>
  <si>
    <t>0913894410</t>
  </si>
  <si>
    <t>01/2017/BCBHC/QUANGVIỆT</t>
  </si>
  <si>
    <t>170595.PRO.CN17</t>
  </si>
  <si>
    <t>235/2016/GBN-TĐC</t>
  </si>
  <si>
    <t>TCVN 7722-2-3:2007</t>
  </si>
  <si>
    <t>Bộ đèn đường</t>
  </si>
  <si>
    <t>12/2016/GL</t>
  </si>
  <si>
    <t>Theo GCN số 170595.PRO.CN17</t>
  </si>
  <si>
    <t>VNMH16004659</t>
  </si>
  <si>
    <t>277/TB-TĐC</t>
  </si>
  <si>
    <t>284/2017/GBN-TĐC</t>
  </si>
  <si>
    <t>28/09/2017</t>
  </si>
  <si>
    <t>Công ty TNHH SX TM Dây và Cáp điện Hiệp Thành</t>
  </si>
  <si>
    <t>99/27 Tô Hiệu, Phường Hiệp Tân, Quận Tân Phú</t>
  </si>
  <si>
    <t>0908316161</t>
  </si>
  <si>
    <t>01/2017/CBHQ-HT</t>
  </si>
  <si>
    <t>0326-17-04</t>
  </si>
  <si>
    <t>Chi tiết theo GCN số                    0863-18-23</t>
  </si>
  <si>
    <t>16/08/2020</t>
  </si>
  <si>
    <t>236/2016/GBN-TĐC</t>
  </si>
  <si>
    <t>Theo GCN số 0326-17-04</t>
  </si>
  <si>
    <t>279/TB-TĐC</t>
  </si>
  <si>
    <t>29/9/2017</t>
  </si>
  <si>
    <t>Cty Cổ phần Sơn chống thấm Jimax Asia</t>
  </si>
  <si>
    <t>số 93, đường HT42, Phường Hiệp Thành, Quận 12</t>
  </si>
  <si>
    <t>01/2016/CTY-JM</t>
  </si>
  <si>
    <t>N1.C5.16.012</t>
  </si>
  <si>
    <t>Hộ Kinh doanh Minh Phong</t>
  </si>
  <si>
    <t>16 Đường số 4, 17, phương Bình Hưng Hòa A, quận Bình Tân, Thành phố Hồ Chí Minh</t>
  </si>
  <si>
    <t>285/2017/GBN-TĐC</t>
  </si>
  <si>
    <t>10/2017/GL</t>
  </si>
  <si>
    <t>VNMH17006031</t>
  </si>
  <si>
    <t>25/09/2017</t>
  </si>
  <si>
    <t>Chi tiết theo GCN số 18020.HQ5/KT4</t>
  </si>
  <si>
    <t>237/2016/GBN-TĐC</t>
  </si>
  <si>
    <t>19/09/2016</t>
  </si>
  <si>
    <t>Theo GCN số VNMH17006031</t>
  </si>
  <si>
    <t>280/TB-TĐC</t>
  </si>
  <si>
    <t>121-123-125 Hàm Nghi, Phường Nguyễn Thái Bình, Quận 1</t>
  </si>
  <si>
    <t>15/5/2018</t>
  </si>
  <si>
    <t>01-QCVN9/ĐQ</t>
  </si>
  <si>
    <t>0688/N5.15/CR-KT3 (mã số E-0048)</t>
  </si>
  <si>
    <t>286/2017/GBN-TĐC</t>
  </si>
  <si>
    <t>11/2017/GL</t>
  </si>
  <si>
    <t>VNMH17006033</t>
  </si>
  <si>
    <t>Theo GCN số VNMH17006033</t>
  </si>
  <si>
    <t>Đèn huỳnh quang compact (Bóng đèn có balat lắp liền)</t>
  </si>
  <si>
    <t>20/9/2016</t>
  </si>
  <si>
    <t>238/2016/GBN-TĐC</t>
  </si>
  <si>
    <t>Chi tiết theo GCN số                    0863-18-24</t>
  </si>
  <si>
    <t>02-QCVN9/ĐQ</t>
  </si>
  <si>
    <t>0688/N5.15/CR-KT3/1 (mã số E-0048)</t>
  </si>
  <si>
    <t>20/01/2019</t>
  </si>
  <si>
    <t>281/TB-TĐC</t>
  </si>
  <si>
    <t>Đèn compact</t>
  </si>
  <si>
    <t>287/2017/GBN-TĐC</t>
  </si>
  <si>
    <t>239/2016/GBN-TĐC</t>
  </si>
  <si>
    <t>22/09/2016</t>
  </si>
  <si>
    <t>Chi tiết theo GCN số                    0863-18-25</t>
  </si>
  <si>
    <t>12/2017/GL</t>
  </si>
  <si>
    <t>VNMH17006068</t>
  </si>
  <si>
    <t>26/05/2017</t>
  </si>
  <si>
    <t>22/9/2016</t>
  </si>
  <si>
    <t>Theo GCN số VNMH17006068</t>
  </si>
  <si>
    <t>282/TB-TĐC</t>
  </si>
  <si>
    <t>240/2016/GBN-TĐC</t>
  </si>
  <si>
    <t>288/2017/GBN-TĐC</t>
  </si>
  <si>
    <t>Chi tiết theo GCN số                    0863-18-26</t>
  </si>
  <si>
    <t>Công ty TNHH Dây và Cáp điện Đức Lộc (GL.CABLES)</t>
  </si>
  <si>
    <t>17/15, Đường Phan Văn Hớn, Phường Tân Thới Nhất, Quận 12</t>
  </si>
  <si>
    <t>001/2016/CTY-ĐL</t>
  </si>
  <si>
    <t>13/2017/GL</t>
  </si>
  <si>
    <t>1389-16-00</t>
  </si>
  <si>
    <t>VNMH17006070</t>
  </si>
  <si>
    <t>24/01/2019</t>
  </si>
  <si>
    <t>Cáp cách điện Polyvinyl Clorua (PVC)</t>
  </si>
  <si>
    <t>Theo GCN số VNMH17006070</t>
  </si>
  <si>
    <t xml:space="preserve">Chi tiết kiểu loại theo GCN </t>
  </si>
  <si>
    <t>283/TB-TĐC</t>
  </si>
  <si>
    <t>241/2016/GBN-TĐC</t>
  </si>
  <si>
    <t>289/2017/GBN-TĐC</t>
  </si>
  <si>
    <t>112 Gò Xoài, Phường Bình Hưng Hoà A, Quận Bình Tân</t>
  </si>
  <si>
    <t>Số 1 Ba Tơ, Phường 7, Quận 8</t>
  </si>
  <si>
    <t>01/2016/CTY-TP</t>
  </si>
  <si>
    <t>N1.Q5.16.061</t>
  </si>
  <si>
    <t>14/09/2019</t>
  </si>
  <si>
    <t>TCCL 03-2017/KHG</t>
  </si>
  <si>
    <t>QC 1053-17-00</t>
  </si>
  <si>
    <t>11/09/2020</t>
  </si>
  <si>
    <t>Mũ bảo hiểm</t>
  </si>
  <si>
    <t>Ấm siêu tốc</t>
  </si>
  <si>
    <t>Theo GCN số QC 1053-17-00</t>
  </si>
  <si>
    <t>284/TB-TĐC</t>
  </si>
  <si>
    <t>242/2016/GBN-TĐC</t>
  </si>
  <si>
    <t>Chi tiết theo GCN số                    0863-18-27</t>
  </si>
  <si>
    <t>290/2017/GBN-TĐC</t>
  </si>
  <si>
    <t>222/BCB-KH/16</t>
  </si>
  <si>
    <t>CONG TY TNHH TÂN TIẾN SENKO</t>
  </si>
  <si>
    <t>QC 572-16-00</t>
  </si>
  <si>
    <t>Lô số 47-49, KCN Tân Tạo, Đường Số 2, Phường Tân Tạo A, Quận Bình Tân</t>
  </si>
  <si>
    <t>08/2017/CTY-TTSENKO</t>
  </si>
  <si>
    <t>SP914-13.17.18</t>
  </si>
  <si>
    <t>26/4/2019</t>
  </si>
  <si>
    <t>26/9/2016</t>
  </si>
  <si>
    <t>Quạt bàn</t>
  </si>
  <si>
    <t>Theo GCN hợp chuẩn</t>
  </si>
  <si>
    <t>286/TB-TĐC</t>
  </si>
  <si>
    <t>243/2016/GBN-TĐC</t>
  </si>
  <si>
    <t>23/09/2016</t>
  </si>
  <si>
    <t>Công ty TNHH Vinta</t>
  </si>
  <si>
    <t>A5/20A9 đường 1A, ấp 1, Xã Vĩnh Lộc B, Huyện Bình Chánh</t>
  </si>
  <si>
    <t>291/2017/GBN-TĐC</t>
  </si>
  <si>
    <t>01/2016/CTY-VT</t>
  </si>
  <si>
    <t>QC 198-15-00</t>
  </si>
  <si>
    <t>21/05/2018</t>
  </si>
  <si>
    <t>07/2017/CTY TT SENKO</t>
  </si>
  <si>
    <t>0028-17-21</t>
  </si>
  <si>
    <t>Theo GCN hợp quy</t>
  </si>
  <si>
    <t>285/TB-TĐC</t>
  </si>
  <si>
    <t>244/2016/GBN-TĐC</t>
  </si>
  <si>
    <t>26/09/2016</t>
  </si>
  <si>
    <t>292/2017/GBN-TĐC</t>
  </si>
  <si>
    <t>Công ty TNHH SX TM Đại Hoàn Phương</t>
  </si>
  <si>
    <t>67 Tân Hải, Phường 13, Quận Tân Bình</t>
  </si>
  <si>
    <t>Chi tiết theo GCN số                    0863-18-28</t>
  </si>
  <si>
    <t>01/2016/CTY-ĐHP</t>
  </si>
  <si>
    <t>QC 547-16-00</t>
  </si>
  <si>
    <t>22/07/2019</t>
  </si>
  <si>
    <t>02/2017/HKD-HP</t>
  </si>
  <si>
    <t>QC 1066-17-00</t>
  </si>
  <si>
    <t>15/09/2020</t>
  </si>
  <si>
    <t>Quạt điện, Bình đun siêu tốc</t>
  </si>
  <si>
    <t>27/9/2016</t>
  </si>
  <si>
    <t>Theo GCN số QC 1066-17-00</t>
  </si>
  <si>
    <t>287/TB-TĐC</t>
  </si>
  <si>
    <t>13/10/2017</t>
  </si>
  <si>
    <t>245/2016/GBN-TĐC</t>
  </si>
  <si>
    <t>28/09/2016</t>
  </si>
  <si>
    <t>293/2017/GBN-TĐC</t>
  </si>
  <si>
    <t>Công ty TNHH SX TM &amp; DV Uyên Phương</t>
  </si>
  <si>
    <t>C8/4D, Nguyễn Văn Thê, Ấp 3, Xã Quy Đức, huyện Bình Chánh</t>
  </si>
  <si>
    <t>13/2016/GL</t>
  </si>
  <si>
    <t>VNMH16004848</t>
  </si>
  <si>
    <t>01/2017/CTY-UP</t>
  </si>
  <si>
    <t>21/09/2016</t>
  </si>
  <si>
    <t>1905-17-01</t>
  </si>
  <si>
    <t>Chi tiết theo GCN số                    0863-18-29</t>
  </si>
  <si>
    <t>Đồ chơi tre em - Xe sách truyện</t>
  </si>
  <si>
    <t>30/9/2016</t>
  </si>
  <si>
    <t>Công ty Cổ phần Nhôm Nhựa Kim Hằng</t>
  </si>
  <si>
    <t>01, Đường Ba Tơ, Phường 07, Quận 8</t>
  </si>
  <si>
    <t>246/2016/GBN-TĐC</t>
  </si>
  <si>
    <t>288/TB-TĐC</t>
  </si>
  <si>
    <t>16/10/2017</t>
  </si>
  <si>
    <t>14/2016/GL</t>
  </si>
  <si>
    <t>VNMH16004863</t>
  </si>
  <si>
    <t>Nồi cơm điện đa năng, xửng hấp 2 ngăn 14, lẩu điện và vỉ nướng</t>
  </si>
  <si>
    <t>294/2017/GBN-TĐC</t>
  </si>
  <si>
    <t>Chi tiết theo GCN số                    QC 720-17-00</t>
  </si>
  <si>
    <t>17/5/2018</t>
  </si>
  <si>
    <t>02/2017/CTY-UP</t>
  </si>
  <si>
    <t>1905-17-02</t>
  </si>
  <si>
    <t>Đồ chơi trẻ em-Bộ đất nặng nông trại</t>
  </si>
  <si>
    <t>247/2016/GBN-TĐC</t>
  </si>
  <si>
    <t>30/09/2016</t>
  </si>
  <si>
    <t>Công ty TNHH Sản xuất Thương mại Sóng Hùng</t>
  </si>
  <si>
    <t>289/TB-TĐC</t>
  </si>
  <si>
    <t>137/19A Trịnh Đình Trọng, phường Phú Trung, quận Tân Phú</t>
  </si>
  <si>
    <t>188 Quốc lộ 22, Ấp Hậu, xã Tân Thông Hội , huyện Củ Chi</t>
  </si>
  <si>
    <t>01/2016/CTYCP QUẠT VĨNH THỊNH</t>
  </si>
  <si>
    <t>QC 151-15-00</t>
  </si>
  <si>
    <t>295/2017/GBN-TĐC</t>
  </si>
  <si>
    <t>03/2017/CTY-UP</t>
  </si>
  <si>
    <t>1905-17-03</t>
  </si>
  <si>
    <t>Thông báo không tiếp nhận số 1321/TB-TĐC ngày 04/10/2016</t>
  </si>
  <si>
    <t>mũ bảo hiểm</t>
  </si>
  <si>
    <t>N099 Mũ che cả đầu và tai cỡ lớn, không có kính chắn gió</t>
  </si>
  <si>
    <t>248/2016/GBN-TĐC</t>
  </si>
  <si>
    <t>290/TB-TĐC</t>
  </si>
  <si>
    <t>CÔNG TY CỔ PHẦN VIETTRONICS TÂN BÌNH</t>
  </si>
  <si>
    <t>248A Nơ Trang Long, Phường 12, Quận Bình Thạnh</t>
  </si>
  <si>
    <t>01/2016/VTB</t>
  </si>
  <si>
    <t>1361-2/N5.15/CR-KT3 (mã số E-0077)</t>
  </si>
  <si>
    <t>17/01/2019</t>
  </si>
  <si>
    <t>296/2017/GBN-TĐC</t>
  </si>
  <si>
    <t xml:space="preserve">Công ty TNHH SX Mũ bảo hiểm Hoa Hải Thanh </t>
  </si>
  <si>
    <t>881/24A, Đường Quốc Lộ 1A, 1, phường Bình Hưng Hoà A, quận Bình Tân</t>
  </si>
  <si>
    <t>Tủ lạnh</t>
  </si>
  <si>
    <t>04/2017/CTY-HHT</t>
  </si>
  <si>
    <t>0758-17-04</t>
  </si>
  <si>
    <t>Thông báo không tiếp nhận số 1319/TB-TĐC ngày 04/10/2016</t>
  </si>
  <si>
    <t>249/2016/GBN-TĐC</t>
  </si>
  <si>
    <t>N011 Mũ che nửa đầu có kính chắn gió, cỡ lớn</t>
  </si>
  <si>
    <t>294/TB-TĐC</t>
  </si>
  <si>
    <t>02/2016/VTB</t>
  </si>
  <si>
    <t>1361-2/N5.15/CR-KT3 (mã số E-0076)</t>
  </si>
  <si>
    <t>297/2017/GBN-TĐC</t>
  </si>
  <si>
    <t>03/2017/CTY-HHT</t>
  </si>
  <si>
    <t>0758-17-03</t>
  </si>
  <si>
    <t>250/2016/GBN-TĐC</t>
  </si>
  <si>
    <t>N125 Mũ che cả đầu và tại và hàm. có kính chăn gió, cỡ lớn</t>
  </si>
  <si>
    <t>293/TB-TĐC</t>
  </si>
  <si>
    <t>298/2017/GBN-TĐC</t>
  </si>
  <si>
    <t>02/2017/CTY-HHT</t>
  </si>
  <si>
    <t>0758-17-02</t>
  </si>
  <si>
    <t>251/2016/GBN-TĐC</t>
  </si>
  <si>
    <t>N02 Mũ che nửa đầu, có kính chắn gió, cỡ nhỏ</t>
  </si>
  <si>
    <t>292/TB-TĐC</t>
  </si>
  <si>
    <t>299/2017/GBN-TĐC</t>
  </si>
  <si>
    <t>01/2017/CTY-HHT</t>
  </si>
  <si>
    <t>0758-17-01</t>
  </si>
  <si>
    <t>252/2016/GBN-TĐC</t>
  </si>
  <si>
    <t>15/2016/GL</t>
  </si>
  <si>
    <t>VNMH16005065</t>
  </si>
  <si>
    <t>N039 Mũ che cả đầu và tai, có kio1nh chắn gió,cỡ lớn</t>
  </si>
  <si>
    <t>291/TB-TĐC</t>
  </si>
  <si>
    <t>Chốt tháng 11</t>
  </si>
  <si>
    <t>Đồ chơi trẻ em-Bộ vợt cầu lông</t>
  </si>
  <si>
    <t>06/10/2016</t>
  </si>
  <si>
    <t>253/2016/GBN-TĐC</t>
  </si>
  <si>
    <t xml:space="preserve">Công ty TNHH MTV SX DV Gia công Đông Á </t>
  </si>
  <si>
    <t>287B, Ấp 7, Đông Thạnh, Hóc Môn</t>
  </si>
  <si>
    <t>01/2016/CTY-ĐA</t>
  </si>
  <si>
    <t>N1.Q5.16.083</t>
  </si>
  <si>
    <t>29/09/2019</t>
  </si>
  <si>
    <t>N077 Mũ che nửa đầu, có kính chắn gió, cỡ lớn</t>
  </si>
  <si>
    <t>300/2017/GBN-TĐC</t>
  </si>
  <si>
    <t>17/10/2017</t>
  </si>
  <si>
    <t>CƠ SỞ SẢN XUẤT MŨ BẢO HIỂM MINH THẢO</t>
  </si>
  <si>
    <t>C6/3T, 3A, xã Vĩnh Lộc B, huyện Bình Chánh</t>
  </si>
  <si>
    <t>254/2016/GBN-TĐC</t>
  </si>
  <si>
    <t xml:space="preserve">	01/2017/CTY-CSMT</t>
  </si>
  <si>
    <t>HQ.17-0369-00</t>
  </si>
  <si>
    <t>02/2016/CTY-ĐA</t>
  </si>
  <si>
    <t>N1.Q5.14.043</t>
  </si>
  <si>
    <t>295/TB-TĐC</t>
  </si>
  <si>
    <t>N08 Mũ che nửa đầu, không có kính chắn gió, cỡ lớn</t>
  </si>
  <si>
    <t>18/10/2017</t>
  </si>
  <si>
    <t>301/2017/GBN-TĐC</t>
  </si>
  <si>
    <t>19/10/2017</t>
  </si>
  <si>
    <t>CONG TY TNHH TAN TIEN SENKO</t>
  </si>
  <si>
    <t>Lô 47-49, Khu công nghiệp Tân Tạo, Đường đường số 2, Phường Tân Tạo A, Quận Bình Tân</t>
  </si>
  <si>
    <t>09/2017/CTY-TT SENKO</t>
  </si>
  <si>
    <t>0028 mã số 0028-17-20</t>
  </si>
  <si>
    <t>255/2016/GBN-TĐC</t>
  </si>
  <si>
    <t>02/2016/CTY CỔ PHẦN QUẠT VIỆT NAM</t>
  </si>
  <si>
    <t>0050-16-16</t>
  </si>
  <si>
    <t>B1613, Thông số kỹ thuật: 220 V ~60 Hz 47 W</t>
  </si>
  <si>
    <t>296/TB-TĐC</t>
  </si>
  <si>
    <t>23/10/2017</t>
  </si>
  <si>
    <t>N015 Mũ che nửa đầu, có kính chắn gió, cỡ lớn</t>
  </si>
  <si>
    <t>302/2017/GBN-TĐC</t>
  </si>
  <si>
    <t>20/10/2017</t>
  </si>
  <si>
    <t>0917675759</t>
  </si>
  <si>
    <t>01/2017/CT-HT</t>
  </si>
  <si>
    <t>0517-17-06/01</t>
  </si>
  <si>
    <t>Theo GCN số 0517-17-06/01</t>
  </si>
  <si>
    <t>297/TB-TĐC</t>
  </si>
  <si>
    <t>Thông báo không tiếp nhận số 1324/TB-TĐC ngày 12/10/2016</t>
  </si>
  <si>
    <t>303/2017/GBN-TĐC</t>
  </si>
  <si>
    <t>256/2016/GBN-TĐC</t>
  </si>
  <si>
    <t>17/2/35 Liên Khu 5-6, phường Bình Hưng Hoà B, quận Bình Tân</t>
  </si>
  <si>
    <t>Công tyTNHH SX TM Thú nhồi bông Thảo Nguyên</t>
  </si>
  <si>
    <t>0909112049</t>
  </si>
  <si>
    <t xml:space="preserve">01/2017/CTY-ATA
</t>
  </si>
  <si>
    <t xml:space="preserve">	0322 mã số 17-11-01</t>
  </si>
  <si>
    <t>01/2016CTTN</t>
  </si>
  <si>
    <t>0126-16-03/01</t>
  </si>
  <si>
    <t>N088 Mũ che nửa đầu, không có kính chắn gió, cỡ lớn</t>
  </si>
  <si>
    <t>257/2016/GBN-TĐC</t>
  </si>
  <si>
    <t>N068 Mũ che nửa đầu, có kính chắn gió, cỡ lớn</t>
  </si>
  <si>
    <t>298/TB-TĐC</t>
  </si>
  <si>
    <t>24/10/2017</t>
  </si>
  <si>
    <t>Chốt báo cáo tuần 20</t>
  </si>
  <si>
    <t>Công tyTNHH SX TM Thiên Đại Phát</t>
  </si>
  <si>
    <t>59/13, Đường Trương Phước Phan, Khu phố 18, Phường Bình Trị Đông, Quận Bình Tân</t>
  </si>
  <si>
    <t>304/2017/GBN-TĐC</t>
  </si>
  <si>
    <t>25/5/2018</t>
  </si>
  <si>
    <t>CÔNG TY TNHH SẢN PHẨM TIÊU DÙNG TOSHIBA VIỆT NAM</t>
  </si>
  <si>
    <t xml:space="preserve">02/2017/CTY-ATA
</t>
  </si>
  <si>
    <t>12, Đường 15, KP4, Phường Linh Trung, Quận Thủ Đức</t>
  </si>
  <si>
    <t xml:space="preserve">        0322 mã số 17-11-02</t>
  </si>
  <si>
    <t>QC 174-15-00</t>
  </si>
  <si>
    <t>17/04/2018</t>
  </si>
  <si>
    <t>299/TB-TĐC</t>
  </si>
  <si>
    <t>RC-10JFM(H)VN, RC-18JFM(H)VN và RC-18JFM2(H)VN</t>
  </si>
  <si>
    <t>12/10/2016</t>
  </si>
  <si>
    <t>305/2017/GBN-TĐC</t>
  </si>
  <si>
    <t xml:space="preserve">03/2017/CTY-ATA
</t>
  </si>
  <si>
    <t xml:space="preserve">        0322 mã số 17-11-03</t>
  </si>
  <si>
    <t>258/2016/GBN-TĐC</t>
  </si>
  <si>
    <t>300/TB-TĐC</t>
  </si>
  <si>
    <t>Công ty TNHH Lưới thép Hàn Song hợp Lực</t>
  </si>
  <si>
    <t>Lô 3, Đường Tân Tạo, KCN Tân Tạo, Phường Tân Tạo A, Quận Bình Tân</t>
  </si>
  <si>
    <t>02/2016/SHL</t>
  </si>
  <si>
    <t>15.827-HQ5</t>
  </si>
  <si>
    <t>306/2017/GBN-TĐC</t>
  </si>
  <si>
    <t xml:space="preserve">04/2017/CTY-ATA
</t>
  </si>
  <si>
    <t xml:space="preserve">        0322 mã số 17-11-04</t>
  </si>
  <si>
    <t>Thép cốt bê tông – Lưới thép hàn</t>
  </si>
  <si>
    <t>301/TB-TĐC</t>
  </si>
  <si>
    <t>307/2017/GBN-TĐC</t>
  </si>
  <si>
    <t xml:space="preserve">05/2017/CTY-ATA
</t>
  </si>
  <si>
    <t xml:space="preserve">        0322 mã số 17-11-05</t>
  </si>
  <si>
    <t>13/10/2016</t>
  </si>
  <si>
    <t>302/TB-TĐC</t>
  </si>
  <si>
    <t>259/2016/GBN-TĐC</t>
  </si>
  <si>
    <t>14/10/2016</t>
  </si>
  <si>
    <t>308/2017/GBN-TĐC</t>
  </si>
  <si>
    <t>06/2016/CTY-TTSENKO</t>
  </si>
  <si>
    <t>Công ty TNHH Một Thành Viên Sản Xuất Dịch Vụ Gia Công Tín Phát</t>
  </si>
  <si>
    <t>0028-16-14</t>
  </si>
  <si>
    <t xml:space="preserve">06/2017/CTY-ATA
</t>
  </si>
  <si>
    <t xml:space="preserve">        0322 mã số 17-11-06</t>
  </si>
  <si>
    <t>17/10/2016</t>
  </si>
  <si>
    <t>số 31/3K Khu phố Trung Lân , Xã Bà Điểm , Hóc Môn, TP Hồ Chí Minh</t>
  </si>
  <si>
    <t>260/2016/GBN-TĐC</t>
  </si>
  <si>
    <t>303/TB-TĐC</t>
  </si>
  <si>
    <t>07/2016/CTY-TTSENKO</t>
  </si>
  <si>
    <t>SP 914-7.16.18</t>
  </si>
  <si>
    <t>309/2017/GBN-TĐC</t>
  </si>
  <si>
    <t xml:space="preserve">07/2017/CTY-ATA
</t>
  </si>
  <si>
    <t xml:space="preserve">        0322 mã số 17-11-07</t>
  </si>
  <si>
    <t>261/2016/GBN-TĐC</t>
  </si>
  <si>
    <t>Số 12, Đường D1, KDC Him Lam, Phường Tân Hưng, Quận 7</t>
  </si>
  <si>
    <t>0216/HEAVY</t>
  </si>
  <si>
    <t>1582-16-01 (EMC)</t>
  </si>
  <si>
    <t>304/TB-TĐC</t>
  </si>
  <si>
    <t>310/2017/GBN-TĐC</t>
  </si>
  <si>
    <t>Điều hòa không khí</t>
  </si>
  <si>
    <t>18/10/2016</t>
  </si>
  <si>
    <t xml:space="preserve">08/2017/CTY-ATA
</t>
  </si>
  <si>
    <t xml:space="preserve">        0322 mã số 17-11-08</t>
  </si>
  <si>
    <t>Chi tiết theo GCN số                    17006.HQ5/KT4</t>
  </si>
  <si>
    <t>262/2016/GBN-TĐC</t>
  </si>
  <si>
    <t>21/10/2016</t>
  </si>
  <si>
    <t>263/2016/GBN-TĐC</t>
  </si>
  <si>
    <t>19/10/2016</t>
  </si>
  <si>
    <t>Công ty Cổ phần QH Plus</t>
  </si>
  <si>
    <t>PGK 12 Mũ che nửa đầu, không có kính chắn gió, cỡ lớn</t>
  </si>
  <si>
    <t>R1-34, Đường Hưng Gia 5, Phường Tân Phong, Quận 7</t>
  </si>
  <si>
    <t>01/2016/CTY-QHP</t>
  </si>
  <si>
    <t>28/5/2018</t>
  </si>
  <si>
    <t>1554 (mã số 1554-16-00)</t>
  </si>
  <si>
    <t>loại dây thép vuốt nguội, kích thước 12 x 2,4 m</t>
  </si>
  <si>
    <t>30/5/2018</t>
  </si>
  <si>
    <t>390/2 Phan Huy Ích, Phường 12, Quận Gò Vấp, TP Hồ Chí Minh</t>
  </si>
  <si>
    <t>264/2016/GBN-TĐC</t>
  </si>
  <si>
    <t>Hộ kinh doanh Vĩnh Phong</t>
  </si>
  <si>
    <t>1024/1A, Đường Tỉnh lộ 10, khu phố 7, Phường Tân Tạo, Quận Bình Tân</t>
  </si>
  <si>
    <t>01/2016/CS-VP</t>
  </si>
  <si>
    <t>QC 112-14-00</t>
  </si>
  <si>
    <t>28/08/2017</t>
  </si>
  <si>
    <t>Chi tiết theo GCN số                    VNMH18002293</t>
  </si>
  <si>
    <t>265/2016/GBN-TĐC</t>
  </si>
  <si>
    <t>Cty TNHH Điện tử SamSung HCMC CE Complex</t>
  </si>
  <si>
    <t>Lô I-11, Khu công nghệ cao, Đường D2, Phường Tăng Nhơn Phú B, Quận 9</t>
  </si>
  <si>
    <t>Công ty TNHH TM DV May mặc Nguyễn Triều</t>
  </si>
  <si>
    <t>02/2016/WM-SAMSUNG</t>
  </si>
  <si>
    <t>1214-16-02</t>
  </si>
  <si>
    <t>A32, Đường Tổ Ký, Mới 1, Xã Tân Xuân, Hóc Môn</t>
  </si>
  <si>
    <t>14/07/2019</t>
  </si>
  <si>
    <t>Máy giặt</t>
  </si>
  <si>
    <t>Chi tiết theo GCN số                    2033- mã số 2033-18-00</t>
  </si>
  <si>
    <t>26/10/2016</t>
  </si>
  <si>
    <t>04/6/2018</t>
  </si>
  <si>
    <t>266/2016/GBN-TĐC</t>
  </si>
  <si>
    <t>Công ty TNHH Một thành viên Sản xuất Thương mại Ngọc Vân</t>
  </si>
  <si>
    <t>92, Đường Đỗ Đức Dục, Phường Phú Thọ Hoà, Quận Tân Phú</t>
  </si>
  <si>
    <t>03/2016/REF-SAMSUNG</t>
  </si>
  <si>
    <t>1216-16-03</t>
  </si>
  <si>
    <t>27/07/2019</t>
  </si>
  <si>
    <t>Chi tiết theo GCN số                    18029.HQ5/KT4</t>
  </si>
  <si>
    <t>267/2016/GBN-TĐC</t>
  </si>
  <si>
    <t>04/2016/WM-SAMSUNG</t>
  </si>
  <si>
    <t>1216-16-04</t>
  </si>
  <si>
    <t>21/08/2019</t>
  </si>
  <si>
    <t>A5/20A9, Đường 1A, ấp 1, Xã Vĩnh Lộc B, Bình Chánh</t>
  </si>
  <si>
    <t>Chi tiết theo GCN số                    QC 1508-18</t>
  </si>
  <si>
    <t>268/2016/GBN-TĐC</t>
  </si>
  <si>
    <t>25/10/2016</t>
  </si>
  <si>
    <t>05/6/2018</t>
  </si>
  <si>
    <t>Hộ Kinh Doanh Hiệp Tháp Mười</t>
  </si>
  <si>
    <t>39 Đường Đườn số 72, Phường 10, Quận 6</t>
  </si>
  <si>
    <t>305/TB-TĐC</t>
  </si>
  <si>
    <t>Cty TNHH SX TM Ngô Dũng Phương</t>
  </si>
  <si>
    <t>311/2017/GBN-TĐC</t>
  </si>
  <si>
    <t>Theo phụ lục giấy chứng nhận số 2039 mã số 2039-18-00</t>
  </si>
  <si>
    <t>17/7 Đường Bùi Cẩm Hổ, Phường Tân Thới Hòa, Quận Tân Phú</t>
  </si>
  <si>
    <t xml:space="preserve">09/2017/CTY-ATA
</t>
  </si>
  <si>
    <t xml:space="preserve">        0322 mã số 17-11-09</t>
  </si>
  <si>
    <t>02/2016/CTY-NDP</t>
  </si>
  <si>
    <t>1175-16-01/01</t>
  </si>
  <si>
    <t>CTY TNHH MTV SX TM HOÀNG QUÁN</t>
  </si>
  <si>
    <t>4A/15 Đường Thanh Niên, Xã Phạm Văn Hai, Bình Chánh</t>
  </si>
  <si>
    <t>Đồ chơi dành cho trẻ trên 3 tuổi</t>
  </si>
  <si>
    <t>306/TB-TĐC</t>
  </si>
  <si>
    <t>312/2017/GBN-TĐC</t>
  </si>
  <si>
    <t>269/2016/GBN-TĐC</t>
  </si>
  <si>
    <t>27/10/2016</t>
  </si>
  <si>
    <t xml:space="preserve">10/2017/CTY-ATA
</t>
  </si>
  <si>
    <t>Kiểu: A760K
Loại: Mũ che nửa đầu, có kính chắn gió, cỡ lớn.</t>
  </si>
  <si>
    <t xml:space="preserve">        0322 mã số 17-11-10</t>
  </si>
  <si>
    <t>01/2016/HKD-HP</t>
  </si>
  <si>
    <t>07/6/2018</t>
  </si>
  <si>
    <t>0076-16-01/03</t>
  </si>
  <si>
    <t>Đồ chơi dành cho trẻ em trên 3 tuổi</t>
  </si>
  <si>
    <t>307/TB-TĐC</t>
  </si>
  <si>
    <t>270/2016/GBN-TĐC</t>
  </si>
  <si>
    <t>313/2017/GBN-TĐC</t>
  </si>
  <si>
    <t>16/2016/GL</t>
  </si>
  <si>
    <t>VNMH16005536</t>
  </si>
  <si>
    <t xml:space="preserve">11/2017/CTY-ATA
</t>
  </si>
  <si>
    <t xml:space="preserve">        0322 mã số 17-11-11</t>
  </si>
  <si>
    <t>Đồ chơi trẻ em- Bộ tranh xếp nút</t>
  </si>
  <si>
    <t>Kiểu: A318K
Loại: Mũ che cả đầu và tai, có kính chắn gió, cỡ lớn.</t>
  </si>
  <si>
    <t>308/TB-TĐC</t>
  </si>
  <si>
    <t>314/2017/GBN-TĐC</t>
  </si>
  <si>
    <t>26/10/2017</t>
  </si>
  <si>
    <t>10/2017/CTY-TTSENKO</t>
  </si>
  <si>
    <t>B1613, Thông số kỹ thuật: 110 V ~60 Hz 47 W</t>
  </si>
  <si>
    <t>309/TB-TĐC</t>
  </si>
  <si>
    <t>271/2016/GBN-TĐC</t>
  </si>
  <si>
    <t>Kiểu: A368K
Loại: Mũ che cả đầu và tai, có kính chắn gió, cỡ lớn.</t>
  </si>
  <si>
    <t>315/2017/GBN-TĐC</t>
  </si>
  <si>
    <t>Công ty Cổ phần Thương mại GOLDENKIDS</t>
  </si>
  <si>
    <t>Phòng 805, Tòa nhà Citilight, số 45, Phường ĐaKao, Quận 1</t>
  </si>
  <si>
    <t>012017/BFF/GKCJSC</t>
  </si>
  <si>
    <t>VNMH17006290</t>
  </si>
  <si>
    <t>Kiểu: A102K
Loại: Mũ che nửa đầu, có kính chắn gió, cỡ lớn.</t>
  </si>
  <si>
    <t>Theo GCN số VNMH17006290</t>
  </si>
  <si>
    <t>310/TB-TĐC</t>
  </si>
  <si>
    <t>30/10/2017</t>
  </si>
  <si>
    <t>316/2017/GBN-TĐC</t>
  </si>
  <si>
    <t>CÔNG TY TNHH SẢN XUẤT VÀ THƯƠNG MẠI GẤU CON ĐỨC MAI</t>
  </si>
  <si>
    <t>số C5/145B Khu phố ấp 3, Xã Phong Phú, Bình Chánh, TP Hồ Chí Minh</t>
  </si>
  <si>
    <t>01/2017/CTY-ĐỨC MAI</t>
  </si>
  <si>
    <t>0293-17-01</t>
  </si>
  <si>
    <t>30/05/2020</t>
  </si>
  <si>
    <t>Kiểu: A102
Loại: Mũ che nửa đầu, không có kính chắn gió, cỡ lớn.</t>
  </si>
  <si>
    <t>Theo GCN số 0293-17-01</t>
  </si>
  <si>
    <t>311/TB-TĐC</t>
  </si>
  <si>
    <t>Công ty TNHH NSJ</t>
  </si>
  <si>
    <t>317/2017/GBN-TĐC</t>
  </si>
  <si>
    <t>31/10/2017</t>
  </si>
  <si>
    <t>468/15, Đường Phan Văn Trị, Phường 07, Quận Gò Vấp</t>
  </si>
  <si>
    <t>11-15 (SH15/2017)</t>
  </si>
  <si>
    <t>25/10/2020</t>
  </si>
  <si>
    <t>Kiểu: A33K
Loại: Mũ che nửa đầu, có kính chắn gió, cỡ lớn.</t>
  </si>
  <si>
    <t>01/2016/HQ-CTY-NSJ</t>
  </si>
  <si>
    <t>1472-16-00</t>
  </si>
  <si>
    <t>N106, Mũ che nữa đầu, không có kính chắn gió, cỡ lớn</t>
  </si>
  <si>
    <t>312/TB-TĐC</t>
  </si>
  <si>
    <t>01/11/2017</t>
  </si>
  <si>
    <t>318/2017/GBN-TĐC</t>
  </si>
  <si>
    <t>11-15 (SH14/2017)</t>
  </si>
  <si>
    <t>Kiểu: A33
Loại: Mũ che nửa đầu, không có kính chắn gió, cỡ lớn.</t>
  </si>
  <si>
    <t>N089, Mũ che nữa đầu, không có kính chắn gió, cỡ nhỏ</t>
  </si>
  <si>
    <t>313/TB-TĐC</t>
  </si>
  <si>
    <t>319/2017/GBN-TĐC</t>
  </si>
  <si>
    <t>Kiểu: A760
Loại: Mũ che nửa đầu, không có kính chắn gió, cỡ lớn.</t>
  </si>
  <si>
    <t>Kiểu: A737K
Loại: Mũ che nửa đầu, có kính chắn gió, cỡ lớn.</t>
  </si>
  <si>
    <t>14/2017/GL</t>
  </si>
  <si>
    <t>VNMH17006880</t>
  </si>
  <si>
    <t>Theo GCN số VNMH17006880</t>
  </si>
  <si>
    <t>272/2016/GBN-TĐC</t>
  </si>
  <si>
    <t>314/TB-TĐC</t>
  </si>
  <si>
    <t>Kiểu: A790K
Loại: Mũ che nửa đầu, có kính chắn gió, cỡ lớn.</t>
  </si>
  <si>
    <t>320/2017/GBN-TĐC</t>
  </si>
  <si>
    <t>02/11/2017</t>
  </si>
  <si>
    <t>Hộ kinh doanh Thịnh Hưng</t>
  </si>
  <si>
    <t>43 đường 53, Phường 10, Quận 6</t>
  </si>
  <si>
    <t>0976529705</t>
  </si>
  <si>
    <t>01/2017/HKD-TH</t>
  </si>
  <si>
    <t>0078 mã số 0078-17-02</t>
  </si>
  <si>
    <t>24/10/2020</t>
  </si>
  <si>
    <t>02/2016/HC-CTY-NSJ</t>
  </si>
  <si>
    <t>SP 1848.16.23</t>
  </si>
  <si>
    <t>Theo phụ lục GCN số 0078 mã số 0078-17-02</t>
  </si>
  <si>
    <t>315/TB-TĐC</t>
  </si>
  <si>
    <t>03/11/2017</t>
  </si>
  <si>
    <t>Kiểu: A360K
Loại: Mũ che cả đầu và tai, có kính chắn gió, cỡ lớn.</t>
  </si>
  <si>
    <t>321/2017/GBN-TĐC</t>
  </si>
  <si>
    <t>02/2017/HKD-TH</t>
  </si>
  <si>
    <t>Bàn ghế giáo viên và bàn ghế học sinh bằng gỗ, nhựa composit, sắt và sắt sơn tĩnh điện</t>
  </si>
  <si>
    <t>Theo phụ lục GCN số 0078 mã số 0078-17-03</t>
  </si>
  <si>
    <t>316/TB-TĐC</t>
  </si>
  <si>
    <t>273/2016/GBN-TĐC</t>
  </si>
  <si>
    <t>322/2017/GBN-TĐC</t>
  </si>
  <si>
    <t>Công ty TNHH TM DV SX Kim Tú</t>
  </si>
  <si>
    <t>183/36 Đường 3/2, Phường 11, Quận 10</t>
  </si>
  <si>
    <t>03/2016/HC-CTY-NSJ</t>
  </si>
  <si>
    <t>SP 1849.16.23</t>
  </si>
  <si>
    <t>01/11/2017/CTY-KT</t>
  </si>
  <si>
    <t>17010.HQ5/KT4</t>
  </si>
  <si>
    <t xml:space="preserve">        CHI NHÁNH CÔNG TY TRÁCH NHIỆM HỮU HẠN SẢN XUẤT THƯƠNG MẠI DỊCH VỤ THÁI TOÀN</t>
  </si>
  <si>
    <t>D11/316 Trịnh Quang Nghị, ấp 4, Xã Phong Phú, Bình Chánh</t>
  </si>
  <si>
    <t>Thiết bị, đồ chơi vận động ngoài trời cho trẻ mầm non</t>
  </si>
  <si>
    <t>Xem phụ lục Giấy chứng nhận đính kèm</t>
  </si>
  <si>
    <t>317/TB-TĐC</t>
  </si>
  <si>
    <t>274/2016/GBN-TĐC</t>
  </si>
  <si>
    <t>323/2017/GBN-TĐC</t>
  </si>
  <si>
    <t>01-2017/CTVN</t>
  </si>
  <si>
    <t>43-11(CHITA 1-2017)</t>
  </si>
  <si>
    <t>Theo phụ lục giấy chứng nhận số 	18.7085-HQ7</t>
  </si>
  <si>
    <t>09/6/2018</t>
  </si>
  <si>
    <t>Chốt bản tin số 60</t>
  </si>
  <si>
    <t>03/2016/DNTN-NCL</t>
  </si>
  <si>
    <t>0589-16-13</t>
  </si>
  <si>
    <t>31/10/2020</t>
  </si>
  <si>
    <t>318/TB-TĐC</t>
  </si>
  <si>
    <t>10/11/2017</t>
  </si>
  <si>
    <t>275/2016/GBN-TĐC</t>
  </si>
  <si>
    <t>07/11/2016</t>
  </si>
  <si>
    <t>CÔNG TY TNHH RUBY STAR</t>
  </si>
  <si>
    <t>116/6 Thiên Phước, Phường 09, Quận Tân Bình</t>
  </si>
  <si>
    <t>01/2016/CÔNG TY TNHH RUBY STAR</t>
  </si>
  <si>
    <t>VNMH16005512</t>
  </si>
  <si>
    <t>24/10/2016</t>
  </si>
  <si>
    <t>324/2017/GBN-TĐC</t>
  </si>
  <si>
    <t>02-2017/CTVN</t>
  </si>
  <si>
    <t>43-11(CHITA 2-2017)</t>
  </si>
  <si>
    <t>Chốt báo cáo tuần 23</t>
  </si>
  <si>
    <t>CT1, Mũ che cả đầu và tai, không có kính chắn gió, cỡ lớn</t>
  </si>
  <si>
    <t>319/TB-TĐC</t>
  </si>
  <si>
    <t>325/2017/GBN-TĐC</t>
  </si>
  <si>
    <t>03-2017/CTVN</t>
  </si>
  <si>
    <t>43-11(CHITA 3-2017)</t>
  </si>
  <si>
    <t>CT11N, Mũ che nửa đầu, không có kính chắn gió, cỡ lớn</t>
  </si>
  <si>
    <t>320/TB-TĐC</t>
  </si>
  <si>
    <t>326/2017/GBN-TĐC</t>
  </si>
  <si>
    <t>276/2016/GBN-TĐC</t>
  </si>
  <si>
    <t>CÔNG TY TNHH SẢN XUẤT THƯƠNG MẠI ĐẠI PHÁT TÀI</t>
  </si>
  <si>
    <t>D1/21, Ấp 4, xã Lê Minh Xuân , huyện Bình Chánh</t>
  </si>
  <si>
    <t>01/2016/CTY-ĐPT</t>
  </si>
  <si>
    <t>0105 mã số 0105-16-00/04</t>
  </si>
  <si>
    <t>04-2017/CTVN</t>
  </si>
  <si>
    <t>43-11(CHITA 4-2017)</t>
  </si>
  <si>
    <t>CT5AL, Mũ che nửa đầu, không có kính chắn gió, cỡ lớn</t>
  </si>
  <si>
    <t>321/TB-TĐC</t>
  </si>
  <si>
    <t>327/2017/GBN-TĐC</t>
  </si>
  <si>
    <t>05-2017/CTVN</t>
  </si>
  <si>
    <t>43-11(CHITA 5-2017)</t>
  </si>
  <si>
    <t>Công ty TNHH An Nhật Khang</t>
  </si>
  <si>
    <t xml:space="preserve">	1/23P, Đường Phạm Văn Chiêu, Phường 16, Quận Gò Vấp</t>
  </si>
  <si>
    <t>CT6B1, Mũ che nửa đầu, không có kính chắn gió, cỡ lớn</t>
  </si>
  <si>
    <t>277/2016/GBN-TĐC</t>
  </si>
  <si>
    <t>322/TB-TĐC</t>
  </si>
  <si>
    <t>DNTN SẢN XUẤT THÚ NHỒI BÔNG QUỲNH ANH</t>
  </si>
  <si>
    <t>F4/27H, ấp 6, xã Vĩnh Lộc A, huyện Bình Chánh</t>
  </si>
  <si>
    <t>01/2016/QA-CBHQ</t>
  </si>
  <si>
    <t>37-13 (QA1-CNL-2016)</t>
  </si>
  <si>
    <t>328/2017/GBN-TĐC</t>
  </si>
  <si>
    <t>Theo phụ kèm theo Giấy chứng nhận số VIC/18.HQ/9.01.0522</t>
  </si>
  <si>
    <t>06-2017/CTVN</t>
  </si>
  <si>
    <t>18/6/2018</t>
  </si>
  <si>
    <t>43-11(CHITA 6-2017)</t>
  </si>
  <si>
    <t>CT33, Mũ che nửa đầu, không có kính chắn gió, cỡ lớn</t>
  </si>
  <si>
    <t>323/TB-TĐC</t>
  </si>
  <si>
    <t>CÔNG TY TNHH MTV SẢN XUẤT KIM MINH MM</t>
  </si>
  <si>
    <t>1152/9, Đường Nguyễn Văn Quá, 2A, Phường Tân Thới Hiệp, Quận 12</t>
  </si>
  <si>
    <t>329/2017/GBN-TĐC</t>
  </si>
  <si>
    <t>07-2017/CTVN</t>
  </si>
  <si>
    <t>43-11(CHITA 7-2017)</t>
  </si>
  <si>
    <t>Đồ chơi nhồi mềm</t>
  </si>
  <si>
    <t>Kiểu: KM 3K
Loại: Mũ che cả đầu và tai, có kính chắn gió, cỡ lớn</t>
  </si>
  <si>
    <t>278/2016/GBN-TĐC</t>
  </si>
  <si>
    <t>08/11/2016</t>
  </si>
  <si>
    <t>CT31, Mũ che nửa đầu, không có kính chắn gió, cỡ lớn</t>
  </si>
  <si>
    <t>324/TB-TĐC</t>
  </si>
  <si>
    <t>17/2016/GL</t>
  </si>
  <si>
    <t>VNMH16005796</t>
  </si>
  <si>
    <t>04/11/2016</t>
  </si>
  <si>
    <t>330/2017/GBN-TĐC</t>
  </si>
  <si>
    <t>08-2017/CTVN</t>
  </si>
  <si>
    <t>43-11(CHITA 8-2017)</t>
  </si>
  <si>
    <t>279/2016/GBN-TĐC</t>
  </si>
  <si>
    <t>10/11/2016</t>
  </si>
  <si>
    <t>CT5A1, Mũ che nửa đầu, không có kính chắn gió, cỡ lớn</t>
  </si>
  <si>
    <t>325/TB-TĐC</t>
  </si>
  <si>
    <t>CÔNG TY TNHH SẢN XUẤT - THƯƠNG MẠI LIÊN HIỆP THÀNH</t>
  </si>
  <si>
    <t>105D Lò Siêu, Phường 06, Quận 11</t>
  </si>
  <si>
    <t>01/2016/CTY-LHT</t>
  </si>
  <si>
    <t>0060 mã số 0060-16-00/02</t>
  </si>
  <si>
    <t>331/2017/GBN-TĐC</t>
  </si>
  <si>
    <t>09-2017/CTVN</t>
  </si>
  <si>
    <t>Đồ chơi trẻ em loại cờ giải trí dành cho trẻ em trên 3 tuổi</t>
  </si>
  <si>
    <t>43-11(CHITA 9-2017)</t>
  </si>
  <si>
    <t>280/2016/GBN-TĐC</t>
  </si>
  <si>
    <t>CT14N, Mũ che nửa đầu, không có kính chắn gió, cỡ lớn</t>
  </si>
  <si>
    <t>Kiểu: KM 12K
Loại: Mũ che cả đầu và tai, có kính chắn gió, cỡ lớn.</t>
  </si>
  <si>
    <t>326/TB-TĐC</t>
  </si>
  <si>
    <t>CƠ SỞ THÀNH PHÁT</t>
  </si>
  <si>
    <t>180/27 Lạc Long Quân, Phường 10, Quận 11</t>
  </si>
  <si>
    <t>01/2016/HKD-TP</t>
  </si>
  <si>
    <t>0214 mã số 0214-16-01</t>
  </si>
  <si>
    <t>332/2017/GBN-TĐC</t>
  </si>
  <si>
    <t>10-2017/CTVN</t>
  </si>
  <si>
    <t>43-11(CHITA 10-2017)</t>
  </si>
  <si>
    <t>281/2016/GBN-TĐC</t>
  </si>
  <si>
    <t>CÔNG TY TNHH PHÁT TRIỂN Ý TƯỞNG MỚI</t>
  </si>
  <si>
    <t>122/3 Bình Trị Đông, Phường Bình Trị Đông, Quận Bình Tân</t>
  </si>
  <si>
    <t>01/2016/PTYTM</t>
  </si>
  <si>
    <t>0066 mã số 0066-16-00/04</t>
  </si>
  <si>
    <t>19/10/2019</t>
  </si>
  <si>
    <t>CT6HD(K), Mũ che nửa đầu, có kính chắn gió, cỡ lớn</t>
  </si>
  <si>
    <t>Kiểu: KM 12
Loại: Mũ che cả đầu và tai, không có kính chắn gió, cỡ lớn.</t>
  </si>
  <si>
    <t>327/TB-TĐC</t>
  </si>
  <si>
    <t>Đồ chơi banh nhựa dành cho trẻ em trên 3 tuổi</t>
  </si>
  <si>
    <t>BS70-10; BS70-30; BS70-50; BS55-50; BS80-20; BS80-35</t>
  </si>
  <si>
    <t>333/2017/GBN-TĐC</t>
  </si>
  <si>
    <t>282/2016/GBN-TĐC</t>
  </si>
  <si>
    <t>15/11/2016</t>
  </si>
  <si>
    <t>Công ty Cổ phần Sản xuất Phát triển Vật liệu xây dựng CTA</t>
  </si>
  <si>
    <t>số 260A Nguyễn Thái Sơn, Phường 04, Quận Gò Vấp, TP Hồ Chí Minh</t>
  </si>
  <si>
    <t>01/2016/CTY-CTA</t>
  </si>
  <si>
    <t>QPV0060</t>
  </si>
  <si>
    <t>17/11/2016</t>
  </si>
  <si>
    <t>Kiểu: KM 7
Loại: Mũ che cả đầu và tai, không có kính chắn gió, cỡ lớn.</t>
  </si>
  <si>
    <t>283/2016/GBN-TĐC</t>
  </si>
  <si>
    <t>số 117/20-22 An Bình, Phường 06, Quận 5, TP Hồ Chí Minh</t>
  </si>
  <si>
    <t>02/2016/CS-MK</t>
  </si>
  <si>
    <t>0139-16-06/01</t>
  </si>
  <si>
    <t>Kiểu: KM 7K
Loại: Mũ che cả đầu và tai, có kính chắn gió, cỡ lớn.</t>
  </si>
  <si>
    <t>284/2016/GBN-TĐC</t>
  </si>
  <si>
    <t>Công ty TNHH Thương mại Dịch vụ Mỹ Lan</t>
  </si>
  <si>
    <t>số 727 Âu Cơ, Phường Tân Thành, Quận Tân Phú, TP Hồ Chí Minh</t>
  </si>
  <si>
    <t>01/ML</t>
  </si>
  <si>
    <t>15.889-HQ5</t>
  </si>
  <si>
    <t>14/01/2019</t>
  </si>
  <si>
    <t>Kiểu: KM 26K
Loại: Mũ che cả đầu và tai, có kính chắn gió, cỡ lớn</t>
  </si>
  <si>
    <t>18/11/2016</t>
  </si>
  <si>
    <t>11-2017/CTVN</t>
  </si>
  <si>
    <t>43-11(CHITA 11-2017)</t>
  </si>
  <si>
    <t>285/2016/GBN-TĐC</t>
  </si>
  <si>
    <t>08/2016/CTY-TTSENKO</t>
  </si>
  <si>
    <t>0028-16-15</t>
  </si>
  <si>
    <t>CT6B1(GK), Mũ che nửa đầu, có kính chắn gió, cỡ lớn</t>
  </si>
  <si>
    <t>328/TB-TĐC</t>
  </si>
  <si>
    <t>21/11/2016</t>
  </si>
  <si>
    <t>334/2017/GBN-TĐC</t>
  </si>
  <si>
    <t>286/2016/GBN-TĐC</t>
  </si>
  <si>
    <t>12-2017/CTVN</t>
  </si>
  <si>
    <t>43-11(CHITA 12-2017)</t>
  </si>
  <si>
    <t>09/2016/CTY-TTSENKO</t>
  </si>
  <si>
    <t>SP 914-8.16.18</t>
  </si>
  <si>
    <t>CT5C, Mũ che nửa đầu, có kính chắn gió, cỡ lớn</t>
  </si>
  <si>
    <t>329/TB-TĐC</t>
  </si>
  <si>
    <t>335/2017/GBN-TĐC</t>
  </si>
  <si>
    <t>Kiểu: KM 26
Loại: Mũ che cả đầu và tai, không có kính chắn gió, cỡ lớn.</t>
  </si>
  <si>
    <t>287/2016/GBN-TĐC</t>
  </si>
  <si>
    <t>22/11/2016</t>
  </si>
  <si>
    <t>13-2017/CTVN</t>
  </si>
  <si>
    <t>43-11(CHITA 13-2017)</t>
  </si>
  <si>
    <t>Chốt tháng 06</t>
  </si>
  <si>
    <t>CT33(K), Mũ che nửa đầu, có kính chắn gió, cỡ lớn</t>
  </si>
  <si>
    <t>330/TB-TĐC</t>
  </si>
  <si>
    <t>Công ty TNHH MTV Đầu tư và Phát triển Công nghệ Sơn Tùng</t>
  </si>
  <si>
    <t>336/2017/GBN-TĐC</t>
  </si>
  <si>
    <t>152, Đường DC11, Phường Sơn Kỳ, Quận Tân Phú</t>
  </si>
  <si>
    <t>01/2016/CTY-ST</t>
  </si>
  <si>
    <t>HQ.16-0209-02</t>
  </si>
  <si>
    <t>14-2017/CTVN</t>
  </si>
  <si>
    <t>43-11(CHITA 14-2017)</t>
  </si>
  <si>
    <t>CT14N(K), Mũ che nửa đầu, có kính chắn gió, cỡ lớn</t>
  </si>
  <si>
    <t>331/TB-TĐC</t>
  </si>
  <si>
    <t>337/2017/GBN-TĐC</t>
  </si>
  <si>
    <t>15-2017/CTVN</t>
  </si>
  <si>
    <t>43-11(CHITA 15-2017)</t>
  </si>
  <si>
    <t>Chốt báo cáo tuần 24</t>
  </si>
  <si>
    <t>CT16L(K), Mũ che nửa đầu, có kính chắn gió, cỡ lớn</t>
  </si>
  <si>
    <t>288/2016/GBN-TĐC</t>
  </si>
  <si>
    <t>332/TB-TĐC</t>
  </si>
  <si>
    <t>02/2016/HKD-NBP</t>
  </si>
  <si>
    <t>0920-16-04</t>
  </si>
  <si>
    <t>338/2017/GBN-TĐC</t>
  </si>
  <si>
    <t>16-2017/CTVN</t>
  </si>
  <si>
    <t>43-11(CHITA 16-2017)</t>
  </si>
  <si>
    <t>23/11/2016</t>
  </si>
  <si>
    <t>289/2016/GBN-TĐC</t>
  </si>
  <si>
    <t>CT9C, Mũ che nửa đầu, không có kính chắn gió, cỡ nhỏ</t>
  </si>
  <si>
    <t>333/TB-TĐC</t>
  </si>
  <si>
    <t>Công ty TNHH MTV Bảo Lợi</t>
  </si>
  <si>
    <t>428B3/7, ấp 2, An Phú Tây , Bình Chánh</t>
  </si>
  <si>
    <t>34, Đường số 124, 12, Xã Tân Thạnh Đông , Củ Chi</t>
  </si>
  <si>
    <t>10/2016/VT</t>
  </si>
  <si>
    <t>0482 16-01/01</t>
  </si>
  <si>
    <t>339/2017/GBN-TĐC</t>
  </si>
  <si>
    <t>17-2017/CTVN</t>
  </si>
  <si>
    <t>43-11(CHITA 17-2017)</t>
  </si>
  <si>
    <t>Đình chỉ đến ngày 22/7/2017</t>
  </si>
  <si>
    <t>CT1NN, Mũ che nửa đầu, không có kính chắn gió, cỡ nhỏ</t>
  </si>
  <si>
    <t>334/TB-TĐC</t>
  </si>
  <si>
    <t>340/2017/GBN-TĐC</t>
  </si>
  <si>
    <t>18-2017/CTVN</t>
  </si>
  <si>
    <t>43-11(CHITA 18-2017)</t>
  </si>
  <si>
    <t>Cáp cách điện bằng Polyvinyl Clorua</t>
  </si>
  <si>
    <t>Dây mềm có vỏ bọc băng PCV thông dụng</t>
  </si>
  <si>
    <t>290/2016/GBN-TĐC</t>
  </si>
  <si>
    <t>20/6/2018</t>
  </si>
  <si>
    <t>11/2016/VT</t>
  </si>
  <si>
    <t>CT5C, Mũ che nửa đầu, không có kính chắn gió, cỡ nhỏ</t>
  </si>
  <si>
    <t>0482 16-03/01</t>
  </si>
  <si>
    <t>335/TB-TĐC</t>
  </si>
  <si>
    <t>341/2017/GBN-TĐC</t>
  </si>
  <si>
    <t>19-2017/CTVN</t>
  </si>
  <si>
    <t>43-11(CHITA 19-2017)</t>
  </si>
  <si>
    <t>CT5C(K), Mũ che nửa đầu, có kính chắn gió, cỡ nhỏ</t>
  </si>
  <si>
    <t>336/TB-TĐC</t>
  </si>
  <si>
    <t>291/2016/GBN-TĐC</t>
  </si>
  <si>
    <t>MT-122
Loại: Mũ che cả đầu và tai, có kính chắn gió, cỡ trung.</t>
  </si>
  <si>
    <t>12/2016/VT</t>
  </si>
  <si>
    <t>0482 16-04/01</t>
  </si>
  <si>
    <t>342/2017/GBN-TĐC</t>
  </si>
  <si>
    <t>20-2017/CTVN</t>
  </si>
  <si>
    <t>43-11(CHITA 20-2017)</t>
  </si>
  <si>
    <t>Lầu 12, Tòa nhà Lotterry Tower, Đường Trần Nhân Tôn, Phường 09, Quận 5</t>
  </si>
  <si>
    <t>CT27(K), Mũ che nửa đầu, có kính chắn gió, cỡ nhỏ</t>
  </si>
  <si>
    <t>337/TB-TĐC</t>
  </si>
  <si>
    <t>292/2016/GBN-TĐC</t>
  </si>
  <si>
    <t>343/2017/GBN-TĐC</t>
  </si>
  <si>
    <t>Cty TNHH MTV Sơn Hảo</t>
  </si>
  <si>
    <t>166(Lầu1), Đường Chu Văn An, Phường 02, Quận 6</t>
  </si>
  <si>
    <t>01/2016/CTY-SH</t>
  </si>
  <si>
    <t>0440-16-01/01</t>
  </si>
  <si>
    <t>21-2017/CTVN</t>
  </si>
  <si>
    <t>43-11(CHITA 21-2017)</t>
  </si>
  <si>
    <t>CT25(K), Mũ che nửa đầu, có kính chắn gió, cỡ nhỏ</t>
  </si>
  <si>
    <t>25/11/2016</t>
  </si>
  <si>
    <t>338/TB-TĐC</t>
  </si>
  <si>
    <t>293/2016/GBN-TĐC</t>
  </si>
  <si>
    <t>344/2017/GBN-TĐC</t>
  </si>
  <si>
    <t>29/11/2016</t>
  </si>
  <si>
    <t>CÔNG TY TNHH MINH HẢI VN</t>
  </si>
  <si>
    <t>402/14 Phan Huy Ích, Phường 12, Quận Gò Vấp</t>
  </si>
  <si>
    <t>01/2016/CTY-MH</t>
  </si>
  <si>
    <t>1666 mã số 1666-16-00</t>
  </si>
  <si>
    <t>Chi tiết theo GCN số                    04-18(ASIA 02-2018)</t>
  </si>
  <si>
    <t>Ấm đun nước, Bếp hồng ngoại có chức năng nướng</t>
  </si>
  <si>
    <t>01/2017/CTY-HS</t>
  </si>
  <si>
    <t>CÔNG TY TNHH NHI AN</t>
  </si>
  <si>
    <t>53-55-57, Đường Đường số 13, KDC Ấp 5 Phong Phú, Xã Phong Phú, Bình Chánh</t>
  </si>
  <si>
    <t>Quạt điện, nồi cơm điện</t>
  </si>
  <si>
    <t>Theo phụ lục GCN số QC 531-16-00</t>
  </si>
  <si>
    <t>339/TB-TĐC</t>
  </si>
  <si>
    <t>13/11/2017</t>
  </si>
  <si>
    <t>294/2016/GBN-TĐC</t>
  </si>
  <si>
    <t>CÔNG TY TNHH MTV SẢN XUẤT THƯƠNG MẠI DỊCH VỤ HOẰNG ĐẠT</t>
  </si>
  <si>
    <t>243/38D, Đường Liên khu 4-5, khu phố 5, Phường Bình Hưng Hoà B, Quận Bình Tân</t>
  </si>
  <si>
    <t>345/2017/GBN-TĐC</t>
  </si>
  <si>
    <t>01/CB-HOANGDAT/2016</t>
  </si>
  <si>
    <t>N1.Q5.16.082</t>
  </si>
  <si>
    <t>M-1
Loại: Mũ che nửa đầu, có kính chắn gió, cỡ lớn.</t>
  </si>
  <si>
    <t>25/10/2019</t>
  </si>
  <si>
    <t>QC 673-16-00</t>
  </si>
  <si>
    <t>21/11/2019</t>
  </si>
  <si>
    <t>295/2016/GBN-TĐC</t>
  </si>
  <si>
    <t>01/12/2016</t>
  </si>
  <si>
    <t>1152/9 Nguyễn Văn Quá, Phường Tân Thới Hiệp, Quận 12</t>
  </si>
  <si>
    <t>(KM-23/MR-2016)</t>
  </si>
  <si>
    <t>09-14 (KM-23/MR-2016)</t>
  </si>
  <si>
    <t>Theo phụ lục GCN số QC 673-16-00</t>
  </si>
  <si>
    <t>340/TB-TĐC</t>
  </si>
  <si>
    <t>AN-01
Loại: Mũ che nửa đầu, không có kính chắn gió, cỡ lớn.</t>
  </si>
  <si>
    <t>346/2017/GBN-TĐC</t>
  </si>
  <si>
    <t>112
Loại: Mũ che nửa đầu, không có kính chắn gió, cỡ lớn.</t>
  </si>
  <si>
    <t>296/2016/GBN-TĐC</t>
  </si>
  <si>
    <t>(KM-24/MR-2016)</t>
  </si>
  <si>
    <t>15/2017/GL</t>
  </si>
  <si>
    <t>09-14 (KM-24/MR-2016)</t>
  </si>
  <si>
    <t>VNMH17007017</t>
  </si>
  <si>
    <t>CÔNG TY TNHH SX-TM LIÊN HIỆP THÀNH</t>
  </si>
  <si>
    <t>105D, Đường Lò Siêu, Phường 16, Quận 11</t>
  </si>
  <si>
    <t>Theo GCN số VNMH17007017</t>
  </si>
  <si>
    <t>341/TB-TĐC</t>
  </si>
  <si>
    <t>14/11/17</t>
  </si>
  <si>
    <t>297/2016/GBN-TĐC</t>
  </si>
  <si>
    <t>347/2017/GBN-TĐC</t>
  </si>
  <si>
    <t>(KM-25/MR-2016)</t>
  </si>
  <si>
    <t>09-14 (KM-25/MR-2016)</t>
  </si>
  <si>
    <t>02/CB/01/ĐQ-PTN</t>
  </si>
  <si>
    <t>theo GCN số 0060, Mã số 0060-18-02</t>
  </si>
  <si>
    <t>Đèn đường LED Điện Quang</t>
  </si>
  <si>
    <t>343/TB-TĐC</t>
  </si>
  <si>
    <t>16/11/2017</t>
  </si>
  <si>
    <t>298/2016/GBN-TĐC</t>
  </si>
  <si>
    <t>22/6/2018</t>
  </si>
  <si>
    <t>CÔNG TY CỔ PHẦN SẢN XUẤT VÀ THƯƠNG MẠI NAM HOA</t>
  </si>
  <si>
    <t>71/4a, Đường Hiệp Thành 13, Khu phố 7, Phường Hiệp Thành, Quận 12</t>
  </si>
  <si>
    <t>348/2017/GBN-TĐC</t>
  </si>
  <si>
    <t>(KM-26/MR-2016)</t>
  </si>
  <si>
    <t>09-14 (KM-26/MR-2016)</t>
  </si>
  <si>
    <t>Công ty TNHH VPP Đăng Khôi</t>
  </si>
  <si>
    <t>32/40/1 Bùi Đình Túy, Phường 12, quận Bình Thạnh</t>
  </si>
  <si>
    <t>0908255584</t>
  </si>
  <si>
    <t>01/2017/CTY-ĐK</t>
  </si>
  <si>
    <t>1891/N2.17/CR-KT</t>
  </si>
  <si>
    <t>299/2016/GBN-TĐC</t>
  </si>
  <si>
    <t>(KM-27/MR-2016)</t>
  </si>
  <si>
    <t>09-14 (KM-27/MR-2016)</t>
  </si>
  <si>
    <t>300/2016/GBN-TĐC</t>
  </si>
  <si>
    <t>Theo phụ lục giấy chứng nhận hợp quy số 47-13 ( NH2 - TĐ1 - 2018).</t>
  </si>
  <si>
    <t>(KM-28/MR-2016)</t>
  </si>
  <si>
    <t>09-14 (KM-28/MR-2016)</t>
  </si>
  <si>
    <t>Đường đường số 2, Phường Tân Tạo A, Quận Bình Tân</t>
  </si>
  <si>
    <t>301/2016/GBN-TĐC</t>
  </si>
  <si>
    <t>(KM-29/MR-2016)</t>
  </si>
  <si>
    <t>09-14 (KM-29/MR-2016)</t>
  </si>
  <si>
    <t>Theo GCN số 1891/N2.17/CR-KT</t>
  </si>
  <si>
    <t>342/TB-TĐC</t>
  </si>
  <si>
    <t>Chốt tháng 12</t>
  </si>
  <si>
    <t>TC1886</t>
  </si>
  <si>
    <t>29/6/2018</t>
  </si>
  <si>
    <t>302/2016/GBN-TĐC</t>
  </si>
  <si>
    <t>(KM-30/MR-2016)</t>
  </si>
  <si>
    <t>09-14 (KM-30/MR-2016)</t>
  </si>
  <si>
    <t>303/2016/GBN-TĐC</t>
  </si>
  <si>
    <t>02/12/2016</t>
  </si>
  <si>
    <t>DCN1808</t>
  </si>
  <si>
    <t>21-23 Mai Xuân Thưởng, Phường 03, Quận 6</t>
  </si>
  <si>
    <t>02/2016/HKD-CH</t>
  </si>
  <si>
    <t>1395 mã số 1395-16-01</t>
  </si>
  <si>
    <t>26/01/2019</t>
  </si>
  <si>
    <t>DCN1806</t>
  </si>
  <si>
    <t>349/2017/GBN-TĐC</t>
  </si>
  <si>
    <t>17/11/2017</t>
  </si>
  <si>
    <t>T1882; TC1880</t>
  </si>
  <si>
    <t>Chi tiết theo GCN số 0028-18-26</t>
  </si>
  <si>
    <t>28/6/2018</t>
  </si>
  <si>
    <t>304/2016/GBN-TĐC</t>
  </si>
  <si>
    <t>06/12/2016</t>
  </si>
  <si>
    <t xml:space="preserve">727, Đường Âu Cơ, Phường Tân Thành, Quận Tân Phú
</t>
  </si>
  <si>
    <t>02/ML</t>
  </si>
  <si>
    <t>305/2016/GBN-TĐC</t>
  </si>
  <si>
    <t>07/12/2016</t>
  </si>
  <si>
    <t>Chi tiết theo GCN số 0028-18-25</t>
  </si>
  <si>
    <t>Công ty TNHH SX-TM Sóng Hùng</t>
  </si>
  <si>
    <t>Số 137/19A Trình Đình Trọng, Phường Phú Trung, Quận Tân Phú</t>
  </si>
  <si>
    <t>01/2016/CTY-SONGHUNG</t>
  </si>
  <si>
    <t>11-15(SH13/2016)</t>
  </si>
  <si>
    <t>Chi tiết theo GCN số 0028-18-24</t>
  </si>
  <si>
    <t>09/12/2016</t>
  </si>
  <si>
    <t>Công ty TNHH R Star</t>
  </si>
  <si>
    <t>Chi tiết theo GCN số 0028-18-23</t>
  </si>
  <si>
    <t>306/2016/GBN-TĐC</t>
  </si>
  <si>
    <t>45/13, Đường Phạm Phú Thứ , Phường 03, Quận 6</t>
  </si>
  <si>
    <t>02/2016/CTY-SONGHUNG</t>
  </si>
  <si>
    <t>11-15 (SH11/2016)</t>
  </si>
  <si>
    <t>Theo phụ lục giấy chứng nhận hợp quy số 17005.HQ5/KT4.</t>
  </si>
  <si>
    <t>307/2016/GBN-TĐC</t>
  </si>
  <si>
    <t>11-15 (SH12/2016)</t>
  </si>
  <si>
    <t>14/32/90, Đường Đường số 53, Phường 14, Quận Gò Vấp</t>
  </si>
  <si>
    <t>308/2016/GBN-TĐC</t>
  </si>
  <si>
    <t>04/2016/CTY-SONGHUNG</t>
  </si>
  <si>
    <t>11-15 (SH9/2016)</t>
  </si>
  <si>
    <t>309/2016/GBN-TĐC</t>
  </si>
  <si>
    <t>05/2016/CTY-SONGHUNG</t>
  </si>
  <si>
    <t>11-15 (SH8/2016)</t>
  </si>
  <si>
    <t>310/2016/GBN-TĐC</t>
  </si>
  <si>
    <t>06/2016/CTY-SONGHUNG</t>
  </si>
  <si>
    <t>11-15 (SH6/2016)</t>
  </si>
  <si>
    <t>311/2016/GBN-TĐC</t>
  </si>
  <si>
    <t>07/2016/CTY-SONGHUNG</t>
  </si>
  <si>
    <t>11-15 (SH5/2016)</t>
  </si>
  <si>
    <t>312/2016/GBN-TĐC</t>
  </si>
  <si>
    <t>08/2016/CTY-SONGHUNG</t>
  </si>
  <si>
    <t>11-15 (SH4/2016)</t>
  </si>
  <si>
    <t>313/2016/GBN-TĐC</t>
  </si>
  <si>
    <t>09/2016/CTY-SONGHUNG</t>
  </si>
  <si>
    <t>11-15 (SH3/2016)</t>
  </si>
  <si>
    <t>314/2016/GBN-TĐC</t>
  </si>
  <si>
    <t>10/2016/CTY-SONGHUNG</t>
  </si>
  <si>
    <t>11-15 (SH2/2016)</t>
  </si>
  <si>
    <t>315/2016/GBN-TĐC</t>
  </si>
  <si>
    <t>11/2016/CTY-SONGHUNG</t>
  </si>
  <si>
    <t>11-15 (SH1/2016)</t>
  </si>
  <si>
    <t>316/2016/GBN-TĐC</t>
  </si>
  <si>
    <t>08/12/2016</t>
  </si>
  <si>
    <t>Công ty TNHH Công nghệ Sản xuất Thương mại Ngôi Sao Mới</t>
  </si>
  <si>
    <t>số 165/19 Tam Châu, Khu phố Khu phố 2, Phường Tam Bình, Quận Thủ Đức, TP Hồ Chí Minh</t>
  </si>
  <si>
    <t>01/2016/NSM</t>
  </si>
  <si>
    <t>1674-16-00</t>
  </si>
  <si>
    <t xml:space="preserve"> 16/11/2019</t>
  </si>
  <si>
    <t>Bình đun nước nóng tức thời</t>
  </si>
  <si>
    <t>12/12/2016</t>
  </si>
  <si>
    <t>317/2016/GBN-TĐC</t>
  </si>
  <si>
    <t>02/2016/NSM</t>
  </si>
  <si>
    <t>1674-16-01</t>
  </si>
  <si>
    <t>318/2016/GBN-TĐC</t>
  </si>
  <si>
    <t>Công ty TNHH MTV Kha Lan</t>
  </si>
  <si>
    <t>số 34/15/40 Liên Khu 2-5, Khu phố Khu phố 5, Phường Bình Trị Đông, Quận Bình Tân, TP Hồ Chí Minh</t>
  </si>
  <si>
    <t>01/2016/CTY-KL</t>
  </si>
  <si>
    <t>0114-16-00/02</t>
  </si>
  <si>
    <t xml:space="preserve"> 24/11/2019</t>
  </si>
  <si>
    <t>319/2016/GBN-TĐC</t>
  </si>
  <si>
    <t xml:space="preserve">	01/2016/HQ</t>
  </si>
  <si>
    <t>17.08- (HoQ-18/2016)</t>
  </si>
  <si>
    <t>14/12/2016</t>
  </si>
  <si>
    <t>320/2016/GBN-TĐC</t>
  </si>
  <si>
    <t xml:space="preserve">        02/2016/HQ</t>
  </si>
  <si>
    <t>17.08- (HoQ-19/2016)</t>
  </si>
  <si>
    <t>321/2016/GBN-TĐC</t>
  </si>
  <si>
    <t xml:space="preserve">        03/2016/HQ</t>
  </si>
  <si>
    <t>17.08- (HoQ-20/2016)</t>
  </si>
  <si>
    <t>322/2016/GBN-TĐC</t>
  </si>
  <si>
    <t xml:space="preserve">        04/2016/HQ</t>
  </si>
  <si>
    <t>17.08- (HoQ-21/2016)</t>
  </si>
  <si>
    <t>323/2016/GBN-TĐC</t>
  </si>
  <si>
    <t>13/12/2016</t>
  </si>
  <si>
    <t>919 Hậu Giang, Phường 11, Quận 6.</t>
  </si>
  <si>
    <t>02/2016/CTY-HH</t>
  </si>
  <si>
    <t>HQ.16-0235-02</t>
  </si>
  <si>
    <t>324/2016/GBN-TĐC</t>
  </si>
  <si>
    <t>Công ty TNHH MTV SX Huỳnh Khang Thịnh</t>
  </si>
  <si>
    <t>40D/13B , Đường Hòa Bình, Phường 05, Quận 11</t>
  </si>
  <si>
    <t>01/2016/CTY-HKT</t>
  </si>
  <si>
    <t>0356-16-05/01</t>
  </si>
  <si>
    <t>28/05/2017</t>
  </si>
  <si>
    <t>15/12/2016</t>
  </si>
  <si>
    <t>325/2016/GBN-TĐC</t>
  </si>
  <si>
    <t>02/2016/CTY-HKT</t>
  </si>
  <si>
    <t>0356-16-12</t>
  </si>
  <si>
    <t>326/2016/GBN-TĐC</t>
  </si>
  <si>
    <t>02/2016/CTY-MK</t>
  </si>
  <si>
    <t>0080-16-01/08</t>
  </si>
  <si>
    <t>Đồ điện</t>
  </si>
  <si>
    <t>19/12/2016</t>
  </si>
  <si>
    <t>327/2016/GBN-TĐC</t>
  </si>
  <si>
    <t>02/2016/CTY-HS</t>
  </si>
  <si>
    <t>Theo phụ lục giấy chứng nhận VNMH18002743</t>
  </si>
  <si>
    <t>328/2016/GBN-TĐC</t>
  </si>
  <si>
    <t xml:space="preserve">        CÔNG TY TNHH SẢN XUẤT THƯƠNG MẠI NGÔ DŨNG PHƯƠNG</t>
  </si>
  <si>
    <t>Công ty Cổ phần TM Cánh Buồm Đỏ</t>
  </si>
  <si>
    <t>Phòng 5, tầng 10, Tháp R1, Cao ốc Everrich, số 968, Đường 3 tháng 2, Phường 15, Quận 11</t>
  </si>
  <si>
    <t>03/2016/CB-CBĐ</t>
  </si>
  <si>
    <t>160332.PRO.CN16.02</t>
  </si>
  <si>
    <t>Keo ốp lát gạch và keo chà ron</t>
  </si>
  <si>
    <t>329/2016/GBN-TĐC</t>
  </si>
  <si>
    <t>Chi tiết theo GCN số 1175-18-01/02</t>
  </si>
  <si>
    <t>01/2017/RS</t>
  </si>
  <si>
    <t>VNMH17007134</t>
  </si>
  <si>
    <t>04/2016/CB-CBĐ</t>
  </si>
  <si>
    <t>160332.PRO.CN16.03</t>
  </si>
  <si>
    <t>Vữa xây và vữa trát cho gạch AAC</t>
  </si>
  <si>
    <t>CÔNG TY TNHH SẢN XUẤT THƯƠNG MẠI KỸ THUẬT Á CHÂU</t>
  </si>
  <si>
    <t>330/2016/GBN-TĐC</t>
  </si>
  <si>
    <t>05/2016/CB-CBĐ</t>
  </si>
  <si>
    <t>160332.PRO.CN16.05</t>
  </si>
  <si>
    <t>TCVN 9204:2012</t>
  </si>
  <si>
    <t>Vữa rót không co ngót</t>
  </si>
  <si>
    <t>Mũ che nửa đầu và tai, có kính chắn gió, cỡ lớn</t>
  </si>
  <si>
    <t>331/2016/GBN-TĐC</t>
  </si>
  <si>
    <t>20/12/2016</t>
  </si>
  <si>
    <t>Công ty TNHH SX TM Thiên Đại Phát</t>
  </si>
  <si>
    <t>số 26 Khu phố Khu dân cư Hai Thành , khu phố 4 , Phường Tân Tạo, Quận Bình Tân</t>
  </si>
  <si>
    <t>18/2016/GL</t>
  </si>
  <si>
    <t>VNMH16006550</t>
  </si>
  <si>
    <t>21/12/2016</t>
  </si>
  <si>
    <t>332/2016/GBN-TĐC</t>
  </si>
  <si>
    <t>19/2016/GL</t>
  </si>
  <si>
    <t>VNMH16006549</t>
  </si>
  <si>
    <t>333/2016/GBN-TĐC</t>
  </si>
  <si>
    <t>22/12/2016</t>
  </si>
  <si>
    <t>Công ty TNHH SX KD và DV Minh Á</t>
  </si>
  <si>
    <t>315/1B Lê Văn Sỹ, Phường 13, Quận 3, TP Hồ Chí Minh</t>
  </si>
  <si>
    <t>01/2016/CTY-MINHA</t>
  </si>
  <si>
    <t>1200-16-01</t>
  </si>
  <si>
    <t>Chi tiết theo phụ lục GCN số QC 1600-18</t>
  </si>
  <si>
    <t>13/7/2018</t>
  </si>
  <si>
    <t>Theo GCN số VNMH17007134</t>
  </si>
  <si>
    <t>344/TB-TĐC</t>
  </si>
  <si>
    <t>334/2016/GBN-TĐC</t>
  </si>
  <si>
    <t>CÔNG TY TNHH CÔNG NGHỆ AN THỊNH</t>
  </si>
  <si>
    <t>Lô Y.02b-03a, KCN Tân Thuận, Phường Tân Thuận Đông, Quận 7</t>
  </si>
  <si>
    <t>01-12/2016/CBHQ</t>
  </si>
  <si>
    <t>0755 (0755-16-00/1)</t>
  </si>
  <si>
    <t>27/11/2019</t>
  </si>
  <si>
    <t>Theo GCN số 0755 (0755-16-00/1)</t>
  </si>
  <si>
    <t>26/12/2016</t>
  </si>
  <si>
    <t>335/2016/GBN-TĐC</t>
  </si>
  <si>
    <t>02-12/2016/CBHQ</t>
  </si>
  <si>
    <t>0755 (0755-16-02/1)</t>
  </si>
  <si>
    <t>Theo GCN số 0755 (0755-16-02/1)</t>
  </si>
  <si>
    <t>336/2016/GBN-TĐC</t>
  </si>
  <si>
    <t>03-12/2016/CBHQ</t>
  </si>
  <si>
    <t>0755 (0755-16-01/1)</t>
  </si>
  <si>
    <t>Máy điều hòa không khí</t>
  </si>
  <si>
    <t>Chi tiết theo GCN số 1582-18-02 (EMC)</t>
  </si>
  <si>
    <t>Theo GCN số 0755 (0755-16-01/1)</t>
  </si>
  <si>
    <t>337/2016/GBN-TĐC</t>
  </si>
  <si>
    <t>01-12/2016/CBHC</t>
  </si>
  <si>
    <t>SP 1388/1.16.19</t>
  </si>
  <si>
    <t>16/7/2018</t>
  </si>
  <si>
    <t>TCVN 6610-3:200/IEC 60227-3:1993 + A1:1997</t>
  </si>
  <si>
    <t>Theo GCN số SP 1388/1.16.19</t>
  </si>
  <si>
    <t>338/2016/GBN-TĐC</t>
  </si>
  <si>
    <t>02-12/2016/CBHC</t>
  </si>
  <si>
    <t>SP 1389/1.16.19</t>
  </si>
  <si>
    <t>TCVN 6610-5:2014/IEC 60227-5:2011</t>
  </si>
  <si>
    <t>Theo GCN số SP 1389/1.16.19</t>
  </si>
  <si>
    <t>339/2016/GBN-TĐC</t>
  </si>
  <si>
    <t>03-12/2016/CBHC</t>
  </si>
  <si>
    <t>CÔNG TY TNHH ĐẦU TƯ SẢN XUẤT AN TRẦN</t>
  </si>
  <si>
    <t xml:space="preserve">        64, Đường Hồ Văn Long, Phường Bình Hưng Hoà B, Quận Bình Tân</t>
  </si>
  <si>
    <t>340/2016/GBN-TĐC</t>
  </si>
  <si>
    <t>350/2017/GBN-TĐC</t>
  </si>
  <si>
    <t>Công ty TNHH Văn phòng phẩm Vi Va</t>
  </si>
  <si>
    <t>160/13 Đội Cung, Phường 09, Quận 11</t>
  </si>
  <si>
    <t>20/11/2017</t>
  </si>
  <si>
    <t>02/2016/VIVA-TNB</t>
  </si>
  <si>
    <t>694/N2.16/CR-KT3</t>
  </si>
  <si>
    <t xml:space="preserve">
Công ty TNHH MTV TM Điện Thắng</t>
  </si>
  <si>
    <t>99, Đường Nguyễn Văn Luông, Phường 10, Quận 6</t>
  </si>
  <si>
    <t>0908466104</t>
  </si>
  <si>
    <t>01/2017/CTY-ĐT</t>
  </si>
  <si>
    <t>HQ.050.15</t>
  </si>
  <si>
    <t>Theo phụ lục GCN số 694/N2.16/CR-KT3</t>
  </si>
  <si>
    <t>341/2016/GBN-TĐC</t>
  </si>
  <si>
    <t>Hộ kinh doanh Vĩnh Phát</t>
  </si>
  <si>
    <t>số 231 Bãi Sậy, Phường 04, Quận 6, TP Hồ Chí Minh</t>
  </si>
  <si>
    <t>02/2016/VP</t>
  </si>
  <si>
    <t>0188-16-05/01</t>
  </si>
  <si>
    <t>11/12/2019</t>
  </si>
  <si>
    <t>Chi tiết kiểu loại theo phụ lục GCN số 0188-16-05/01</t>
  </si>
  <si>
    <t>Chi tiết theo GCN số 18019.HQ5/KT4</t>
  </si>
  <si>
    <t>27/12/2016</t>
  </si>
  <si>
    <t>342/2016/GBN-TĐC</t>
  </si>
  <si>
    <t>Hộ kinh doanh Thảo Uyên</t>
  </si>
  <si>
    <t>số Số 78/1/9 Tân Hòa Đông, Phường 14, Quận 6, TP Hồ Chí Minh</t>
  </si>
  <si>
    <t>01/2016/TU</t>
  </si>
  <si>
    <t>1698-16-00</t>
  </si>
  <si>
    <t>05/12/2019</t>
  </si>
  <si>
    <t>Theo GCN số HQ.050.15</t>
  </si>
  <si>
    <t>345/TB-TĐC</t>
  </si>
  <si>
    <t>21/11/2017</t>
  </si>
  <si>
    <t>Chi tiết kiểu loại xem phụ lục ban hành kèm theo GCN số 1698-16-00</t>
  </si>
  <si>
    <t>351/2017/GBN-TĐC</t>
  </si>
  <si>
    <t>Chốt tháng 07</t>
  </si>
  <si>
    <t>Công ty TNHH TM SX Trần Thanh Vy</t>
  </si>
  <si>
    <t>C4/3, 3, Xã Lê Minh Xuân , Bình Chánh</t>
  </si>
  <si>
    <t>343/2016/GBN-TĐC</t>
  </si>
  <si>
    <t>01/2017/CTY-TV</t>
  </si>
  <si>
    <t>QC 1194-17-00</t>
  </si>
  <si>
    <t>Công ty TNHH SX TM DV Nhựa Tân Long</t>
  </si>
  <si>
    <t>số 1A 141 Vĩnh Lộc, Khu phố Ấp 1, Phạm Văn Hai, Bình Chánh, TP Hồ Chí Minh</t>
  </si>
  <si>
    <t>01/CBHQ/TL</t>
  </si>
  <si>
    <t>160927.PRO.CN16</t>
  </si>
  <si>
    <t>13/10/2019</t>
  </si>
  <si>
    <t>Theo GCN số QC 1194-17-00</t>
  </si>
  <si>
    <t>346/TB-TĐC</t>
  </si>
  <si>
    <t>TCVN 9070:2012</t>
  </si>
  <si>
    <t>Ống nhựa gân xoắn HDPE 1 vách và 2 vách</t>
  </si>
  <si>
    <t>Chi tiết kiểu loại theo Quyết định số 160927.PRO.CN16/QĐCN-ICB của GCN số 160927.PRO.CN16</t>
  </si>
  <si>
    <t>29/12/2016</t>
  </si>
  <si>
    <t>352/2017/GBN-TĐC</t>
  </si>
  <si>
    <t>Công ty TNHH Thương mại Dịch vụ Blue Sea</t>
  </si>
  <si>
    <t>231-233 Lê Thánh Tôn, phường Bến Thành, Quận 1</t>
  </si>
  <si>
    <t>344/2016/GBN-TĐC</t>
  </si>
  <si>
    <t>01/2017/CTY-BS</t>
  </si>
  <si>
    <t>17011.HQ5/KT4</t>
  </si>
  <si>
    <t>Hộ kinh doanh Phú Thành</t>
  </si>
  <si>
    <t>số Số 220 Phạm Văn Chí, Phường 04, Quận 6, TP Hồ Chí Minh</t>
  </si>
  <si>
    <t>01/2016/HKD-PT</t>
  </si>
  <si>
    <t>0273-16-01</t>
  </si>
  <si>
    <t>19/12/2019</t>
  </si>
  <si>
    <t>Chi tiết kiểu loại theo phụ lục GCN số 0273-16-01</t>
  </si>
  <si>
    <t>Chốt báo cáo tuần 26 Lưu ý chưa tính hồ sơ số 272/2018 STT 272</t>
  </si>
  <si>
    <t>345/2016/GBN-TĐC</t>
  </si>
  <si>
    <t>28/12/2016</t>
  </si>
  <si>
    <t>Công ty TNHH Bê Tông DLT</t>
  </si>
  <si>
    <t>số 256/143 Phan Huy Ích, Phường 12, Quận Gò Vấp, TP Hồ Chí Minh</t>
  </si>
  <si>
    <t>01/2016/DLT</t>
  </si>
  <si>
    <t>P-15-16-23</t>
  </si>
  <si>
    <t>13/04/2019</t>
  </si>
  <si>
    <t>theo phụ lục GCN 17011.HQ5/KT4</t>
  </si>
  <si>
    <t>Ống Bê tông cốt thép thoát nước</t>
  </si>
  <si>
    <t>Xem GCN số P-15-16-23</t>
  </si>
  <si>
    <t>350/TB-TĐC</t>
  </si>
  <si>
    <t>22/11/2017</t>
  </si>
  <si>
    <t>346/2016/GBN-TĐC</t>
  </si>
  <si>
    <t>353/2017/GBN-TĐC</t>
  </si>
  <si>
    <t>02/2016/DLT</t>
  </si>
  <si>
    <t>P-16-16-23</t>
  </si>
  <si>
    <t>Công ty CP Dây và Cáp điện Kiến Đăng</t>
  </si>
  <si>
    <t>944, Đường Quốc Lộ1A, Phường Tân Tạo, Quận Bình Tân</t>
  </si>
  <si>
    <t>0908355438</t>
  </si>
  <si>
    <t>01/2017/CTY-KĐ</t>
  </si>
  <si>
    <t>0290-17-01</t>
  </si>
  <si>
    <t>Cống hộp Bê tông cốt thép</t>
  </si>
  <si>
    <t>Xem GCN số P-16-16-23</t>
  </si>
  <si>
    <t xml:space="preserve">      Cơ sở Vũ Quỳnh</t>
  </si>
  <si>
    <t xml:space="preserve">        67/164A Bùi Đình Túy, Phường 12, Quận Bình Thạnh</t>
  </si>
  <si>
    <t>347/2016/GBN-TĐC</t>
  </si>
  <si>
    <t>Theo GCN số 0290-17-01</t>
  </si>
  <si>
    <t>347/TB-TĐC</t>
  </si>
  <si>
    <t>Công ty TNHH MTV GRITONE</t>
  </si>
  <si>
    <t>số Số 59/5 Hiệp Nhất, Phường 04, Quận Tân Bình, TP Hồ Chí Minh</t>
  </si>
  <si>
    <t>01/2016/CTY-TNHH MỘT THÀNH VIÊN GRITONE</t>
  </si>
  <si>
    <t>15.742.01-HC5</t>
  </si>
  <si>
    <t>26/07/2018</t>
  </si>
  <si>
    <t>354/2017/GBN-TĐC</t>
  </si>
  <si>
    <t>Vietcert</t>
  </si>
  <si>
    <t>Vữa cho Bê tông nhẹ</t>
  </si>
  <si>
    <t>Theo Quyết định 1186/QĐ-VC</t>
  </si>
  <si>
    <t>Chi tiết theo GCN số 0894/N2/CR-KT3</t>
  </si>
  <si>
    <t>05/2017CTYBIGSUN VIỆT NAM</t>
  </si>
  <si>
    <t>QC 0094-17-174</t>
  </si>
  <si>
    <t>15/11/2017</t>
  </si>
  <si>
    <t>17/7/2018</t>
  </si>
  <si>
    <t>348/2016/GBN-TĐC</t>
  </si>
  <si>
    <t>120/7 Hẻm 249 Tân Kỳ Tân Quý, Phường Tân Sơn Nhì, Quận Tân Phú</t>
  </si>
  <si>
    <t>Theo GCN số QC 0094-17-174</t>
  </si>
  <si>
    <t>348/TB-TĐC</t>
  </si>
  <si>
    <t>26/11/2020</t>
  </si>
  <si>
    <t>02/2016/CTY-TNHH MỘT THÀNH VIÊN GRITONE</t>
  </si>
  <si>
    <t>15.742.02-HC5</t>
  </si>
  <si>
    <t>355/2017/GBN-TĐC</t>
  </si>
  <si>
    <t>Keo dán ghạch, keo chà ron</t>
  </si>
  <si>
    <t>06/2017/CTY-BIGSUN VIỆT NAM</t>
  </si>
  <si>
    <t>QC 0094-17-173</t>
  </si>
  <si>
    <t>Chi tiết theo GCN số 160944.PRO.CN18/QĐCN-ICB</t>
  </si>
  <si>
    <t>18/7/2018</t>
  </si>
  <si>
    <t>Theo quyết định 1186/QĐ-VC</t>
  </si>
  <si>
    <t>Ấm đun nước bằng điện</t>
  </si>
  <si>
    <t>Theo GCN số QC 0094-17-173</t>
  </si>
  <si>
    <t>349/TB-TĐC</t>
  </si>
  <si>
    <t>349/2016/GBN-TĐC</t>
  </si>
  <si>
    <t>Công ty TNHH SX TM Nhựa Chí Thành V.N</t>
  </si>
  <si>
    <t xml:space="preserve">        611, Đường Trần Đại Nghĩa, Phường Tân Tạo A, Quận Bình Tân</t>
  </si>
  <si>
    <t>356/2017/GBN-TĐC</t>
  </si>
  <si>
    <t>03/2016/CTY-TNHH MỘT THÀNH VIÊN GRITONE</t>
  </si>
  <si>
    <t>15.742.03-HC5</t>
  </si>
  <si>
    <t>02/2017/CTY-ĐT</t>
  </si>
  <si>
    <t>HQ.050.16</t>
  </si>
  <si>
    <t>228/2019</t>
  </si>
  <si>
    <t>Keo chà Ron</t>
  </si>
  <si>
    <t>Theo quyết định 585/QĐ-VC</t>
  </si>
  <si>
    <t>Mũ che nửa đầu, không có kính chắn gió, cỡ lớn</t>
  </si>
  <si>
    <t>Theo Quyết định số 33/2016/QĐ-BQC</t>
  </si>
  <si>
    <t>351/TB-TĐC</t>
  </si>
  <si>
    <t>23/11/2017</t>
  </si>
  <si>
    <t>350/2016/GBN-TĐC</t>
  </si>
  <si>
    <t>357/2017/GBN-TĐC</t>
  </si>
  <si>
    <t>Công ty TNHH SX VÀ TM NAM QUỐC H.L</t>
  </si>
  <si>
    <t>số 611 Trần Đại Nghĩa, Phường Tân Tạo A, Quận Bình Tân, TP Hồ Chí Minh</t>
  </si>
  <si>
    <t>903915059</t>
  </si>
  <si>
    <t>47/2016/CTY-CT</t>
  </si>
  <si>
    <t xml:space="preserve">	611, Đường Trần Đại Nghĩa, Phường Tân Tạo A, Quận Bình Tân</t>
  </si>
  <si>
    <t>43-11 (CT-47/2016)</t>
  </si>
  <si>
    <t>01/2017-NQHL</t>
  </si>
  <si>
    <t>1195 mã số 1195-17-00/01</t>
  </si>
  <si>
    <t>09/06/2018</t>
  </si>
  <si>
    <t>Nồi áp suất có chức năng nấu cơm, Lò nướng, Âm đun nước, Bếp điện hồng ngoại</t>
  </si>
  <si>
    <t>Chi tiết kiểu loại theo GCN số 43-11 (CT-47/2016)</t>
  </si>
  <si>
    <t>Theo phụ lục kèm theo GCN số 1195 mã số 1195-17-00/01</t>
  </si>
  <si>
    <t>352/TB-TĐC</t>
  </si>
  <si>
    <t>30/12/2016</t>
  </si>
  <si>
    <t>351/2016/GBN-TĐC</t>
  </si>
  <si>
    <t xml:space="preserve">               CÔNG TY TNHH DỊCH VỤ IN ẤN VÀ QUẢNG CÁO THÀNH PHÁT</t>
  </si>
  <si>
    <t>Công ty TNHH Thương mại-Dịch vụ-Sản xuất Sài Gòn Sao</t>
  </si>
  <si>
    <t>số 4  Khu phố 4, Đường số 8, Phường Hiệp Bình Phước, Quận Thủ Đức</t>
  </si>
  <si>
    <t>79 Đường 281 Lý Thường Kiệt, Phường 15, Quận 11</t>
  </si>
  <si>
    <t>01/2017/SGS</t>
  </si>
  <si>
    <t>0728 mã 0728-16-00/02</t>
  </si>
  <si>
    <t>19/12/2017</t>
  </si>
  <si>
    <t>Chi tiết theo GCN số VNMH18003438</t>
  </si>
  <si>
    <t>số 611-618 Trần Đại Nghĩa, Phường Tân Tạo A, Quận Bình Tân, TP Hồ Chí Minh</t>
  </si>
  <si>
    <t>Theo giấy chứng nhận số 0728-16-00/02</t>
  </si>
  <si>
    <t>48/2016/CTY-CT</t>
  </si>
  <si>
    <t>354/TB-TĐC</t>
  </si>
  <si>
    <t>43-11 (CT-48/2016)</t>
  </si>
  <si>
    <t>Chi tiết kiểu loại theo GCN số 43-11 (CT-48/2016)</t>
  </si>
  <si>
    <t>Công ty CP Kỹ Thuật Mới</t>
  </si>
  <si>
    <t>02/2017/SGS</t>
  </si>
  <si>
    <t>0728 mã 0728-17-01</t>
  </si>
  <si>
    <t>352/2016/GBN-TĐC</t>
  </si>
  <si>
    <t>số Lô 47-49 Số 2, Khu phố KCN Tân Tạo, Phường Tân Tạo A, Quận Bình Tân, TP Hồ Chí Minh</t>
  </si>
  <si>
    <t>0028-16-16</t>
  </si>
  <si>
    <t>Theo giấy chứng nhận số 0728-17-01</t>
  </si>
  <si>
    <t>353/TB-TĐC</t>
  </si>
  <si>
    <t>Chi tiết kiểu loại theo GCN số 0028-16-16</t>
  </si>
  <si>
    <t>Chi tiết theo phụ lục GCN số QC 0241-18-09</t>
  </si>
  <si>
    <t>360/2017/GBN-TĐC</t>
  </si>
  <si>
    <t>435-437, Đường Hòa Hảo, Phường 05, Quận 10</t>
  </si>
  <si>
    <t>254/CBHC-HV-17</t>
  </si>
  <si>
    <t>54-17 (HVTT01-2017)</t>
  </si>
  <si>
    <t>353/2016/GBN-TĐC</t>
  </si>
  <si>
    <t>SP 914-9.16.18</t>
  </si>
  <si>
    <t>Chi tiết kiểu loại theo GCN số SP 914-9.16.18</t>
  </si>
  <si>
    <t>355/TB-TĐC</t>
  </si>
  <si>
    <t>354/2016/GBN-TĐC</t>
  </si>
  <si>
    <t>361/2017/GBN-TĐC</t>
  </si>
  <si>
    <t>DNTN Sản xuất Thương mại Hiệp Thành</t>
  </si>
  <si>
    <t>số 564 Trần Hưng Đạo B, Phường 14, Quận 5, TP Hồ Chí Minh</t>
  </si>
  <si>
    <t>01/2017/DNTNHT</t>
  </si>
  <si>
    <t>17-10 (HALI 01-2016)</t>
  </si>
  <si>
    <t>255/CBHC-HV-17</t>
  </si>
  <si>
    <t>55-17 (HVTT01-2017)</t>
  </si>
  <si>
    <t>Chi tiết kiểu loại theo Phụ lục GCN số 17-10 (HALI 01-2016)</t>
  </si>
  <si>
    <t>356/TB-TĐC</t>
  </si>
  <si>
    <t>Tính vào năm 2017</t>
  </si>
  <si>
    <t>362/2017/GBN-TĐC</t>
  </si>
  <si>
    <t>256/CBHC-HV-17</t>
  </si>
  <si>
    <t>56-17 (HVTT01-2017)</t>
  </si>
  <si>
    <t>357/TB-TĐC</t>
  </si>
  <si>
    <t>363/2017/GBN-TĐC</t>
  </si>
  <si>
    <t>Công ty CP Lưới Thép Bình Tây</t>
  </si>
  <si>
    <t>117, Phường Phú Trung, Quận Tân Phú</t>
  </si>
  <si>
    <t>0904908570</t>
  </si>
  <si>
    <t>01/2017/LTBT-CBHC</t>
  </si>
  <si>
    <t>41-17 (LTBT 01-2017)</t>
  </si>
  <si>
    <t>TCVN 2053-1993</t>
  </si>
  <si>
    <t>DÂY THÉP MẠ KẼM THÔNG DỤNG</t>
  </si>
  <si>
    <t>358/TB-TĐC</t>
  </si>
  <si>
    <t>Chi tiết theo phụ lục GCN số 18.2301.01-HQ05</t>
  </si>
  <si>
    <t>364/2017/GBN-TĐC</t>
  </si>
  <si>
    <t>02/2017/LTBT-CBHC</t>
  </si>
  <si>
    <t>42-17 (LTBT 01-2017)</t>
  </si>
  <si>
    <t>TCVN 5758-1993</t>
  </si>
  <si>
    <t>LƯỚI THÉP</t>
  </si>
  <si>
    <t>359/TB-TĐC</t>
  </si>
  <si>
    <t>365/2017/GBN-TĐC</t>
  </si>
  <si>
    <t>03/2017/LTBT-CBHC</t>
  </si>
  <si>
    <t>43-17 (LTBT 01-2017)</t>
  </si>
  <si>
    <t>JIGS G 3533-1993</t>
  </si>
  <si>
    <t>DÂY THÉP GAI</t>
  </si>
  <si>
    <t>360/TB-TĐC</t>
  </si>
  <si>
    <t>Bếp điện hồng ngoại</t>
  </si>
  <si>
    <t>Chi tiết theo phụ lục GCN số 18.2301.02-HQ05</t>
  </si>
  <si>
    <t>366/2017/GBN-TĐC</t>
  </si>
  <si>
    <t>01/2017/CTY-ST</t>
  </si>
  <si>
    <t>HQ.17-0380-01</t>
  </si>
  <si>
    <t>Theo GCN số HQ.17-0380-01</t>
  </si>
  <si>
    <t>361/TB-TĐC</t>
  </si>
  <si>
    <t>Bình thủy điện</t>
  </si>
  <si>
    <t>Chi tiết theo phụ lục GCN số 18.2301.03-HQ05</t>
  </si>
  <si>
    <t>Lẩu điện đa năng</t>
  </si>
  <si>
    <t>Chi tiết theo phụ lục GCN số 18.2301.04-HQ05</t>
  </si>
  <si>
    <t>367/2017/GBN-TĐC</t>
  </si>
  <si>
    <t>Lò nướng đối lưu</t>
  </si>
  <si>
    <t>08/12/2017</t>
  </si>
  <si>
    <t>Chi tiết theo phụ lục GCN số 18.2301.05-HQ05</t>
  </si>
  <si>
    <t>03/2017/CTY-MK</t>
  </si>
  <si>
    <t>0080-17-04</t>
  </si>
  <si>
    <t>Nồi cơm điện; Quạt điện</t>
  </si>
  <si>
    <t>Chi tiết kiểu loại theo GCN số 0080-17-04</t>
  </si>
  <si>
    <t>362/TB-TĐC</t>
  </si>
  <si>
    <t>11/12/2017</t>
  </si>
  <si>
    <t>Nồi áp suất đa năng</t>
  </si>
  <si>
    <t>Chi tiết theo phụ lục GCN số 18.2301.06-HQ05</t>
  </si>
  <si>
    <t>368/2017/GBN-TĐC</t>
  </si>
  <si>
    <t>1B  Nguyễn Sĩ Cố, Phường 15, Quận 8</t>
  </si>
  <si>
    <t>01225825113</t>
  </si>
  <si>
    <t>01/2017/BF</t>
  </si>
  <si>
    <t>12-10 (BIFAN 01-2017)</t>
  </si>
  <si>
    <t>14/11/2020</t>
  </si>
  <si>
    <t xml:space="preserve">        Công ty Cổ phần Mỹ thuật Gia Long</t>
  </si>
  <si>
    <t xml:space="preserve">        63 Lý Chính Thắng, Phường 08, Quận 3</t>
  </si>
  <si>
    <t>Chi tiết kiểu loại theo GCN số 12-10 (BIFAN 01-2017)</t>
  </si>
  <si>
    <t>363/TB-TĐC</t>
  </si>
  <si>
    <t>12/12/2017</t>
  </si>
  <si>
    <t>Chi tiết theo phụ lục GCN số VNMH18004238</t>
  </si>
  <si>
    <t>369/2017/GBN-TĐC</t>
  </si>
  <si>
    <t>0936327293</t>
  </si>
  <si>
    <t>01/CBHC-BM/QA/2017</t>
  </si>
  <si>
    <t>SP 1001/2.17.14</t>
  </si>
  <si>
    <t>6/10/2020</t>
  </si>
  <si>
    <t>TCVN 8491-2:2011/ ISO 1452-2:2009</t>
  </si>
  <si>
    <t>Ống nhựa PVC-U dùng cho hệ thống cấp và thoát nước</t>
  </si>
  <si>
    <t>Theo GCN số SP 1001/2.17.14</t>
  </si>
  <si>
    <t>364/TB-TĐC</t>
  </si>
  <si>
    <t>370/2017/GBN-TĐC</t>
  </si>
  <si>
    <t>02/CBHC-BM/QA/2017</t>
  </si>
  <si>
    <t>SP 1384/2.17.14</t>
  </si>
  <si>
    <t>Phụ tùng ống bằng chất dẻo PVC-U dùng cho hệ thống cấp và thoát nước</t>
  </si>
  <si>
    <t>Theo GCN số SP 1384/2.17.14</t>
  </si>
  <si>
    <t>365/TB-TĐC</t>
  </si>
  <si>
    <t>371/2017/GBN-TĐC</t>
  </si>
  <si>
    <t>03/CBHC-BM/QA/2017</t>
  </si>
  <si>
    <t>SP 613/3.17.14</t>
  </si>
  <si>
    <t>Ống nhựa polyetylen (PE) dùng để cấp nước</t>
  </si>
  <si>
    <t>Theo GCN số SP 613/3.17.14</t>
  </si>
  <si>
    <t>366/TB-TĐC</t>
  </si>
  <si>
    <t>372/2017/GBN-TĐC</t>
  </si>
  <si>
    <t>04/CBHC-BM/QA/2017</t>
  </si>
  <si>
    <t>SP 1533/1.17.14</t>
  </si>
  <si>
    <t>Ống nhựa polyetylen (PE 100) dùng để dẫn ga</t>
  </si>
  <si>
    <t>Theo GCN số SP 1533/1.17.14</t>
  </si>
  <si>
    <t>367/TB-TĐC</t>
  </si>
  <si>
    <t>373/2017/GBN-TĐC</t>
  </si>
  <si>
    <t>05/CBHC-BM/QA/2017</t>
  </si>
  <si>
    <t>SP 1385/2.17.14</t>
  </si>
  <si>
    <t>Phụ tùng ống nhựa Polyetylen loại phụ tùng chế tạo sẵn dùng để cấp nước</t>
  </si>
  <si>
    <t>Theo GCN số SP 1385/2.17.14</t>
  </si>
  <si>
    <t>368/TB-TĐC</t>
  </si>
  <si>
    <t>374/2017/GBN-TĐC</t>
  </si>
  <si>
    <t>06/CBHC-BM/QA/2017</t>
  </si>
  <si>
    <t xml:space="preserve">	Công ty Cổ phần Mỹ thuật Gia Long</t>
  </si>
  <si>
    <t>SP 1202/2.17.14</t>
  </si>
  <si>
    <t>Ống nhựa chịu nhiệt PP-R</t>
  </si>
  <si>
    <t>Theo GCN số SP 1202/2.17.14</t>
  </si>
  <si>
    <t>369/TB-TĐC</t>
  </si>
  <si>
    <t>Chi tiết theo phụ lục GCN số VNMH18004239</t>
  </si>
  <si>
    <t>375/2017/GBN-TĐC</t>
  </si>
  <si>
    <t>07/CBHC-BM/QA/2017</t>
  </si>
  <si>
    <t>SP 1201/2.17.14</t>
  </si>
  <si>
    <t>Ống nhựa PP-R dùng cho hệ thống ống nước nóng và lạnh</t>
  </si>
  <si>
    <t>Chi tiết theo phụ lục GCN số 	VNMH18004240</t>
  </si>
  <si>
    <t>Theo GCN số SP 1201/2.17.14</t>
  </si>
  <si>
    <t>370/TB-TĐC</t>
  </si>
  <si>
    <t>376/2017/GBN-TĐC</t>
  </si>
  <si>
    <t>08/CBHC-BM/QA/2017</t>
  </si>
  <si>
    <t>SP 2200.17.14</t>
  </si>
  <si>
    <t>Phụ tùng ống nhựa PP-R dùng cho hệ thống ống nước nóng và lạnh</t>
  </si>
  <si>
    <t>Theo GCN số SP 2200.17.14</t>
  </si>
  <si>
    <t>Chi tiết theo phụ lục GCN số         VNMH18004244</t>
  </si>
  <si>
    <t>377/2017/GBN-TĐC</t>
  </si>
  <si>
    <t>18/12/2017</t>
  </si>
  <si>
    <t>0902711900</t>
  </si>
  <si>
    <t>01/2017/CTY-NVU</t>
  </si>
  <si>
    <t>160944.PRO.CN17.02</t>
  </si>
  <si>
    <t>Theo GCN số 160944.PRO.CN17.02</t>
  </si>
  <si>
    <t>Chi tiết theo phụ lục GCN số         VNMH18004245</t>
  </si>
  <si>
    <t>378/2017/GBN-TĐC</t>
  </si>
  <si>
    <t>02/2017/CTY-NVU</t>
  </si>
  <si>
    <t>160944.PRO.CN17.01</t>
  </si>
  <si>
    <t>Theo GCN số 160944.PRO.CN17.01</t>
  </si>
  <si>
    <t>373/TB-TĐC</t>
  </si>
  <si>
    <t>Chi tiết theo phụ lục GCN số         VNMH18004246</t>
  </si>
  <si>
    <t>379/2017/GBN-TĐC</t>
  </si>
  <si>
    <t>03/2017/CTY-NVU</t>
  </si>
  <si>
    <t>160944.PRO.CN17.03</t>
  </si>
  <si>
    <t>Keo dán ghạch, Keo Chà ron</t>
  </si>
  <si>
    <t>Theo GCN số 160944.PRO.CN17.03</t>
  </si>
  <si>
    <t>374/TB-TĐC</t>
  </si>
  <si>
    <t>Chi tiết theo phụ lục GCN số         VNMH18004243</t>
  </si>
  <si>
    <t>CÔNG TY CỔ PHẦN KHOÁNG SẢN MINH TIẾN</t>
  </si>
  <si>
    <t>54/31- 54/33, Đường Bạch Đằng 2, Phường 03, Quận Tân Bình</t>
  </si>
  <si>
    <t>380/2017/GBN-TĐC</t>
  </si>
  <si>
    <t xml:space="preserve">	0978158581</t>
  </si>
  <si>
    <t>276/CBHC-HV-17</t>
  </si>
  <si>
    <t>54-17 (HVVC01-2017)</t>
  </si>
  <si>
    <t>TCVN 6882:2016</t>
  </si>
  <si>
    <t>PHỤ GIA KHOÁNG CHO XI MĂNG</t>
  </si>
  <si>
    <t>PHỤ GIA KHOÁNG HOẠT TÍNH (PUZOLAN)</t>
  </si>
  <si>
    <t>06/8/2018</t>
  </si>
  <si>
    <t>Đã lưu hồ sơ</t>
  </si>
  <si>
    <t>375/TB-TĐC</t>
  </si>
  <si>
    <t>381/2017/GBN-TĐC</t>
  </si>
  <si>
    <t>277/CBHC-HV-17</t>
  </si>
  <si>
    <t>55-17 (HVVC01-2017)</t>
  </si>
  <si>
    <t xml:space="preserve">        Công ty TNHH BGV</t>
  </si>
  <si>
    <t>38/5, Đường Nhật Tảo, Phường 04, Quận 10</t>
  </si>
  <si>
    <t>376/TB-TĐC</t>
  </si>
  <si>
    <t>Chi tiết theo phụ lục GCN số 	0797/N2.18/CR-KT3</t>
  </si>
  <si>
    <t>382/2017/GBN-TĐC</t>
  </si>
  <si>
    <t>Công ty Cổ phần Thép Nhà bè - VNSTEEL</t>
  </si>
  <si>
    <t>56, Đường Thủ Khoa huân, Phường Bến Thành, Quận 1</t>
  </si>
  <si>
    <t>0903958953</t>
  </si>
  <si>
    <t>01/2017/CB-NBST</t>
  </si>
  <si>
    <t>SP 1456/2.17.17</t>
  </si>
  <si>
    <t xml:space="preserve">        CÔNG TY TNHH THẾ GIỚI TÍ HON DHL</t>
  </si>
  <si>
    <t>225, Đường Xóm Chiếu, Phường 15, Quận 4</t>
  </si>
  <si>
    <t>TCVN 7571-1: 2006</t>
  </si>
  <si>
    <t>Thép góc cạnh đều, Mác CT38</t>
  </si>
  <si>
    <t>Theo GCN số SP 1456/2.17.17</t>
  </si>
  <si>
    <t>377/TB-TĐC</t>
  </si>
  <si>
    <t>Chi tiết theo phụ lục GCN      số 2084, mã số 2084-18-00</t>
  </si>
  <si>
    <t>383/2017/GBN-TĐC</t>
  </si>
  <si>
    <t>02/2017/CB-NBST</t>
  </si>
  <si>
    <t>SP 1457/2.17.17</t>
  </si>
  <si>
    <t xml:space="preserve">               Công ty TNHH MTV Đầu tư và Phát triển Công nghệ Sơn Tùng</t>
  </si>
  <si>
    <t>JIG S 3101:2010</t>
  </si>
  <si>
    <t>Thép cán dùng cho kết cấu chung: Maxc SS400, SS540</t>
  </si>
  <si>
    <t>Theo GCN số SP 1457/2.17.17</t>
  </si>
  <si>
    <t>378/TB-TĐC</t>
  </si>
  <si>
    <t>384/2017/GBN-TĐC</t>
  </si>
  <si>
    <t>KRAF, K34, Mũ che cả đầu và tai, cỡ lớn, không có kính chắn gió</t>
  </si>
  <si>
    <t>0908985664</t>
  </si>
  <si>
    <t>03/2017/CTY-SH</t>
  </si>
  <si>
    <t>0440-17-04</t>
  </si>
  <si>
    <t xml:space="preserve">       	Công ty TNHH MTV Đầu tư và Phát triển Công nghệ Sơn Tùng</t>
  </si>
  <si>
    <t>Đồ chơi cho trẻ em trên 3 tuổi</t>
  </si>
  <si>
    <t>Theo GCN số 0440-17-04</t>
  </si>
  <si>
    <t>379/TB-TĐC</t>
  </si>
  <si>
    <t>385/2017/GBN-TĐC</t>
  </si>
  <si>
    <t>VENTO, K34, Mũ che cả đầu và tai, cỡ lớn, không V08, Mũ che nửa đầu, cỡ lớn, không có kính chắn gió</t>
  </si>
  <si>
    <t xml:space="preserve">Công ty TNHH Thương mại Điện Đông Nam Á
</t>
  </si>
  <si>
    <t xml:space="preserve">	VENTO,V34, Mũ che cả đầu và tai, cỡ lớn, không có kính chắn gió</t>
  </si>
  <si>
    <t>386/2017/GBN-TĐC</t>
  </si>
  <si>
    <t xml:space="preserve">        Công ty TNHH Thương mại Dịch vụ Mỹ Lan</t>
  </si>
  <si>
    <t xml:space="preserve">        19 Bis Cộng Hòa, Phường 12, Quận Tân Bình</t>
  </si>
  <si>
    <t>38 Lương Trúc Đàm, phường Hiệp Tân, quận Tân Phú, Thành phố Hồ Chí Minh</t>
  </si>
  <si>
    <t>17/CB-ASIA/2017</t>
  </si>
  <si>
    <t>0863-17-16</t>
  </si>
  <si>
    <t>Chi tiết theo phụ lục GCN         18.6787-HQ7</t>
  </si>
  <si>
    <t>MT-101</t>
  </si>
  <si>
    <t>Xăng</t>
  </si>
  <si>
    <t>Chi tiết theo GCN  QC 1122-18-11</t>
  </si>
  <si>
    <t>380/TB-TĐC</t>
  </si>
  <si>
    <t>387/2017/GBN-TĐC</t>
  </si>
  <si>
    <t>18/CB-ASIA/2017</t>
  </si>
  <si>
    <t>0863-17-17</t>
  </si>
  <si>
    <t>20/7/2020</t>
  </si>
  <si>
    <t>MT-105KA</t>
  </si>
  <si>
    <t>Chi tiết theo GCN  QC 1321-18-16</t>
  </si>
  <si>
    <t>388/2017/GBN-TĐC</t>
  </si>
  <si>
    <t>19/CB-ASIA/2017</t>
  </si>
  <si>
    <t>0863-17-18</t>
  </si>
  <si>
    <t>MT-168</t>
  </si>
  <si>
    <t>382/TB-TĐC</t>
  </si>
  <si>
    <t>389/2017/GBN-TĐC</t>
  </si>
  <si>
    <t>20/CB-ASIA/2017</t>
  </si>
  <si>
    <t>0863-17-19</t>
  </si>
  <si>
    <t>Chi tiết theo GCN  QC 1321-18-17</t>
  </si>
  <si>
    <t>MT-125</t>
  </si>
  <si>
    <t>383/TB-TĐC</t>
  </si>
  <si>
    <t>21/CB-ASIA/2017</t>
  </si>
  <si>
    <t>0863-17-20</t>
  </si>
  <si>
    <t>Chi tiết theo GCN  QC 1321-18-18</t>
  </si>
  <si>
    <t>MT-127K</t>
  </si>
  <si>
    <t>384/TB-TĐC</t>
  </si>
  <si>
    <t>22/CB-ASIA/2017</t>
  </si>
  <si>
    <t>0863-17-21</t>
  </si>
  <si>
    <t>Chi tiết theo GCN  QC 1321-18-19</t>
  </si>
  <si>
    <t>MT-104</t>
  </si>
  <si>
    <t>385/TB-TĐC</t>
  </si>
  <si>
    <t>Không có hồ sơ trên phần mềm</t>
  </si>
  <si>
    <t>Chi tiết theo GCN  QC 1321-18-20</t>
  </si>
  <si>
    <t>23/CB-ASIA/2017</t>
  </si>
  <si>
    <t>0863-17-22</t>
  </si>
  <si>
    <t>MT-104A</t>
  </si>
  <si>
    <t>386/TB-TĐC</t>
  </si>
  <si>
    <t>Chi tiết theo GCN  QC 1321-18-21</t>
  </si>
  <si>
    <t>Chi tiết theo GCN  QC 1321-18-22</t>
  </si>
  <si>
    <t>Chi tiết theo GCN  QC 1321-18-23</t>
  </si>
  <si>
    <t>Chi tiết theo GCN  QC 1321-18-26</t>
  </si>
  <si>
    <t>Chi tiết theo GCN  QC 0943-18-19</t>
  </si>
  <si>
    <t>Chi tiết theo GCN  QC 0943-18-20</t>
  </si>
  <si>
    <t>Chi tiết theo GCN  QC 0943-18-21</t>
  </si>
  <si>
    <t>Chi tiết theo GCN  QC 0943-18-22</t>
  </si>
  <si>
    <t>Chi tiết theo GCN  QC 0943-18-23</t>
  </si>
  <si>
    <t>Chi tiết theo GCN  QC 0943-18-24</t>
  </si>
  <si>
    <t>Chi tiết theo GCN  QC 0943-18-25</t>
  </si>
  <si>
    <t>Chi tiết theo GCN  QC 0943-18-26</t>
  </si>
  <si>
    <t>Chi tiết theo GCN  QC 0943-18-27</t>
  </si>
  <si>
    <t>Chi tiết theo GCN  QC 0943-18-28</t>
  </si>
  <si>
    <t>Chi tiết theo GCN  QC 0943-18-29</t>
  </si>
  <si>
    <t>Chi tiết theo GCN  QC 0943-18-30</t>
  </si>
  <si>
    <t>Chi tiết theo GCN  QC 0943-18-31</t>
  </si>
  <si>
    <t>Chi tiết theo GCN  0294-18-13/02</t>
  </si>
  <si>
    <t>Chi tiết theo GCN  QC 0943-18-32</t>
  </si>
  <si>
    <t>Dầu DO</t>
  </si>
  <si>
    <t>Chi tiết theo GCN  QC 1089-18-24</t>
  </si>
  <si>
    <t>Chi tiết theo GCN  QC 2079-18-00</t>
  </si>
  <si>
    <t>Chi tiết theo GCN  QC 2030-18-01</t>
  </si>
  <si>
    <t>Chi tiết theo GCN  QC 2030-18-02</t>
  </si>
  <si>
    <t>Chi tiết theo GCN  QC 2030-18-03</t>
  </si>
  <si>
    <t>Chi tiết theo GCN  QC 2030-18-04</t>
  </si>
  <si>
    <t>Chi tiết theo GCN  QC 2030-18-05</t>
  </si>
  <si>
    <t>Chi tiết theo GCN  QC 2030-18-06</t>
  </si>
  <si>
    <t>Chi tiết theo GCN  QC 2030-18-07</t>
  </si>
  <si>
    <t>Chi tiết theo GCN  QC 2030-18-08</t>
  </si>
  <si>
    <t>Chi tiết theo GCN  QC 2030-18-09</t>
  </si>
  <si>
    <t>Công ty cổ phần THQ PLUS</t>
  </si>
  <si>
    <t>18A, Đường Số 6, Khu phố 6, Phường Hiệp Bình Phước, Quận Thủ Đức</t>
  </si>
  <si>
    <t>TCVN 6477:2016</t>
  </si>
  <si>
    <t>Gạch bê tông</t>
  </si>
  <si>
    <t>Chi tiết theo GCN  18.2446.01-HC5/VC</t>
  </si>
  <si>
    <t>13/8/2018</t>
  </si>
  <si>
    <t>Gạch bê tông tự chèn</t>
  </si>
  <si>
    <t>Chi tiết theo GCN  18.2446.02-HC5/VC</t>
  </si>
  <si>
    <t>Chốt tháng 08</t>
  </si>
  <si>
    <t>Chốt báo cáo
tháng 8 và Bc tuần 32</t>
  </si>
  <si>
    <t>Chốt bản tin số 62</t>
  </si>
  <si>
    <t>27 Đồng Khởi, Phường Bến Nghé, Quận 1</t>
  </si>
  <si>
    <t>DIN 8074:1999 - 08 &amp; DIN 8075:1999 - 08</t>
  </si>
  <si>
    <t>Ống nhựa POLYETYLEN dùng để cấp nước</t>
  </si>
  <si>
    <t>Loại PE 100, đường kính danh nghĩa đến 630 mm</t>
  </si>
  <si>
    <t>14/8/2018</t>
  </si>
  <si>
    <t>AS/NZS 1477:1996, AS/NZS 1477:1999 &amp; AS/NZS:2006</t>
  </si>
  <si>
    <t>Ống nhựa PVC Chịu Áp lực</t>
  </si>
  <si>
    <t>Đường kính từ 20mm đến 630mm</t>
  </si>
  <si>
    <t>TCVN 7305-2:2008/ISO 4427-2:2007 &amp; ISO 4427:1996</t>
  </si>
  <si>
    <t>Ống nhựa dùng để cấp nước</t>
  </si>
  <si>
    <t>PE 100 Đường kính danh nghĩa đến 630 mm</t>
  </si>
  <si>
    <t>TCVN 8491 - 2:2011/ISO 1452-2:2009</t>
  </si>
  <si>
    <t>Ống nhựa POLYVINYL CLORUA không hóa dẻo (PVC-U) dùng để cấp nước</t>
  </si>
  <si>
    <t>Đường kính từ 20 mm đến 630 mm</t>
  </si>
  <si>
    <t>BS EN 1452-2:2000&amp;BS 3505:1968</t>
  </si>
  <si>
    <t>Ống nhựa POLY VINYL CLORUA không hóa dẻo (PVC-U) dùng để cấp nước</t>
  </si>
  <si>
    <t>TCVN 6151-2:2002/ISO 4422-2:1996 &amp; TCVN 6151:1996 / ISO 4422:1990</t>
  </si>
  <si>
    <t>Đường kính danh từ 20 mm đến 630 mm</t>
  </si>
  <si>
    <t xml:space="preserve">                Công ty Cổ phần Tương Lai Việt</t>
  </si>
  <si>
    <t xml:space="preserve">       43, Đường 72, ấp Đình, Xã Tân Phú Trung , Củ Chi</t>
  </si>
  <si>
    <t>Chi tiết theo phụ lục GCN số         18053.HQ5/KT4</t>
  </si>
  <si>
    <t>15/8/2018</t>
  </si>
  <si>
    <t>236/61  An Dương Vương, Phường 16, Quận 8</t>
  </si>
  <si>
    <t>Chi tiết theo phụ lục GCN số 0517 mã số 0517-18-00</t>
  </si>
  <si>
    <t>99/27, Đường Tô Hiệu, Phường Hiệp Tân, Quận Tân Phú</t>
  </si>
  <si>
    <t>Chi tiết theo phụ lục GCN số 0326-18-04/01)</t>
  </si>
  <si>
    <t>20/8/2018</t>
  </si>
  <si>
    <t>Chốt báo cáo tuần 33</t>
  </si>
  <si>
    <t>Chi tiết theo phụ lục GCN số         VNMH18004628</t>
  </si>
  <si>
    <t>21/8/2018</t>
  </si>
  <si>
    <t>Quạt Điện</t>
  </si>
  <si>
    <t>theo phụ lục kèm theo GCN số 12-10(BIFAN 01-2018)</t>
  </si>
  <si>
    <t>Chi tiết theo phụ lục GCN số         VNMH18004924</t>
  </si>
  <si>
    <t xml:space="preserve">        Công ty TNHH SX TM Thú Nhồi Bông Thành Đạt</t>
  </si>
  <si>
    <t xml:space="preserve">             55/1B, Đường Lý Chiêu Hoàng, Phường 10, Quận 6</t>
  </si>
  <si>
    <t>Chi tiết theo phụ lục GCN số                 0126-18-04</t>
  </si>
  <si>
    <t>CÔNG TY TNHH TM DV SX XNK TÂN HUỲNH PHÁT</t>
  </si>
  <si>
    <t>158, Đường Nguyễn Tư Giản, Phường 12, Quận Gò Vấp</t>
  </si>
  <si>
    <t>Ấm đun nước điện</t>
  </si>
  <si>
    <t>Chi tiết theo GCN số  1406-18-01</t>
  </si>
  <si>
    <t>Ấm sắc thuốc điện</t>
  </si>
  <si>
    <t>Chi tiết theo GCN số  1406-18-00/01</t>
  </si>
  <si>
    <t>Chốt báo cáo tuần 34</t>
  </si>
  <si>
    <t>28/8/2018</t>
  </si>
  <si>
    <t>Kiểu MT-103SS - Mũ che nửa đầu, có kính chắn gió, cỡ trung</t>
  </si>
  <si>
    <t>Chốt báo cáo tuần 35</t>
  </si>
  <si>
    <t>TCVN 7445-1:2004</t>
  </si>
  <si>
    <t>Tổng công ty Khí Việt Nam - Công ty Cổ phần (PV GAS)</t>
  </si>
  <si>
    <t>số Lầu 12-15, 673, tòa nhà PV Gas Tower Nguyễn Hữu Thọ, Xã Phước Kiển, Nhà Bè, TP Hồ Chí Minh</t>
  </si>
  <si>
    <t>Khí dầu mỏ hóa lỏng</t>
  </si>
  <si>
    <t>Chi tiết theo GCN số 2096-18-00</t>
  </si>
  <si>
    <t>Đường lô số 3, Đường Tân Tạo, Khu Công Nghiệp Tân Tạo, Phường Tân Tạo A, Quận Bình Tân</t>
  </si>
  <si>
    <t>Thép Cốt Bê Tông - Lưới Thép Hàn</t>
  </si>
  <si>
    <t>Chi tiết theo GCN số 18.2474-HQ5</t>
  </si>
  <si>
    <t>S-46 Mũ che nửa đầu, có kính chắn gió, cỡ lớn</t>
  </si>
  <si>
    <t>7/9/2018</t>
  </si>
  <si>
    <t>S-567 Mũ che cả đầu và tai và hàm, có kính chắn gió, cỡ lớn</t>
  </si>
  <si>
    <t>0440 Mã số 0440-18-00/01</t>
  </si>
  <si>
    <t>MT-138 Mũ che nửa đầu, có kính chắn gió, cỡ lớn</t>
  </si>
  <si>
    <t>MT-136 Mũ che cả đầu, tai và hàm, có kính chắn gió, cỡ lớn</t>
  </si>
  <si>
    <t>MT-137 Mũ che nửa đầu, có kính chắn gió, cỡ lớn</t>
  </si>
  <si>
    <t>Công ty TNHH Đầu tư và Tư vấn Xây dựng Quốc tế</t>
  </si>
  <si>
    <t>14 (Lầu 3) Nguyễn Đình Chiểu, Phường ĐaKao, Quận 1</t>
  </si>
  <si>
    <t>TCVN 8826:2011 - Phụ gia hóa học cho Bê tông Loại D,F,G</t>
  </si>
  <si>
    <t>Phụ gia hóa học cho Bê tông Loại D,F,G</t>
  </si>
  <si>
    <t>theo GCN số 186.1/2018/DNSX-SVIBM</t>
  </si>
  <si>
    <t>theo GCN số 186.2/2018/DNSX-SVIBM</t>
  </si>
  <si>
    <t>Theo GCN số 04-10 (CADIVI 02-2018)</t>
  </si>
  <si>
    <t>TCVN 9028:2011 Vữa cho bê tông nhẹ</t>
  </si>
  <si>
    <t>Theo giấy chứng nhận 18.2458-HC5/VC</t>
  </si>
  <si>
    <t>13/9/2018</t>
  </si>
  <si>
    <t>Công ty TNHH Tân Vĩnh Lam</t>
  </si>
  <si>
    <t>39, Đường 41, Phường Bình Trị Đông B, Quận Bình Tân</t>
  </si>
  <si>
    <t>TCVN 7451:2004 Cửa sổ và cửa đi bằng khung nhựa cứng U-PVC</t>
  </si>
  <si>
    <t>Cửa sổ và cửa đi bằng khung nhựa cứng U-PVC</t>
  </si>
  <si>
    <t>Theo giấy chứng nhận 05712-QPV</t>
  </si>
  <si>
    <t>Chốt tháng 09</t>
  </si>
  <si>
    <t>Chốt báo cáo
tháng 9 và Bc tuần 36</t>
  </si>
  <si>
    <t>Chốt bản tin số 63</t>
  </si>
  <si>
    <t>CÔNG TY CỔ PHẦN ĐỊA ỐC - CÁP ĐIỆN THỊNH PHÁT</t>
  </si>
  <si>
    <t>144A, Đường Hồ Học Lãm, Phường An Lạc, Quận Bình Tân</t>
  </si>
  <si>
    <t xml:space="preserve">Dây cáp điện </t>
  </si>
  <si>
    <t>Theo GCN số 0279-17-02/02</t>
  </si>
  <si>
    <t>19/9/2018</t>
  </si>
  <si>
    <t>Theo GCN số 0279-17-04/02</t>
  </si>
  <si>
    <t>Theo GCN số 0279-17-01/02</t>
  </si>
  <si>
    <t>CONG TY TNHH TM DV SX TRƯƠNG THỊ NỘI</t>
  </si>
  <si>
    <t>N01 Mũ che nửa đầu, không có kính chắn gió, cỡ lớn</t>
  </si>
  <si>
    <t>20/9/2018</t>
  </si>
  <si>
    <t>N01K Mũ che nửa đầu, có kính chắn gió, cỡ lớn</t>
  </si>
  <si>
    <t>N02 Mũ che nửa đầu, không có kính chắn gió, cỡ lớn</t>
  </si>
  <si>
    <t>N02K Mũ che nửa đầu, có kính chắn gió, cỡ lớn</t>
  </si>
  <si>
    <t>N02KD Mũ che nửa đầu, có kính chắn gió, cỡ lớn</t>
  </si>
  <si>
    <t>N03 Mũ che nửa đầu, không có kính chắn gió, cỡ lớn</t>
  </si>
  <si>
    <t>N04 Mũ che nửa đầu, không có kính chắn gió, cỡ lớn</t>
  </si>
  <si>
    <t>N04K Mũ che nửa đầu, có kính chắn gió, cỡ lớn</t>
  </si>
  <si>
    <t>N05 Mũ che nửa đầu, không có kính chắn gió, cỡ nhỏ</t>
  </si>
  <si>
    <t>N06K Mũ che nửa đầu, có kính chắn gió, cỡ nhỏ</t>
  </si>
  <si>
    <t>N05K Mũ che nửa đầu, có kính chắn gió, cỡ nhỏ</t>
  </si>
  <si>
    <t>N06 Mũ che nửa đầu, không có kính chắn gió, cỡ nhỏ</t>
  </si>
  <si>
    <t>N06KD Mũ che nửa đầu, có kính chắn gió, cỡ nhỏ</t>
  </si>
  <si>
    <t>N07 Mũ che nửa đầu, không có kính chắn gió, cỡ lớn</t>
  </si>
  <si>
    <t>N07K Mũ che nửa đầu, có kính chắn gió, cỡ lớn</t>
  </si>
  <si>
    <t>N08K Mũ che nửa đầu, có kính chắn gió, cỡ lớn</t>
  </si>
  <si>
    <t>N09 Mũ che nửa đầu, có kính chắn gió, cỡ lớn</t>
  </si>
  <si>
    <t>N011 Mũ che cả đầu và tai, có kính chắn gió, cỡ lớn</t>
  </si>
  <si>
    <t>36A, Đường 197, Tổ 5, Phường Tân Phú, Quận 9</t>
  </si>
  <si>
    <t>Theo phụ lục kèm theo GCN số 0694 mã số :0694-18-02</t>
  </si>
  <si>
    <t>25/9/2018</t>
  </si>
  <si>
    <t xml:space="preserve">	143/7D, Đường Ung Văn Khiêm, Phường 25, Quận Bình Thạnh</t>
  </si>
  <si>
    <t xml:space="preserve">	Xi măng thủy hóa, Type HS dạng đóng bao 50kg, Type HS dạng xá</t>
  </si>
  <si>
    <t>theo GCN số 08/2018/DNSX-SVIBM</t>
  </si>
  <si>
    <t xml:space="preserve">        Xi măng thủy hóa, Type MS dạng đóng bao 50kg, Type MS dạng xá</t>
  </si>
  <si>
    <t>theo GCN số 09/2018/DNSX-SVIBM</t>
  </si>
  <si>
    <t xml:space="preserve">Theo phụ lục kèm theo GCN số 0589 mã số 0586-18-00
</t>
  </si>
  <si>
    <t>MT-134S Mũ che cả đầu và tai, có kính chắn gió, cỡ trung</t>
  </si>
  <si>
    <t>26/9/2018</t>
  </si>
  <si>
    <t>Công ty Cổ phần Sơn Bạch Tuyết</t>
  </si>
  <si>
    <t xml:space="preserve">        Lô A 12b, Đưởng số 1, KCN Hiệp Phước, xã Long Thời, huyện Nhà Bè</t>
  </si>
  <si>
    <t>TCVN 5730:2008 - Sơn Alkyd yêu cầu kỹ thuật chung</t>
  </si>
  <si>
    <t>Sơn Alkyd</t>
  </si>
  <si>
    <t>Sơn bóng</t>
  </si>
  <si>
    <t xml:space="preserve">        59/5, Đường Hiệp Nhất, Phường 04, Quận Tân Bình</t>
  </si>
  <si>
    <t>TCVN 7899-3:2008 – Gạch gốm ốp lát – vữa, keo chít mạch và dán gạch-phần 3: Thuật ngữ, định nghĩa và yêu cầu kỹ thuật đối với vữa, keo chít mạch</t>
  </si>
  <si>
    <t>Keo chà ron</t>
  </si>
  <si>
    <t>SUPER GRITONE, GRITONE HI SEAL 668, GRITONE TURBO T155, GRITONE TOGRIP S88, GRITONE PLEX SPECIAL</t>
  </si>
  <si>
    <t>387/TB-TĐC</t>
  </si>
  <si>
    <t>27/9/2018</t>
  </si>
  <si>
    <t>TCVN 9028:2011 – Vữa cho bê tông nhẹ</t>
  </si>
  <si>
    <t xml:space="preserve">	Vữa cho bê tông nhẹ</t>
  </si>
  <si>
    <t xml:space="preserve">Vữa xây lớp mỏng, Vữa trát
</t>
  </si>
  <si>
    <t>388/TB-TĐC</t>
  </si>
  <si>
    <t>TCVN 7899-1:2008 – Gạch gốm ốp lát – vữa, keo chít mạch và dán gạch-phần 1: Thuật ngữ, định nghĩa và yêu cầu kỹ thuật đối với vữa, keo dán gạch</t>
  </si>
  <si>
    <t xml:space="preserve">    Keo dán gạch</t>
  </si>
  <si>
    <t xml:space="preserve">SUPER GRITONE C1-302, SUPER GRITONE C2-402, SUPER GRITONE C3-502, GRANITE GRITONE 602
</t>
  </si>
  <si>
    <t>389/TB-TĐC</t>
  </si>
  <si>
    <t>CT9A(K), Mũ che nửa đầu, có kính chắn gió, cỡ lớn</t>
  </si>
  <si>
    <t>CT28(K), Mũ che nửa đầu, có kính chắn gió, cỡ lớn</t>
  </si>
  <si>
    <t>CT28, Mũ che nửa đầu, không có kính chắn gió, cỡ lớn</t>
  </si>
  <si>
    <t>Công ty Cổ phần Cơ Điện lạnh Đại Việt</t>
  </si>
  <si>
    <t xml:space="preserve">       Lô II-6, Cụm 4, Đường Đường 13, Nhóm CN II, Khu Công nghiệp Tân Bình, Phường Tây Thạnh, Quận Tân Phú</t>
  </si>
  <si>
    <t>TCVN 11978:2017 - Tiêu chuẩn Quốc gia về máy lọc nước dùng trong gia đình</t>
  </si>
  <si>
    <t>Máy lọc nước dùng trong gia đình</t>
  </si>
  <si>
    <t>Chi tiết theo SP 657-18</t>
  </si>
  <si>
    <t>390/TB-TĐC</t>
  </si>
  <si>
    <t>Cáp điện vặn xoắn cách điện bằng cách điện bằng XLPE loại (X-90) điện áp anh định 0,6/ 1kV; mặt cắt danh nghĩa của ruột dẫn nhỏ hơn hoặc bằng 150 mm2, ký hiệu kiểu LV-ABC(ABC)</t>
  </si>
  <si>
    <t>Cáp điện lực cách điện bằng PVC, ruột dẫn đồng hoặc nhôm, loại không có vỏ bọc, điện áp danh định 0,6/ 1kV; ký hiệu kiểu CV, AV VCmd</t>
  </si>
  <si>
    <t>Cáp cách điện bằng PVC loại cáp mềm dây dẹt, điện áp danh định 300V, kiểu HVFF, mặt cắt danh nghĩa ruột dẫn: 2x0,5 mm2, 2x1,25 mm2, 2x2,0 mm2</t>
  </si>
  <si>
    <t>Số lượng đơn vị</t>
  </si>
  <si>
    <t>Công bổ hợp quy</t>
  </si>
  <si>
    <t>Hủy bỏ đình chỉ</t>
  </si>
  <si>
    <t>Thang 1 - thang 7</t>
  </si>
  <si>
    <t>Tháng 8</t>
  </si>
  <si>
    <t>Tháng 9</t>
  </si>
  <si>
    <t>Tháng 10</t>
  </si>
  <si>
    <t>Nhập số hiệu QCVN ko nhập tên  mo ta</t>
  </si>
  <si>
    <t>Thống nhất cách ghi tên doanh nghiệp bằng chữ thường</t>
  </si>
  <si>
    <t>Thêm cột tên sản phẩm</t>
  </si>
  <si>
    <t>HI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</si>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</sst>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yy"/>
    <numFmt numFmtId="165" formatCode="mm/dd/yyyy"/>
    <numFmt numFmtId="166" formatCode="mm/yyyy"/>
    <numFmt numFmtId="167" formatCode="mm/dd/yy"/>
  </numFmts>
  <fonts count="23">
    <font>
      <sz val="11"/>
      <color rgb="FF000000"/>
      <name val="Calibri"/>
    </font>
    <font>
      <b/>
      <sz val="16"/>
      <color rgb="FF000000"/>
      <name val="Calibri"/>
    </font>
    <font>
      <b/>
      <sz val="11"/>
      <color rgb="FF0060B1"/>
      <name val="Arial"/>
    </font>
    <font>
      <b/>
      <sz val="11"/>
      <color rgb="FFFF0000"/>
      <name val="Arial"/>
    </font>
    <font>
      <sz val="11"/>
      <name val="Calibri"/>
    </font>
    <font>
      <b/>
      <sz val="11"/>
      <color rgb="FFFFFF00"/>
      <name val="Arial"/>
    </font>
    <font>
      <b/>
      <sz val="11"/>
      <color rgb="FF000000"/>
      <name val="Arial"/>
    </font>
    <font>
      <sz val="11"/>
      <color rgb="FF000000"/>
      <name val="Arial"/>
    </font>
    <font>
      <sz val="11"/>
      <color rgb="FF000000"/>
      <name val="Tahoma"/>
    </font>
    <font>
      <sz val="11"/>
      <color rgb="FF000000"/>
      <name val="Tahoma"/>
    </font>
    <font>
      <sz val="11"/>
      <color rgb="FF000000"/>
      <name val="Calibri"/>
    </font>
    <font>
      <sz val="12"/>
      <color rgb="FF000000"/>
      <name val="Times New Roman"/>
    </font>
    <font>
      <sz val="11"/>
      <color rgb="FF000000"/>
      <name val="Times New Roman"/>
    </font>
    <font>
      <b/>
      <sz val="11"/>
      <color rgb="FFFF0000"/>
      <name val="Calibri"/>
    </font>
    <font>
      <sz val="13"/>
      <color rgb="FF000000"/>
      <name val="&quot;Times New Roman&quot;"/>
    </font>
    <font>
      <sz val="11"/>
      <color rgb="FFFF9900"/>
      <name val="Calibri"/>
    </font>
    <font>
      <sz val="13"/>
      <name val="&quot;Times New Roman&quot;"/>
    </font>
    <font>
      <sz val="11"/>
      <color rgb="FFFF0000"/>
      <name val="Calibri"/>
    </font>
    <font>
      <sz val="9"/>
      <color rgb="FF000000"/>
      <name val="Arial"/>
    </font>
    <font>
      <sz val="11"/>
      <color rgb="FFFF0000"/>
      <name val="Tahoma"/>
    </font>
    <font>
      <sz val="11"/>
      <color rgb="FFFF0000"/>
      <name val="Calibri"/>
    </font>
    <font>
      <sz val="11"/>
      <name val="Calibri"/>
    </font>
    <font>
      <sz val="13"/>
      <color rgb="FF000000"/>
      <name val="Times New Roman"/>
    </font>
  </fonts>
  <fills count="17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D966"/>
        <bgColor rgb="FFFFD966"/>
      </patternFill>
    </fill>
    <fill>
      <patternFill patternType="solid">
        <fgColor rgb="FFFFFFFF"/>
        <bgColor rgb="FFFFFFFF"/>
      </patternFill>
    </fill>
    <fill>
      <patternFill patternType="solid">
        <fgColor rgb="FFEAD1DC"/>
        <bgColor rgb="FFEAD1DC"/>
      </patternFill>
    </fill>
    <fill>
      <patternFill patternType="solid">
        <fgColor rgb="FFFFFF00"/>
        <bgColor rgb="FFFFFF00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rgb="FFD9D2E9"/>
        <bgColor rgb="FFD9D2E9"/>
      </patternFill>
    </fill>
    <fill>
      <patternFill patternType="solid">
        <fgColor rgb="FFE06666"/>
        <bgColor rgb="FFE06666"/>
      </patternFill>
    </fill>
    <fill>
      <patternFill patternType="solid">
        <fgColor rgb="FF6AA84F"/>
        <bgColor rgb="FF6AA84F"/>
      </patternFill>
    </fill>
    <fill>
      <patternFill patternType="solid">
        <fgColor rgb="FFEA9999"/>
        <bgColor rgb="FFEA9999"/>
      </patternFill>
    </fill>
    <fill>
      <patternFill patternType="solid">
        <fgColor rgb="FF4A86E8"/>
        <bgColor rgb="FF4A86E8"/>
      </patternFill>
    </fill>
    <fill>
      <patternFill patternType="solid">
        <fgColor rgb="FFB4A7D6"/>
        <bgColor rgb="FFB4A7D6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3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/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64" fontId="0" fillId="0" borderId="0" xfId="0" applyNumberFormat="1" applyFont="1" applyAlignment="1"/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1" xfId="0" applyFont="1" applyBorder="1" applyAlignmen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Font="1" applyAlignment="1"/>
    <xf numFmtId="0" fontId="5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0" fillId="3" borderId="1" xfId="0" applyFont="1" applyFill="1" applyBorder="1" applyAlignment="1"/>
    <xf numFmtId="0" fontId="2" fillId="2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8" fillId="0" borderId="1" xfId="0" quotePrefix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4" borderId="1" xfId="0" applyFont="1" applyFill="1" applyBorder="1" applyAlignment="1">
      <alignment vertical="center"/>
    </xf>
    <xf numFmtId="164" fontId="8" fillId="0" borderId="1" xfId="0" applyNumberFormat="1" applyFont="1" applyBorder="1" applyAlignment="1">
      <alignment vertical="center" wrapText="1"/>
    </xf>
    <xf numFmtId="0" fontId="10" fillId="4" borderId="0" xfId="0" applyFont="1" applyFill="1" applyAlignment="1">
      <alignment horizontal="center" vertical="center"/>
    </xf>
    <xf numFmtId="0" fontId="8" fillId="0" borderId="1" xfId="0" quotePrefix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/>
    <xf numFmtId="0" fontId="0" fillId="0" borderId="1" xfId="0" applyFont="1" applyBorder="1" applyAlignment="1"/>
    <xf numFmtId="0" fontId="9" fillId="4" borderId="1" xfId="0" applyFont="1" applyFill="1" applyBorder="1" applyAlignment="1">
      <alignment horizontal="center" vertical="center" wrapText="1"/>
    </xf>
    <xf numFmtId="0" fontId="0" fillId="0" borderId="1" xfId="0" quotePrefix="1" applyFont="1" applyBorder="1" applyAlignment="1">
      <alignment wrapText="1"/>
    </xf>
    <xf numFmtId="165" fontId="9" fillId="4" borderId="1" xfId="0" applyNumberFormat="1" applyFont="1" applyFill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/>
    </xf>
    <xf numFmtId="0" fontId="9" fillId="4" borderId="1" xfId="0" applyFont="1" applyFill="1" applyBorder="1" applyAlignment="1">
      <alignment wrapText="1"/>
    </xf>
    <xf numFmtId="164" fontId="8" fillId="0" borderId="1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vertical="top" wrapText="1"/>
    </xf>
    <xf numFmtId="0" fontId="9" fillId="4" borderId="1" xfId="0" applyFont="1" applyFill="1" applyBorder="1" applyAlignment="1"/>
    <xf numFmtId="0" fontId="12" fillId="0" borderId="9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4" xfId="0" applyFont="1" applyBorder="1" applyAlignment="1"/>
    <xf numFmtId="165" fontId="9" fillId="4" borderId="1" xfId="0" applyNumberFormat="1" applyFont="1" applyFill="1" applyBorder="1" applyAlignment="1"/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0" fillId="4" borderId="0" xfId="0" applyFont="1" applyFill="1" applyAlignment="1">
      <alignment horizontal="center"/>
    </xf>
    <xf numFmtId="0" fontId="9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/>
    <xf numFmtId="0" fontId="13" fillId="5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0" fontId="9" fillId="4" borderId="0" xfId="0" applyFont="1" applyFill="1" applyAlignment="1">
      <alignment vertical="center" wrapText="1"/>
    </xf>
    <xf numFmtId="14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0" xfId="0" applyFont="1" applyFill="1" applyAlignment="1"/>
    <xf numFmtId="0" fontId="9" fillId="4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vertical="center" wrapText="1"/>
    </xf>
    <xf numFmtId="0" fontId="9" fillId="4" borderId="0" xfId="0" applyFont="1" applyFill="1" applyAlignment="1">
      <alignment vertical="center" wrapText="1"/>
    </xf>
    <xf numFmtId="0" fontId="9" fillId="4" borderId="0" xfId="0" applyFont="1" applyFill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8" fillId="4" borderId="0" xfId="0" applyFont="1" applyFill="1" applyAlignment="1">
      <alignment horizontal="center"/>
    </xf>
    <xf numFmtId="0" fontId="9" fillId="4" borderId="0" xfId="0" applyFont="1" applyFill="1" applyAlignment="1">
      <alignment wrapText="1"/>
    </xf>
    <xf numFmtId="0" fontId="9" fillId="4" borderId="0" xfId="0" applyFont="1" applyFill="1" applyAlignment="1">
      <alignment vertical="top" wrapText="1"/>
    </xf>
    <xf numFmtId="0" fontId="0" fillId="0" borderId="4" xfId="0" applyFont="1" applyBorder="1" applyAlignment="1">
      <alignment wrapText="1"/>
    </xf>
    <xf numFmtId="0" fontId="0" fillId="0" borderId="0" xfId="0" applyFont="1" applyAlignment="1">
      <alignment wrapText="1"/>
    </xf>
    <xf numFmtId="165" fontId="9" fillId="4" borderId="0" xfId="0" applyNumberFormat="1" applyFont="1" applyFill="1" applyAlignment="1"/>
    <xf numFmtId="0" fontId="0" fillId="6" borderId="1" xfId="0" applyFont="1" applyFill="1" applyBorder="1" applyAlignment="1">
      <alignment horizontal="center" vertical="center"/>
    </xf>
    <xf numFmtId="0" fontId="0" fillId="8" borderId="0" xfId="0" applyFont="1" applyFill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9" fillId="4" borderId="1" xfId="0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wrapText="1"/>
    </xf>
    <xf numFmtId="0" fontId="0" fillId="0" borderId="1" xfId="0" quotePrefix="1" applyFont="1" applyBorder="1" applyAlignment="1"/>
    <xf numFmtId="0" fontId="9" fillId="4" borderId="0" xfId="0" applyFont="1" applyFill="1" applyAlignment="1">
      <alignment vertical="top"/>
    </xf>
    <xf numFmtId="0" fontId="9" fillId="4" borderId="1" xfId="0" applyFont="1" applyFill="1" applyBorder="1" applyAlignment="1">
      <alignment vertical="top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164" fontId="8" fillId="4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/>
    <xf numFmtId="0" fontId="0" fillId="4" borderId="1" xfId="0" applyFont="1" applyFill="1" applyBorder="1" applyAlignment="1">
      <alignment horizontal="center" vertical="center"/>
    </xf>
    <xf numFmtId="49" fontId="0" fillId="0" borderId="1" xfId="0" applyNumberFormat="1" applyFont="1" applyBorder="1" applyAlignment="1"/>
    <xf numFmtId="0" fontId="0" fillId="4" borderId="1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/>
    <xf numFmtId="0" fontId="0" fillId="4" borderId="0" xfId="0" applyFont="1" applyFill="1" applyAlignment="1"/>
    <xf numFmtId="14" fontId="8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/>
    <xf numFmtId="0" fontId="0" fillId="0" borderId="0" xfId="0" applyFont="1" applyAlignment="1">
      <alignment wrapText="1"/>
    </xf>
    <xf numFmtId="9" fontId="0" fillId="0" borderId="0" xfId="0" applyNumberFormat="1" applyFont="1" applyAlignment="1"/>
    <xf numFmtId="0" fontId="9" fillId="4" borderId="0" xfId="0" quotePrefix="1" applyFont="1" applyFill="1" applyAlignment="1"/>
    <xf numFmtId="165" fontId="9" fillId="4" borderId="0" xfId="0" applyNumberFormat="1" applyFont="1" applyFill="1" applyAlignment="1">
      <alignment horizontal="center" vertical="center" wrapText="1"/>
    </xf>
    <xf numFmtId="0" fontId="14" fillId="0" borderId="0" xfId="0" applyFont="1" applyAlignment="1">
      <alignment wrapText="1"/>
    </xf>
    <xf numFmtId="165" fontId="0" fillId="0" borderId="1" xfId="0" applyNumberFormat="1" applyFont="1" applyBorder="1" applyAlignment="1"/>
    <xf numFmtId="0" fontId="9" fillId="4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8" fillId="9" borderId="1" xfId="0" applyFont="1" applyFill="1" applyBorder="1" applyAlignment="1">
      <alignment vertical="center" wrapText="1"/>
    </xf>
    <xf numFmtId="0" fontId="8" fillId="9" borderId="1" xfId="0" quotePrefix="1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/>
    <xf numFmtId="0" fontId="13" fillId="7" borderId="1" xfId="0" applyFont="1" applyFill="1" applyBorder="1" applyAlignment="1">
      <alignment horizontal="center" vertical="center"/>
    </xf>
    <xf numFmtId="0" fontId="0" fillId="9" borderId="0" xfId="0" applyFont="1" applyFill="1" applyAlignment="1"/>
    <xf numFmtId="0" fontId="9" fillId="4" borderId="1" xfId="0" quotePrefix="1" applyFont="1" applyFill="1" applyBorder="1" applyAlignment="1">
      <alignment wrapText="1"/>
    </xf>
    <xf numFmtId="0" fontId="9" fillId="4" borderId="0" xfId="0" applyFont="1" applyFill="1" applyAlignment="1"/>
    <xf numFmtId="0" fontId="9" fillId="4" borderId="0" xfId="0" applyFont="1" applyFill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8" borderId="1" xfId="0" applyFont="1" applyFill="1" applyBorder="1" applyAlignment="1">
      <alignment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/>
    <xf numFmtId="0" fontId="0" fillId="8" borderId="1" xfId="0" applyFont="1" applyFill="1" applyBorder="1" applyAlignment="1">
      <alignment horizontal="center" vertical="center"/>
    </xf>
    <xf numFmtId="0" fontId="9" fillId="4" borderId="1" xfId="0" quotePrefix="1" applyFont="1" applyFill="1" applyBorder="1" applyAlignment="1"/>
    <xf numFmtId="0" fontId="0" fillId="0" borderId="1" xfId="0" quotePrefix="1" applyFont="1" applyBorder="1" applyAlignment="1">
      <alignment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9" fillId="4" borderId="1" xfId="0" applyFont="1" applyFill="1" applyBorder="1" applyAlignment="1"/>
    <xf numFmtId="0" fontId="4" fillId="0" borderId="0" xfId="0" applyFont="1" applyAlignment="1"/>
    <xf numFmtId="0" fontId="9" fillId="9" borderId="1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164" fontId="8" fillId="9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vertical="center" wrapText="1"/>
    </xf>
    <xf numFmtId="14" fontId="0" fillId="0" borderId="1" xfId="0" applyNumberFormat="1" applyFont="1" applyBorder="1" applyAlignment="1">
      <alignment wrapText="1"/>
    </xf>
    <xf numFmtId="0" fontId="0" fillId="10" borderId="1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/>
    <xf numFmtId="165" fontId="9" fillId="4" borderId="1" xfId="0" applyNumberFormat="1" applyFont="1" applyFill="1" applyBorder="1" applyAlignment="1">
      <alignment wrapText="1"/>
    </xf>
    <xf numFmtId="0" fontId="0" fillId="10" borderId="1" xfId="0" applyFont="1" applyFill="1" applyBorder="1" applyAlignment="1">
      <alignment horizontal="center" vertical="center"/>
    </xf>
    <xf numFmtId="0" fontId="0" fillId="10" borderId="0" xfId="0" applyFont="1" applyFill="1" applyAlignment="1"/>
    <xf numFmtId="0" fontId="9" fillId="4" borderId="1" xfId="0" quotePrefix="1" applyFont="1" applyFill="1" applyBorder="1" applyAlignment="1">
      <alignment vertical="top" wrapText="1"/>
    </xf>
    <xf numFmtId="0" fontId="9" fillId="4" borderId="0" xfId="0" applyFont="1" applyFill="1" applyAlignment="1">
      <alignment horizontal="left" vertical="center" wrapText="1"/>
    </xf>
    <xf numFmtId="0" fontId="0" fillId="0" borderId="1" xfId="0" quotePrefix="1" applyFont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/>
    </xf>
    <xf numFmtId="0" fontId="0" fillId="0" borderId="11" xfId="0" applyFont="1" applyBorder="1" applyAlignment="1"/>
    <xf numFmtId="0" fontId="9" fillId="4" borderId="0" xfId="0" applyFont="1" applyFill="1" applyAlignment="1">
      <alignment vertical="center"/>
    </xf>
    <xf numFmtId="0" fontId="8" fillId="4" borderId="0" xfId="0" applyFont="1" applyFill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vertical="center" wrapText="1"/>
    </xf>
    <xf numFmtId="0" fontId="9" fillId="4" borderId="1" xfId="0" quotePrefix="1" applyFont="1" applyFill="1" applyBorder="1" applyAlignment="1">
      <alignment vertical="top"/>
    </xf>
    <xf numFmtId="0" fontId="0" fillId="0" borderId="1" xfId="0" applyFont="1" applyBorder="1" applyAlignment="1">
      <alignment vertical="center" wrapText="1"/>
    </xf>
    <xf numFmtId="165" fontId="9" fillId="4" borderId="0" xfId="0" applyNumberFormat="1" applyFont="1" applyFill="1" applyAlignment="1"/>
    <xf numFmtId="0" fontId="8" fillId="0" borderId="0" xfId="0" applyFont="1" applyAlignment="1">
      <alignment vertical="center" wrapText="1"/>
    </xf>
    <xf numFmtId="0" fontId="0" fillId="0" borderId="5" xfId="0" applyFont="1" applyBorder="1" applyAlignment="1">
      <alignment horizontal="center"/>
    </xf>
    <xf numFmtId="166" fontId="0" fillId="0" borderId="1" xfId="0" applyNumberFormat="1" applyFont="1" applyBorder="1" applyAlignment="1"/>
    <xf numFmtId="0" fontId="8" fillId="6" borderId="1" xfId="0" applyFont="1" applyFill="1" applyBorder="1" applyAlignment="1">
      <alignment horizontal="center" vertical="center" wrapText="1"/>
    </xf>
    <xf numFmtId="165" fontId="9" fillId="4" borderId="0" xfId="0" applyNumberFormat="1" applyFont="1" applyFill="1" applyAlignment="1">
      <alignment horizontal="center"/>
    </xf>
    <xf numFmtId="0" fontId="8" fillId="4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/>
    <xf numFmtId="14" fontId="9" fillId="4" borderId="0" xfId="0" applyNumberFormat="1" applyFont="1" applyFill="1" applyAlignme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quotePrefix="1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6" fillId="0" borderId="1" xfId="0" applyFont="1" applyBorder="1" applyAlignment="1"/>
    <xf numFmtId="0" fontId="8" fillId="0" borderId="3" xfId="0" quotePrefix="1" applyFont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vertical="center" wrapText="1"/>
    </xf>
    <xf numFmtId="165" fontId="9" fillId="4" borderId="0" xfId="0" applyNumberFormat="1" applyFont="1" applyFill="1" applyAlignment="1">
      <alignment wrapText="1"/>
    </xf>
    <xf numFmtId="165" fontId="0" fillId="12" borderId="1" xfId="0" applyNumberFormat="1" applyFont="1" applyFill="1" applyBorder="1" applyAlignment="1">
      <alignment vertical="center" wrapText="1"/>
    </xf>
    <xf numFmtId="0" fontId="0" fillId="12" borderId="1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vertical="center" wrapText="1"/>
    </xf>
    <xf numFmtId="0" fontId="9" fillId="12" borderId="1" xfId="0" applyFont="1" applyFill="1" applyBorder="1" applyAlignment="1">
      <alignment vertical="center" wrapText="1"/>
    </xf>
    <xf numFmtId="0" fontId="0" fillId="12" borderId="1" xfId="0" applyFont="1" applyFill="1" applyBorder="1" applyAlignment="1">
      <alignment vertical="center" wrapText="1"/>
    </xf>
    <xf numFmtId="165" fontId="9" fillId="12" borderId="1" xfId="0" applyNumberFormat="1" applyFont="1" applyFill="1" applyBorder="1" applyAlignment="1">
      <alignment vertical="center" wrapText="1"/>
    </xf>
    <xf numFmtId="0" fontId="0" fillId="12" borderId="1" xfId="0" applyFont="1" applyFill="1" applyBorder="1" applyAlignment="1">
      <alignment horizontal="center" vertical="center"/>
    </xf>
    <xf numFmtId="0" fontId="0" fillId="12" borderId="1" xfId="0" applyFont="1" applyFill="1" applyBorder="1" applyAlignment="1">
      <alignment horizontal="center" vertical="center" wrapText="1"/>
    </xf>
    <xf numFmtId="165" fontId="0" fillId="12" borderId="1" xfId="0" applyNumberFormat="1" applyFont="1" applyFill="1" applyBorder="1" applyAlignment="1"/>
    <xf numFmtId="0" fontId="0" fillId="12" borderId="1" xfId="0" applyFont="1" applyFill="1" applyBorder="1" applyAlignment="1"/>
    <xf numFmtId="0" fontId="9" fillId="4" borderId="0" xfId="0" quotePrefix="1" applyFont="1" applyFill="1" applyAlignment="1">
      <alignment vertical="top"/>
    </xf>
    <xf numFmtId="0" fontId="0" fillId="12" borderId="0" xfId="0" applyFont="1" applyFill="1" applyAlignment="1"/>
    <xf numFmtId="165" fontId="0" fillId="0" borderId="1" xfId="0" applyNumberFormat="1" applyFont="1" applyBorder="1" applyAlignment="1">
      <alignment vertical="center" wrapText="1"/>
    </xf>
    <xf numFmtId="165" fontId="9" fillId="4" borderId="1" xfId="0" applyNumberFormat="1" applyFont="1" applyFill="1" applyBorder="1" applyAlignment="1">
      <alignment vertical="center" wrapText="1"/>
    </xf>
    <xf numFmtId="0" fontId="8" fillId="7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vertical="center"/>
    </xf>
    <xf numFmtId="0" fontId="9" fillId="4" borderId="1" xfId="0" applyFont="1" applyFill="1" applyBorder="1" applyAlignment="1">
      <alignment wrapText="1"/>
    </xf>
    <xf numFmtId="165" fontId="9" fillId="4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 wrapText="1"/>
    </xf>
    <xf numFmtId="0" fontId="0" fillId="7" borderId="1" xfId="0" applyFont="1" applyFill="1" applyBorder="1" applyAlignment="1">
      <alignment horizontal="center" vertical="center" wrapText="1"/>
    </xf>
    <xf numFmtId="0" fontId="9" fillId="4" borderId="1" xfId="0" quotePrefix="1" applyFont="1" applyFill="1" applyBorder="1" applyAlignment="1">
      <alignment horizontal="center"/>
    </xf>
    <xf numFmtId="0" fontId="17" fillId="0" borderId="1" xfId="0" applyFont="1" applyBorder="1" applyAlignment="1">
      <alignment wrapText="1"/>
    </xf>
    <xf numFmtId="14" fontId="9" fillId="4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0" fillId="13" borderId="1" xfId="0" applyFont="1" applyFill="1" applyBorder="1" applyAlignment="1"/>
    <xf numFmtId="0" fontId="0" fillId="0" borderId="1" xfId="0" applyFont="1" applyBorder="1" applyAlignment="1">
      <alignment horizontal="center"/>
    </xf>
    <xf numFmtId="14" fontId="9" fillId="4" borderId="1" xfId="0" applyNumberFormat="1" applyFont="1" applyFill="1" applyBorder="1" applyAlignment="1"/>
    <xf numFmtId="0" fontId="17" fillId="14" borderId="1" xfId="0" applyFont="1" applyFill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9" fillId="4" borderId="0" xfId="0" quotePrefix="1" applyFont="1" applyFill="1" applyAlignment="1"/>
    <xf numFmtId="0" fontId="0" fillId="13" borderId="0" xfId="0" applyFont="1" applyFill="1" applyAlignment="1"/>
    <xf numFmtId="165" fontId="0" fillId="0" borderId="1" xfId="0" applyNumberFormat="1" applyFont="1" applyBorder="1" applyAlignment="1">
      <alignment horizontal="left" wrapText="1"/>
    </xf>
    <xf numFmtId="0" fontId="9" fillId="4" borderId="0" xfId="0" quotePrefix="1" applyFont="1" applyFill="1" applyAlignment="1"/>
    <xf numFmtId="0" fontId="8" fillId="4" borderId="1" xfId="0" applyFont="1" applyFill="1" applyBorder="1" applyAlignment="1">
      <alignment horizontal="center" vertical="center" wrapText="1"/>
    </xf>
    <xf numFmtId="167" fontId="0" fillId="0" borderId="1" xfId="0" applyNumberFormat="1" applyFont="1" applyBorder="1" applyAlignment="1"/>
    <xf numFmtId="0" fontId="8" fillId="15" borderId="1" xfId="0" applyFont="1" applyFill="1" applyBorder="1" applyAlignment="1">
      <alignment horizontal="center" vertical="center" wrapText="1"/>
    </xf>
    <xf numFmtId="0" fontId="8" fillId="15" borderId="1" xfId="0" applyFont="1" applyFill="1" applyBorder="1" applyAlignment="1">
      <alignment vertical="center" wrapText="1"/>
    </xf>
    <xf numFmtId="165" fontId="0" fillId="0" borderId="1" xfId="0" applyNumberFormat="1" applyFont="1" applyBorder="1" applyAlignment="1">
      <alignment horizontal="left"/>
    </xf>
    <xf numFmtId="165" fontId="9" fillId="4" borderId="1" xfId="0" applyNumberFormat="1" applyFont="1" applyFill="1" applyBorder="1" applyAlignment="1">
      <alignment horizontal="left" wrapText="1"/>
    </xf>
    <xf numFmtId="0" fontId="8" fillId="15" borderId="1" xfId="0" applyFont="1" applyFill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left" wrapText="1"/>
    </xf>
    <xf numFmtId="0" fontId="9" fillId="15" borderId="0" xfId="0" applyFont="1" applyFill="1" applyAlignment="1">
      <alignment wrapText="1"/>
    </xf>
    <xf numFmtId="0" fontId="7" fillId="4" borderId="1" xfId="0" applyFont="1" applyFill="1" applyBorder="1" applyAlignment="1">
      <alignment horizontal="center" vertical="center" wrapText="1"/>
    </xf>
    <xf numFmtId="0" fontId="8" fillId="15" borderId="1" xfId="0" applyFont="1" applyFill="1" applyBorder="1" applyAlignment="1">
      <alignment vertical="center" wrapText="1"/>
    </xf>
    <xf numFmtId="0" fontId="9" fillId="15" borderId="0" xfId="0" applyFont="1" applyFill="1" applyAlignment="1"/>
    <xf numFmtId="165" fontId="9" fillId="15" borderId="0" xfId="0" applyNumberFormat="1" applyFont="1" applyFill="1" applyAlignment="1">
      <alignment wrapText="1"/>
    </xf>
    <xf numFmtId="0" fontId="0" fillId="15" borderId="1" xfId="0" applyFont="1" applyFill="1" applyBorder="1" applyAlignment="1">
      <alignment horizontal="center" vertical="center"/>
    </xf>
    <xf numFmtId="0" fontId="0" fillId="15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wrapText="1"/>
    </xf>
    <xf numFmtId="0" fontId="9" fillId="4" borderId="0" xfId="0" applyFont="1" applyFill="1" applyAlignment="1">
      <alignment horizontal="center" vertical="center"/>
    </xf>
    <xf numFmtId="0" fontId="0" fillId="15" borderId="1" xfId="0" applyFont="1" applyFill="1" applyBorder="1" applyAlignment="1">
      <alignment horizontal="center" vertical="center" wrapText="1"/>
    </xf>
    <xf numFmtId="0" fontId="0" fillId="15" borderId="1" xfId="0" applyFont="1" applyFill="1" applyBorder="1" applyAlignment="1"/>
    <xf numFmtId="0" fontId="8" fillId="16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wrapText="1"/>
    </xf>
    <xf numFmtId="0" fontId="8" fillId="15" borderId="1" xfId="0" quotePrefix="1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wrapText="1"/>
    </xf>
    <xf numFmtId="0" fontId="0" fillId="15" borderId="4" xfId="0" applyFont="1" applyFill="1" applyBorder="1" applyAlignment="1"/>
    <xf numFmtId="0" fontId="0" fillId="16" borderId="1" xfId="0" applyFont="1" applyFill="1" applyBorder="1" applyAlignment="1">
      <alignment horizontal="center" vertical="center"/>
    </xf>
    <xf numFmtId="0" fontId="0" fillId="15" borderId="0" xfId="0" applyFont="1" applyFill="1" applyAlignment="1"/>
    <xf numFmtId="165" fontId="9" fillId="4" borderId="0" xfId="0" applyNumberFormat="1" applyFont="1" applyFill="1" applyAlignment="1">
      <alignment vertical="top"/>
    </xf>
    <xf numFmtId="14" fontId="8" fillId="9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/>
    <xf numFmtId="0" fontId="17" fillId="14" borderId="1" xfId="0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0" fillId="0" borderId="1" xfId="0" applyFont="1" applyBorder="1" applyAlignment="1"/>
    <xf numFmtId="0" fontId="4" fillId="0" borderId="0" xfId="0" applyFont="1" applyAlignment="1">
      <alignment wrapText="1"/>
    </xf>
    <xf numFmtId="0" fontId="0" fillId="13" borderId="0" xfId="0" applyFont="1" applyFill="1" applyAlignment="1"/>
    <xf numFmtId="0" fontId="0" fillId="0" borderId="5" xfId="0" applyFont="1" applyBorder="1" applyAlignment="1">
      <alignment horizontal="center" vertical="center" wrapText="1"/>
    </xf>
    <xf numFmtId="0" fontId="18" fillId="4" borderId="1" xfId="0" applyFont="1" applyFill="1" applyBorder="1" applyAlignment="1">
      <alignment vertical="top" wrapText="1"/>
    </xf>
    <xf numFmtId="0" fontId="0" fillId="0" borderId="11" xfId="0" applyFont="1" applyBorder="1" applyAlignment="1"/>
    <xf numFmtId="0" fontId="19" fillId="0" borderId="1" xfId="0" applyFont="1" applyBorder="1" applyAlignment="1">
      <alignment horizontal="center" vertical="center" wrapText="1"/>
    </xf>
    <xf numFmtId="0" fontId="4" fillId="0" borderId="0" xfId="0" applyFont="1"/>
    <xf numFmtId="0" fontId="0" fillId="0" borderId="0" xfId="0" applyFont="1" applyAlignment="1"/>
    <xf numFmtId="0" fontId="20" fillId="0" borderId="0" xfId="0" applyFont="1" applyAlignment="1"/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/>
    <xf numFmtId="0" fontId="13" fillId="9" borderId="1" xfId="0" applyFont="1" applyFill="1" applyBorder="1" applyAlignment="1">
      <alignment wrapText="1"/>
    </xf>
    <xf numFmtId="0" fontId="17" fillId="0" borderId="0" xfId="0" applyFont="1" applyAlignment="1">
      <alignment wrapText="1"/>
    </xf>
    <xf numFmtId="0" fontId="18" fillId="4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wrapText="1"/>
    </xf>
    <xf numFmtId="0" fontId="8" fillId="0" borderId="0" xfId="0" applyFont="1" applyAlignment="1">
      <alignment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wrapText="1"/>
    </xf>
    <xf numFmtId="0" fontId="21" fillId="0" borderId="5" xfId="0" applyFont="1" applyBorder="1"/>
    <xf numFmtId="0" fontId="8" fillId="4" borderId="5" xfId="0" applyFont="1" applyFill="1" applyBorder="1" applyAlignment="1">
      <alignment horizontal="center" wrapText="1"/>
    </xf>
    <xf numFmtId="0" fontId="8" fillId="4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center" wrapText="1"/>
    </xf>
    <xf numFmtId="0" fontId="21" fillId="0" borderId="5" xfId="0" applyFont="1" applyBorder="1" applyAlignment="1"/>
    <xf numFmtId="0" fontId="0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vertical="center" wrapText="1"/>
    </xf>
    <xf numFmtId="0" fontId="9" fillId="5" borderId="0" xfId="0" applyFont="1" applyFill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/>
    <xf numFmtId="0" fontId="0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0" fontId="2" fillId="2" borderId="4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3" fillId="2" borderId="3" xfId="0" applyFont="1" applyFill="1" applyBorder="1" applyAlignment="1">
      <alignment horizontal="center" vertical="center" wrapText="1"/>
    </xf>
    <xf numFmtId="0" fontId="4" fillId="0" borderId="8" xfId="0" applyFont="1" applyBorder="1"/>
    <xf numFmtId="0" fontId="0" fillId="13" borderId="3" xfId="0" applyFont="1" applyFill="1" applyBorder="1" applyAlignment="1">
      <alignment horizontal="center" vertical="center" wrapText="1"/>
    </xf>
    <xf numFmtId="0" fontId="4" fillId="0" borderId="12" xfId="0" applyFont="1" applyBorder="1"/>
    <xf numFmtId="0" fontId="4" fillId="0" borderId="0" xfId="0" applyFont="1" applyAlignment="1">
      <alignment horizontal="center"/>
    </xf>
    <xf numFmtId="0" fontId="0" fillId="0" borderId="0" xfId="0" applyFont="1" applyAlignment="1"/>
    <xf numFmtId="0" fontId="22" fillId="0" borderId="4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center" vertical="center" wrapText="1"/>
    </xf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14" fillId="0" borderId="0" xfId="0" applyFont="1" applyFill="1" applyAlignment="1">
      <alignment wrapText="1"/>
    </xf>
    <xf numFmtId="0" fontId="9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/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/>
    <xf numFmtId="0" fontId="8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outlinePr summaryBelow="0" summaryRight="0"/>
  </sheetPr>
  <dimension ref="A1:AA956"/>
  <sheetViews>
    <sheetView showGridLines="0" tabSelected="1" workbookViewId="0">
      <pane xSplit="5" ySplit="4" topLeftCell="F128" activePane="bottomRight" state="frozen"/>
      <selection pane="topRight" activeCell="H1" sqref="H1"/>
      <selection pane="bottomLeft" activeCell="A5" sqref="A5"/>
      <selection pane="bottomRight" activeCell="D128" sqref="D128"/>
    </sheetView>
  </sheetViews>
  <sheetFormatPr defaultColWidth="17.28515625" defaultRowHeight="15" customHeight="1"/>
  <cols>
    <col min="1" max="1" width="6.7109375" customWidth="1"/>
    <col min="2" max="2" width="19.28515625" customWidth="1"/>
    <col min="3" max="3" width="15.140625" customWidth="1"/>
    <col min="4" max="4" width="34.42578125" customWidth="1"/>
    <col min="5" max="5" width="23.42578125" customWidth="1"/>
    <col min="6" max="6" width="11.28515625" customWidth="1"/>
    <col min="7" max="8" width="20.42578125" customWidth="1"/>
    <col min="9" max="9" width="39.7109375" customWidth="1"/>
    <col min="10" max="10" width="16.140625" customWidth="1"/>
    <col min="11" max="11" width="13.7109375" customWidth="1"/>
    <col min="12" max="12" width="13" hidden="1" customWidth="1"/>
    <col min="13" max="13" width="14" hidden="1" customWidth="1"/>
    <col min="14" max="14" width="16.5703125" hidden="1" customWidth="1"/>
    <col min="15" max="15" width="15" hidden="1" customWidth="1"/>
    <col min="16" max="16" width="11.5703125" hidden="1" customWidth="1"/>
    <col min="17" max="17" width="10.42578125" hidden="1" customWidth="1"/>
    <col min="18" max="18" width="8.85546875" hidden="1" customWidth="1"/>
    <col min="19" max="19" width="38.42578125" hidden="1" customWidth="1"/>
    <col min="20" max="21" width="8.85546875" hidden="1" customWidth="1"/>
    <col min="22" max="22" width="10.42578125" hidden="1" customWidth="1"/>
    <col min="23" max="23" width="13.7109375" hidden="1" customWidth="1"/>
    <col min="24" max="24" width="11" hidden="1" customWidth="1"/>
    <col min="25" max="25" width="11.140625" hidden="1" customWidth="1"/>
    <col min="26" max="26" width="8.85546875" hidden="1" customWidth="1"/>
    <col min="27" max="27" width="0" hidden="1" customWidth="1"/>
  </cols>
  <sheetData>
    <row r="1" spans="1:26" ht="27" customHeight="1">
      <c r="A1" s="1"/>
      <c r="B1" s="2"/>
      <c r="C1" s="5" t="s">
        <v>1</v>
      </c>
      <c r="D1" s="9"/>
      <c r="E1" s="9"/>
      <c r="F1" s="7"/>
      <c r="G1" s="7"/>
      <c r="H1" s="7"/>
      <c r="I1" s="7"/>
      <c r="J1" s="7"/>
      <c r="K1" s="7"/>
      <c r="L1" s="7"/>
      <c r="M1" s="7"/>
      <c r="N1" s="2"/>
      <c r="O1" s="2"/>
      <c r="P1" s="2"/>
      <c r="Q1" s="6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6"/>
      <c r="B2" s="2"/>
      <c r="C2" s="2"/>
      <c r="D2" s="9"/>
      <c r="E2" s="9"/>
      <c r="F2" s="7"/>
      <c r="G2" s="7"/>
      <c r="H2" s="7"/>
      <c r="I2" s="7"/>
      <c r="J2" s="7"/>
      <c r="K2" s="7"/>
      <c r="L2" s="7"/>
      <c r="M2" s="7"/>
      <c r="N2" s="2"/>
      <c r="O2" s="2"/>
      <c r="P2" s="2"/>
      <c r="Q2" s="6"/>
      <c r="R2" s="2"/>
      <c r="S2" s="2"/>
      <c r="T2" s="2"/>
      <c r="U2" s="2"/>
      <c r="V2" s="2"/>
      <c r="W2" s="2"/>
      <c r="X2" s="2"/>
      <c r="Y2" s="2"/>
      <c r="Z2" s="2"/>
    </row>
    <row r="3" spans="1:26" ht="24" customHeight="1">
      <c r="A3" s="11" t="s">
        <v>2</v>
      </c>
      <c r="B3" s="12" t="s">
        <v>3</v>
      </c>
      <c r="C3" s="11" t="s">
        <v>6</v>
      </c>
      <c r="D3" s="12" t="s">
        <v>7</v>
      </c>
      <c r="E3" s="17" t="s">
        <v>8</v>
      </c>
      <c r="F3" s="19" t="s">
        <v>15</v>
      </c>
      <c r="G3" s="318" t="s">
        <v>16</v>
      </c>
      <c r="H3" s="319"/>
      <c r="I3" s="20" t="s">
        <v>17</v>
      </c>
      <c r="J3" s="12" t="s">
        <v>18</v>
      </c>
      <c r="K3" s="17" t="s">
        <v>19</v>
      </c>
      <c r="L3" s="21" t="s">
        <v>20</v>
      </c>
      <c r="M3" s="19" t="s">
        <v>21</v>
      </c>
      <c r="N3" s="320" t="s">
        <v>23</v>
      </c>
      <c r="O3" s="26" t="s">
        <v>22</v>
      </c>
      <c r="P3" s="28" t="s">
        <v>25</v>
      </c>
      <c r="Q3" s="30" t="s">
        <v>24</v>
      </c>
      <c r="R3" s="36" t="s">
        <v>26</v>
      </c>
      <c r="S3" s="37" t="s">
        <v>27</v>
      </c>
      <c r="U3" s="25" t="s">
        <v>28</v>
      </c>
      <c r="V3" s="2"/>
      <c r="W3" s="2"/>
      <c r="X3" s="2"/>
      <c r="Y3" s="2"/>
      <c r="Z3" s="2"/>
    </row>
    <row r="4" spans="1:26" ht="32.25" hidden="1" customHeight="1">
      <c r="A4" s="11"/>
      <c r="B4" s="12"/>
      <c r="C4" s="11"/>
      <c r="D4" s="12"/>
      <c r="E4" s="32"/>
      <c r="F4" s="19"/>
      <c r="G4" s="12" t="s">
        <v>29</v>
      </c>
      <c r="H4" s="12" t="s">
        <v>30</v>
      </c>
      <c r="I4" s="12"/>
      <c r="J4" s="12"/>
      <c r="K4" s="32"/>
      <c r="L4" s="34"/>
      <c r="M4" s="19"/>
      <c r="N4" s="321"/>
      <c r="O4" s="12"/>
      <c r="P4" s="40"/>
      <c r="Q4" s="42"/>
      <c r="R4" s="42"/>
      <c r="S4" s="42"/>
      <c r="T4" s="6"/>
      <c r="U4" s="6"/>
      <c r="V4" s="6" t="s">
        <v>32</v>
      </c>
      <c r="W4" s="6" t="s">
        <v>33</v>
      </c>
      <c r="X4" s="6" t="s">
        <v>34</v>
      </c>
      <c r="Y4" s="6" t="s">
        <v>35</v>
      </c>
      <c r="Z4" s="6" t="s">
        <v>6</v>
      </c>
    </row>
    <row r="5" spans="1:26" ht="60.75" hidden="1" customHeight="1">
      <c r="A5" s="39">
        <v>1</v>
      </c>
      <c r="B5" s="41" t="s">
        <v>37</v>
      </c>
      <c r="C5" s="41" t="s">
        <v>38</v>
      </c>
      <c r="D5" s="45" t="s">
        <v>46</v>
      </c>
      <c r="E5" s="45" t="s">
        <v>47</v>
      </c>
      <c r="F5" s="55" t="s">
        <v>53</v>
      </c>
      <c r="G5" s="55" t="s">
        <v>54</v>
      </c>
      <c r="H5" s="56"/>
      <c r="I5" s="55" t="s">
        <v>56</v>
      </c>
      <c r="J5" s="55" t="s">
        <v>90</v>
      </c>
      <c r="K5" s="55" t="s">
        <v>76</v>
      </c>
      <c r="L5" s="64">
        <v>43108</v>
      </c>
      <c r="M5" s="55">
        <v>3</v>
      </c>
      <c r="N5" s="16"/>
      <c r="O5" s="16"/>
      <c r="P5" s="16"/>
      <c r="Q5" s="53">
        <v>1</v>
      </c>
      <c r="R5" s="16"/>
      <c r="S5" s="16"/>
      <c r="T5" s="53">
        <v>1</v>
      </c>
      <c r="U5" s="2"/>
      <c r="V5" s="2"/>
      <c r="W5" s="25"/>
      <c r="X5" s="2"/>
      <c r="Y5" s="2"/>
      <c r="Z5" s="2"/>
    </row>
    <row r="6" spans="1:26" ht="27" hidden="1" customHeight="1">
      <c r="A6" s="39">
        <v>2</v>
      </c>
      <c r="B6" s="41" t="s">
        <v>92</v>
      </c>
      <c r="C6" s="41" t="s">
        <v>38</v>
      </c>
      <c r="D6" s="45" t="s">
        <v>46</v>
      </c>
      <c r="E6" s="45" t="s">
        <v>47</v>
      </c>
      <c r="F6" s="55" t="s">
        <v>53</v>
      </c>
      <c r="G6" s="55" t="s">
        <v>54</v>
      </c>
      <c r="H6" s="56"/>
      <c r="I6" s="55" t="s">
        <v>56</v>
      </c>
      <c r="J6" s="55" t="s">
        <v>95</v>
      </c>
      <c r="K6" s="55" t="s">
        <v>97</v>
      </c>
      <c r="L6" s="64">
        <v>43108</v>
      </c>
      <c r="M6" s="55">
        <v>3</v>
      </c>
      <c r="N6" s="16"/>
      <c r="O6" s="16"/>
      <c r="P6" s="16"/>
      <c r="Q6" s="53">
        <v>1</v>
      </c>
      <c r="R6" s="16"/>
      <c r="S6" s="16"/>
      <c r="T6" s="53">
        <v>1</v>
      </c>
      <c r="U6" s="2"/>
      <c r="V6" s="2" t="s">
        <v>63</v>
      </c>
      <c r="W6" s="2" t="s">
        <v>64</v>
      </c>
      <c r="X6" s="2" t="s">
        <v>65</v>
      </c>
      <c r="Y6" s="2" t="s">
        <v>66</v>
      </c>
      <c r="Z6" s="2" t="s">
        <v>67</v>
      </c>
    </row>
    <row r="7" spans="1:26" ht="27" hidden="1" customHeight="1">
      <c r="A7" s="39">
        <v>3</v>
      </c>
      <c r="B7" s="41" t="s">
        <v>100</v>
      </c>
      <c r="C7" s="41" t="s">
        <v>38</v>
      </c>
      <c r="D7" s="45" t="s">
        <v>46</v>
      </c>
      <c r="E7" s="45" t="s">
        <v>47</v>
      </c>
      <c r="F7" s="55" t="s">
        <v>53</v>
      </c>
      <c r="G7" s="55" t="s">
        <v>54</v>
      </c>
      <c r="H7" s="56"/>
      <c r="I7" s="55" t="s">
        <v>56</v>
      </c>
      <c r="J7" s="55" t="s">
        <v>104</v>
      </c>
      <c r="K7" s="55" t="s">
        <v>105</v>
      </c>
      <c r="L7" s="64">
        <v>43108</v>
      </c>
      <c r="M7" s="55">
        <v>3</v>
      </c>
      <c r="N7" s="58"/>
      <c r="O7" s="58"/>
      <c r="P7" s="16"/>
      <c r="Q7" s="53">
        <v>1</v>
      </c>
      <c r="R7" s="16"/>
      <c r="S7" s="16"/>
      <c r="T7" s="53">
        <v>1</v>
      </c>
      <c r="U7" s="2"/>
      <c r="V7" s="2" t="s">
        <v>54</v>
      </c>
      <c r="W7" s="2" t="s">
        <v>70</v>
      </c>
      <c r="X7" s="2" t="s">
        <v>71</v>
      </c>
      <c r="Y7" s="2" t="s">
        <v>53</v>
      </c>
      <c r="Z7" s="2" t="s">
        <v>72</v>
      </c>
    </row>
    <row r="8" spans="1:26" ht="41.25" hidden="1" customHeight="1">
      <c r="A8" s="39">
        <v>4</v>
      </c>
      <c r="B8" s="41" t="str">
        <f t="shared" ref="B8:B443" si="0">A8&amp;"/2018/GBN-TĐC"</f>
        <v>4/2018/GBN-TĐC</v>
      </c>
      <c r="C8" s="41" t="s">
        <v>38</v>
      </c>
      <c r="D8" s="45" t="s">
        <v>117</v>
      </c>
      <c r="E8" s="45" t="s">
        <v>118</v>
      </c>
      <c r="F8" s="55" t="s">
        <v>53</v>
      </c>
      <c r="G8" s="55" t="s">
        <v>54</v>
      </c>
      <c r="H8" s="56"/>
      <c r="I8" s="55" t="s">
        <v>56</v>
      </c>
      <c r="J8" s="55" t="s">
        <v>123</v>
      </c>
      <c r="K8" s="55" t="s">
        <v>124</v>
      </c>
      <c r="L8" s="64">
        <v>43109</v>
      </c>
      <c r="M8" s="55">
        <v>1</v>
      </c>
      <c r="N8" s="16"/>
      <c r="O8" s="16"/>
      <c r="P8" s="16"/>
      <c r="Q8" s="53">
        <v>1</v>
      </c>
      <c r="R8" s="16"/>
      <c r="S8" s="16"/>
      <c r="T8" s="53">
        <v>2</v>
      </c>
      <c r="U8" s="2"/>
      <c r="V8" s="2" t="s">
        <v>62</v>
      </c>
      <c r="W8" s="2" t="s">
        <v>78</v>
      </c>
      <c r="X8" s="2" t="s">
        <v>79</v>
      </c>
      <c r="Y8" s="2"/>
      <c r="Z8" s="2"/>
    </row>
    <row r="9" spans="1:26" ht="41.25" hidden="1" customHeight="1">
      <c r="A9" s="39">
        <v>5</v>
      </c>
      <c r="B9" s="41" t="str">
        <f t="shared" si="0"/>
        <v>5/2018/GBN-TĐC</v>
      </c>
      <c r="C9" s="41" t="s">
        <v>38</v>
      </c>
      <c r="D9" s="45" t="s">
        <v>126</v>
      </c>
      <c r="E9" s="45" t="s">
        <v>127</v>
      </c>
      <c r="F9" s="55" t="s">
        <v>53</v>
      </c>
      <c r="G9" s="55" t="s">
        <v>62</v>
      </c>
      <c r="H9" s="56"/>
      <c r="I9" s="59" t="s">
        <v>121</v>
      </c>
      <c r="J9" s="55" t="s">
        <v>129</v>
      </c>
      <c r="K9" s="55" t="s">
        <v>130</v>
      </c>
      <c r="L9" s="64">
        <v>43109</v>
      </c>
      <c r="M9" s="55">
        <v>1</v>
      </c>
      <c r="N9" s="16"/>
      <c r="O9" s="16"/>
      <c r="P9" s="16"/>
      <c r="Q9" s="53">
        <v>1</v>
      </c>
      <c r="R9" s="16"/>
      <c r="S9" s="16"/>
      <c r="T9" s="53">
        <v>2</v>
      </c>
      <c r="U9" s="2"/>
      <c r="V9" s="2" t="s">
        <v>55</v>
      </c>
      <c r="W9" s="2" t="s">
        <v>81</v>
      </c>
      <c r="X9" s="2"/>
      <c r="Y9" s="2"/>
      <c r="Z9" s="2"/>
    </row>
    <row r="10" spans="1:26" ht="27" hidden="1" customHeight="1">
      <c r="A10" s="39">
        <v>6</v>
      </c>
      <c r="B10" s="41" t="str">
        <f t="shared" si="0"/>
        <v>6/2018/GBN-TĐC</v>
      </c>
      <c r="C10" s="41" t="s">
        <v>38</v>
      </c>
      <c r="D10" s="41" t="s">
        <v>139</v>
      </c>
      <c r="E10" s="41" t="s">
        <v>140</v>
      </c>
      <c r="F10" s="55" t="s">
        <v>53</v>
      </c>
      <c r="G10" s="55" t="s">
        <v>55</v>
      </c>
      <c r="H10" s="56"/>
      <c r="I10" s="59" t="s">
        <v>147</v>
      </c>
      <c r="J10" s="55" t="s">
        <v>148</v>
      </c>
      <c r="K10" s="55" t="s">
        <v>149</v>
      </c>
      <c r="L10" s="64">
        <v>43110</v>
      </c>
      <c r="M10" s="55">
        <v>1</v>
      </c>
      <c r="N10" s="16"/>
      <c r="O10" s="16"/>
      <c r="P10" s="16"/>
      <c r="Q10" s="53">
        <v>1</v>
      </c>
      <c r="R10" s="16"/>
      <c r="S10" s="16"/>
      <c r="T10" s="53">
        <v>1</v>
      </c>
      <c r="U10" s="2"/>
      <c r="V10" s="2" t="s">
        <v>86</v>
      </c>
      <c r="W10" s="65" t="s">
        <v>150</v>
      </c>
      <c r="X10" s="2"/>
      <c r="Y10" s="2"/>
      <c r="Z10" s="2"/>
    </row>
    <row r="11" spans="1:26" ht="27" hidden="1" customHeight="1">
      <c r="A11" s="39">
        <v>7</v>
      </c>
      <c r="B11" s="41" t="str">
        <f t="shared" si="0"/>
        <v>7/2018/GBN-TĐC</v>
      </c>
      <c r="C11" s="41" t="s">
        <v>38</v>
      </c>
      <c r="D11" s="45" t="s">
        <v>152</v>
      </c>
      <c r="E11" s="160" t="s">
        <v>153</v>
      </c>
      <c r="F11" s="55" t="s">
        <v>53</v>
      </c>
      <c r="G11" s="55" t="s">
        <v>55</v>
      </c>
      <c r="H11" s="56"/>
      <c r="I11" s="59" t="s">
        <v>163</v>
      </c>
      <c r="J11" s="55" t="s">
        <v>164</v>
      </c>
      <c r="K11" s="55" t="s">
        <v>165</v>
      </c>
      <c r="L11" s="64">
        <v>43115</v>
      </c>
      <c r="M11" s="55">
        <v>2</v>
      </c>
      <c r="N11" s="16"/>
      <c r="O11" s="16"/>
      <c r="P11" s="16"/>
      <c r="Q11" s="53">
        <v>2</v>
      </c>
      <c r="R11" s="16"/>
      <c r="S11" s="16"/>
      <c r="T11" s="53">
        <v>1</v>
      </c>
      <c r="U11" s="2"/>
      <c r="V11" s="2" t="s">
        <v>102</v>
      </c>
      <c r="W11" s="2" t="s">
        <v>52</v>
      </c>
      <c r="X11" s="2"/>
      <c r="Y11" s="2"/>
      <c r="Z11" s="2"/>
    </row>
    <row r="12" spans="1:26" ht="27.75" hidden="1" customHeight="1">
      <c r="A12" s="73">
        <v>8</v>
      </c>
      <c r="B12" s="74" t="str">
        <f t="shared" si="0"/>
        <v>8/2018/GBN-TĐC</v>
      </c>
      <c r="C12" s="74" t="s">
        <v>38</v>
      </c>
      <c r="D12" s="74" t="s">
        <v>188</v>
      </c>
      <c r="E12" s="74" t="s">
        <v>189</v>
      </c>
      <c r="F12" s="79" t="s">
        <v>53</v>
      </c>
      <c r="G12" s="79" t="s">
        <v>54</v>
      </c>
      <c r="H12" s="80"/>
      <c r="I12" s="78" t="s">
        <v>56</v>
      </c>
      <c r="J12" s="81" t="s">
        <v>258</v>
      </c>
      <c r="K12" s="79" t="s">
        <v>192</v>
      </c>
      <c r="L12" s="82">
        <v>43115</v>
      </c>
      <c r="M12" s="79">
        <v>1</v>
      </c>
      <c r="N12" s="83"/>
      <c r="O12" s="84" t="s">
        <v>284</v>
      </c>
      <c r="P12" s="85">
        <f>SUM(Q5:Q12)</f>
        <v>9</v>
      </c>
      <c r="Q12" s="86">
        <v>1</v>
      </c>
      <c r="R12" s="87">
        <f>37*2</f>
        <v>74</v>
      </c>
      <c r="S12" s="85">
        <f>(P12+U12)/R12</f>
        <v>0.54054054054054057</v>
      </c>
      <c r="T12" s="53">
        <v>1</v>
      </c>
      <c r="U12" s="88">
        <f>SUM(T5:T33)</f>
        <v>31</v>
      </c>
      <c r="V12" s="2" t="s">
        <v>107</v>
      </c>
      <c r="W12" s="2" t="s">
        <v>48</v>
      </c>
      <c r="X12" s="2"/>
      <c r="Y12" s="2"/>
      <c r="Z12" s="2"/>
    </row>
    <row r="13" spans="1:26" ht="27.75" hidden="1" customHeight="1">
      <c r="A13" s="39">
        <v>9</v>
      </c>
      <c r="B13" s="41" t="str">
        <f t="shared" si="0"/>
        <v>9/2018/GBN-TĐC</v>
      </c>
      <c r="C13" s="41" t="s">
        <v>38</v>
      </c>
      <c r="D13" s="89" t="s">
        <v>334</v>
      </c>
      <c r="E13" s="89" t="s">
        <v>344</v>
      </c>
      <c r="F13" s="55" t="s">
        <v>53</v>
      </c>
      <c r="G13" s="55" t="s">
        <v>55</v>
      </c>
      <c r="H13" s="56"/>
      <c r="I13" s="59" t="s">
        <v>163</v>
      </c>
      <c r="J13" s="93" t="s">
        <v>365</v>
      </c>
      <c r="K13" s="55" t="s">
        <v>214</v>
      </c>
      <c r="L13" s="64">
        <v>43118</v>
      </c>
      <c r="M13" s="55">
        <v>3</v>
      </c>
      <c r="N13" s="16"/>
      <c r="O13" s="16"/>
      <c r="P13" s="16"/>
      <c r="Q13" s="53">
        <v>1</v>
      </c>
      <c r="R13" s="16"/>
      <c r="S13" s="16"/>
      <c r="T13" s="53">
        <v>1</v>
      </c>
      <c r="U13" s="2"/>
      <c r="V13" s="2"/>
      <c r="W13" s="2" t="s">
        <v>85</v>
      </c>
      <c r="X13" s="2"/>
      <c r="Y13" s="2"/>
      <c r="Z13" s="2"/>
    </row>
    <row r="14" spans="1:26" ht="42" hidden="1" customHeight="1">
      <c r="A14" s="39">
        <v>10</v>
      </c>
      <c r="B14" s="41" t="str">
        <f t="shared" si="0"/>
        <v>10/2018/GBN-TĐC</v>
      </c>
      <c r="C14" s="41" t="s">
        <v>38</v>
      </c>
      <c r="D14" s="41" t="s">
        <v>58</v>
      </c>
      <c r="E14" s="41" t="s">
        <v>376</v>
      </c>
      <c r="F14" s="55" t="s">
        <v>53</v>
      </c>
      <c r="G14" s="55" t="s">
        <v>62</v>
      </c>
      <c r="H14" s="56"/>
      <c r="I14" s="55" t="s">
        <v>121</v>
      </c>
      <c r="J14" s="44" t="s">
        <v>406</v>
      </c>
      <c r="K14" s="55" t="s">
        <v>226</v>
      </c>
      <c r="L14" s="64">
        <v>43119</v>
      </c>
      <c r="M14" s="55">
        <v>2</v>
      </c>
      <c r="N14" s="58"/>
      <c r="O14" s="58" t="s">
        <v>411</v>
      </c>
      <c r="P14" s="16"/>
      <c r="Q14" s="53">
        <v>1</v>
      </c>
      <c r="R14" s="16"/>
      <c r="S14" s="16"/>
      <c r="T14" s="53">
        <v>1</v>
      </c>
      <c r="U14" s="2"/>
      <c r="V14" s="2"/>
      <c r="W14" s="25" t="s">
        <v>120</v>
      </c>
      <c r="X14" s="2"/>
      <c r="Y14" s="2"/>
      <c r="Z14" s="2"/>
    </row>
    <row r="15" spans="1:26" ht="42" hidden="1" customHeight="1">
      <c r="A15" s="39">
        <v>11</v>
      </c>
      <c r="B15" s="41" t="str">
        <f t="shared" si="0"/>
        <v>11/2018/GBN-TĐC</v>
      </c>
      <c r="C15" s="41" t="s">
        <v>38</v>
      </c>
      <c r="D15" s="41" t="s">
        <v>58</v>
      </c>
      <c r="E15" s="41" t="s">
        <v>376</v>
      </c>
      <c r="F15" s="55" t="s">
        <v>53</v>
      </c>
      <c r="G15" s="55" t="s">
        <v>62</v>
      </c>
      <c r="H15" s="56"/>
      <c r="I15" s="55" t="s">
        <v>121</v>
      </c>
      <c r="J15" s="44" t="s">
        <v>476</v>
      </c>
      <c r="K15" s="55" t="s">
        <v>234</v>
      </c>
      <c r="L15" s="64">
        <v>43119</v>
      </c>
      <c r="M15" s="55">
        <v>2</v>
      </c>
      <c r="N15" s="58"/>
      <c r="O15" s="58" t="s">
        <v>411</v>
      </c>
      <c r="P15" s="16"/>
      <c r="Q15" s="53">
        <v>1</v>
      </c>
      <c r="R15" s="16"/>
      <c r="S15" s="16"/>
      <c r="T15" s="53">
        <v>1</v>
      </c>
      <c r="U15" s="2"/>
      <c r="V15" s="2"/>
      <c r="W15" s="68" t="s">
        <v>119</v>
      </c>
      <c r="X15" s="2"/>
      <c r="Y15" s="2"/>
      <c r="Z15" s="2"/>
    </row>
    <row r="16" spans="1:26" ht="42" hidden="1" customHeight="1">
      <c r="A16" s="39">
        <v>12</v>
      </c>
      <c r="B16" s="41" t="str">
        <f t="shared" si="0"/>
        <v>12/2018/GBN-TĐC</v>
      </c>
      <c r="C16" s="41" t="s">
        <v>38</v>
      </c>
      <c r="D16" s="41" t="s">
        <v>513</v>
      </c>
      <c r="E16" s="41" t="s">
        <v>514</v>
      </c>
      <c r="F16" s="55" t="s">
        <v>53</v>
      </c>
      <c r="G16" s="55" t="s">
        <v>62</v>
      </c>
      <c r="H16" s="56"/>
      <c r="I16" s="55" t="s">
        <v>121</v>
      </c>
      <c r="J16" s="44" t="s">
        <v>527</v>
      </c>
      <c r="K16" s="55" t="s">
        <v>245</v>
      </c>
      <c r="L16" s="64">
        <v>43119</v>
      </c>
      <c r="M16" s="55">
        <v>1</v>
      </c>
      <c r="N16" s="58"/>
      <c r="O16" s="58" t="s">
        <v>411</v>
      </c>
      <c r="P16" s="16"/>
      <c r="Q16" s="53">
        <v>1</v>
      </c>
      <c r="R16" s="16"/>
      <c r="S16" s="16"/>
      <c r="T16" s="53">
        <v>1</v>
      </c>
      <c r="U16" s="2"/>
      <c r="V16" s="2"/>
      <c r="W16" s="68" t="s">
        <v>131</v>
      </c>
      <c r="X16" s="2"/>
      <c r="Y16" s="2"/>
      <c r="Z16" s="2"/>
    </row>
    <row r="17" spans="1:26" ht="41.25" hidden="1" customHeight="1">
      <c r="A17" s="39">
        <v>13</v>
      </c>
      <c r="B17" s="41" t="str">
        <f t="shared" si="0"/>
        <v>13/2018/GBN-TĐC</v>
      </c>
      <c r="C17" s="41" t="s">
        <v>38</v>
      </c>
      <c r="D17" s="41" t="s">
        <v>537</v>
      </c>
      <c r="E17" s="41" t="s">
        <v>540</v>
      </c>
      <c r="F17" s="44" t="s">
        <v>53</v>
      </c>
      <c r="G17" s="44" t="s">
        <v>55</v>
      </c>
      <c r="H17" s="44"/>
      <c r="I17" s="44" t="s">
        <v>190</v>
      </c>
      <c r="J17" s="44" t="s">
        <v>549</v>
      </c>
      <c r="K17" s="44" t="s">
        <v>263</v>
      </c>
      <c r="L17" s="64">
        <v>43119</v>
      </c>
      <c r="M17" s="55">
        <v>1</v>
      </c>
      <c r="N17" s="58"/>
      <c r="O17" s="58" t="s">
        <v>411</v>
      </c>
      <c r="P17" s="16"/>
      <c r="Q17" s="53">
        <v>1</v>
      </c>
      <c r="R17" s="16"/>
      <c r="S17" s="16"/>
      <c r="T17" s="53">
        <v>1</v>
      </c>
      <c r="U17" s="2"/>
      <c r="V17" s="2"/>
      <c r="W17" s="70" t="s">
        <v>144</v>
      </c>
      <c r="X17" s="2"/>
      <c r="Y17" s="2"/>
      <c r="Z17" s="2"/>
    </row>
    <row r="18" spans="1:26" ht="41.25" hidden="1" customHeight="1">
      <c r="A18" s="39">
        <v>14</v>
      </c>
      <c r="B18" s="41" t="str">
        <f t="shared" si="0"/>
        <v>14/2018/GBN-TĐC</v>
      </c>
      <c r="C18" s="41" t="s">
        <v>38</v>
      </c>
      <c r="D18" s="41" t="s">
        <v>553</v>
      </c>
      <c r="E18" s="41" t="s">
        <v>554</v>
      </c>
      <c r="F18" s="55" t="s">
        <v>53</v>
      </c>
      <c r="G18" s="55" t="s">
        <v>54</v>
      </c>
      <c r="H18" s="56"/>
      <c r="I18" s="59" t="s">
        <v>56</v>
      </c>
      <c r="J18" s="44" t="s">
        <v>557</v>
      </c>
      <c r="K18" s="55" t="s">
        <v>274</v>
      </c>
      <c r="L18" s="64">
        <v>43122</v>
      </c>
      <c r="M18" s="55">
        <v>2</v>
      </c>
      <c r="N18" s="16"/>
      <c r="O18" s="16"/>
      <c r="P18" s="16"/>
      <c r="Q18" s="53">
        <v>1</v>
      </c>
      <c r="R18" s="16"/>
      <c r="S18" s="16"/>
      <c r="T18" s="53">
        <v>1</v>
      </c>
      <c r="U18" s="2"/>
      <c r="V18" s="2"/>
      <c r="W18" s="65" t="s">
        <v>154</v>
      </c>
      <c r="X18" s="2"/>
      <c r="Y18" s="2"/>
      <c r="Z18" s="2"/>
    </row>
    <row r="19" spans="1:26" ht="41.25" hidden="1" customHeight="1">
      <c r="A19" s="39">
        <v>15</v>
      </c>
      <c r="B19" s="41" t="str">
        <f t="shared" si="0"/>
        <v>15/2018/GBN-TĐC</v>
      </c>
      <c r="C19" s="41" t="s">
        <v>38</v>
      </c>
      <c r="D19" s="96" t="s">
        <v>566</v>
      </c>
      <c r="E19" s="89" t="s">
        <v>575</v>
      </c>
      <c r="F19" s="55" t="s">
        <v>53</v>
      </c>
      <c r="G19" s="55" t="s">
        <v>62</v>
      </c>
      <c r="I19" s="55" t="s">
        <v>121</v>
      </c>
      <c r="J19" s="44" t="s">
        <v>585</v>
      </c>
      <c r="K19" s="55" t="s">
        <v>274</v>
      </c>
      <c r="L19" s="64">
        <v>43122</v>
      </c>
      <c r="M19" s="55">
        <v>1</v>
      </c>
      <c r="N19" s="16"/>
      <c r="O19" s="16"/>
      <c r="P19" s="16"/>
      <c r="Q19" s="53">
        <v>1</v>
      </c>
      <c r="R19" s="16"/>
      <c r="S19" s="16"/>
      <c r="T19" s="53">
        <v>1</v>
      </c>
      <c r="U19" s="2"/>
      <c r="V19" s="2"/>
      <c r="X19" s="2"/>
      <c r="Y19" s="2"/>
      <c r="Z19" s="2"/>
    </row>
    <row r="20" spans="1:26" ht="41.25" hidden="1" customHeight="1">
      <c r="A20" s="39">
        <v>16</v>
      </c>
      <c r="B20" s="41" t="str">
        <f t="shared" si="0"/>
        <v>16/2018/GBN-TĐC</v>
      </c>
      <c r="C20" s="41" t="s">
        <v>38</v>
      </c>
      <c r="D20" s="41" t="s">
        <v>589</v>
      </c>
      <c r="E20" s="41" t="s">
        <v>590</v>
      </c>
      <c r="F20" s="44" t="s">
        <v>53</v>
      </c>
      <c r="G20" s="41" t="s">
        <v>63</v>
      </c>
      <c r="H20" s="41"/>
      <c r="I20" s="44" t="s">
        <v>325</v>
      </c>
      <c r="J20" s="44" t="s">
        <v>597</v>
      </c>
      <c r="K20" s="55" t="s">
        <v>302</v>
      </c>
      <c r="L20" s="52" t="s">
        <v>598</v>
      </c>
      <c r="M20" s="55">
        <v>2</v>
      </c>
      <c r="N20" s="16"/>
      <c r="O20" s="16"/>
      <c r="P20" s="16"/>
      <c r="Q20" s="53">
        <v>1</v>
      </c>
      <c r="R20" s="16"/>
      <c r="S20" s="16"/>
      <c r="T20" s="53">
        <v>1</v>
      </c>
      <c r="U20" s="2"/>
      <c r="V20" s="2"/>
      <c r="X20" s="2"/>
      <c r="Y20" s="2"/>
      <c r="Z20" s="2"/>
    </row>
    <row r="21" spans="1:26" ht="41.25" hidden="1" customHeight="1">
      <c r="A21" s="39">
        <v>17</v>
      </c>
      <c r="B21" s="41" t="str">
        <f t="shared" si="0"/>
        <v>17/2018/GBN-TĐC</v>
      </c>
      <c r="C21" s="41" t="s">
        <v>38</v>
      </c>
      <c r="D21" s="41" t="s">
        <v>589</v>
      </c>
      <c r="E21" s="41" t="s">
        <v>590</v>
      </c>
      <c r="F21" s="44" t="s">
        <v>53</v>
      </c>
      <c r="G21" s="41" t="s">
        <v>63</v>
      </c>
      <c r="H21" s="41"/>
      <c r="I21" s="44" t="s">
        <v>325</v>
      </c>
      <c r="J21" s="44" t="s">
        <v>606</v>
      </c>
      <c r="K21" s="55" t="s">
        <v>295</v>
      </c>
      <c r="L21" s="52" t="s">
        <v>598</v>
      </c>
      <c r="M21" s="55">
        <v>2</v>
      </c>
      <c r="N21" s="16"/>
      <c r="O21" s="16"/>
      <c r="P21" s="16"/>
      <c r="Q21" s="53">
        <v>1</v>
      </c>
      <c r="R21" s="16"/>
      <c r="S21" s="16"/>
      <c r="T21" s="53">
        <v>1</v>
      </c>
      <c r="U21" s="2"/>
      <c r="V21" s="2"/>
      <c r="X21" s="2"/>
      <c r="Y21" s="2"/>
      <c r="Z21" s="2"/>
    </row>
    <row r="22" spans="1:26" ht="41.25" hidden="1" customHeight="1">
      <c r="A22" s="39">
        <v>18</v>
      </c>
      <c r="B22" s="41" t="str">
        <f t="shared" si="0"/>
        <v>18/2018/GBN-TĐC</v>
      </c>
      <c r="C22" s="41" t="s">
        <v>38</v>
      </c>
      <c r="D22" s="41" t="s">
        <v>589</v>
      </c>
      <c r="E22" s="41" t="s">
        <v>590</v>
      </c>
      <c r="F22" s="44" t="s">
        <v>53</v>
      </c>
      <c r="G22" s="41" t="s">
        <v>63</v>
      </c>
      <c r="H22" s="41"/>
      <c r="I22" s="44" t="s">
        <v>325</v>
      </c>
      <c r="J22" s="44" t="s">
        <v>609</v>
      </c>
      <c r="K22" s="55" t="s">
        <v>308</v>
      </c>
      <c r="L22" s="52" t="s">
        <v>598</v>
      </c>
      <c r="M22" s="55">
        <v>2</v>
      </c>
      <c r="N22" s="16"/>
      <c r="O22" s="16"/>
      <c r="P22" s="16"/>
      <c r="Q22" s="53">
        <v>1</v>
      </c>
      <c r="R22" s="16"/>
      <c r="S22" s="16"/>
      <c r="T22" s="53">
        <v>1</v>
      </c>
      <c r="U22" s="2"/>
      <c r="V22" s="2"/>
      <c r="X22" s="2"/>
      <c r="Y22" s="2"/>
      <c r="Z22" s="2"/>
    </row>
    <row r="23" spans="1:26" ht="41.25" hidden="1" customHeight="1">
      <c r="A23" s="39">
        <v>19</v>
      </c>
      <c r="B23" s="41" t="str">
        <f t="shared" si="0"/>
        <v>19/2018/GBN-TĐC</v>
      </c>
      <c r="C23" s="41" t="s">
        <v>38</v>
      </c>
      <c r="D23" s="41" t="s">
        <v>589</v>
      </c>
      <c r="E23" s="41" t="s">
        <v>590</v>
      </c>
      <c r="F23" s="44" t="s">
        <v>53</v>
      </c>
      <c r="G23" s="41" t="s">
        <v>63</v>
      </c>
      <c r="H23" s="41"/>
      <c r="I23" s="44" t="s">
        <v>325</v>
      </c>
      <c r="J23" s="44" t="s">
        <v>620</v>
      </c>
      <c r="K23" s="55" t="s">
        <v>326</v>
      </c>
      <c r="L23" s="52" t="s">
        <v>598</v>
      </c>
      <c r="M23" s="55">
        <v>2</v>
      </c>
      <c r="N23" s="16"/>
      <c r="O23" s="16"/>
      <c r="P23" s="16"/>
      <c r="Q23" s="53">
        <v>1</v>
      </c>
      <c r="R23" s="16"/>
      <c r="S23" s="16"/>
      <c r="T23" s="53">
        <v>1</v>
      </c>
      <c r="U23" s="2"/>
      <c r="V23" s="2"/>
      <c r="X23" s="2"/>
      <c r="Y23" s="2"/>
      <c r="Z23" s="2"/>
    </row>
    <row r="24" spans="1:26" ht="41.25" hidden="1" customHeight="1">
      <c r="A24" s="39">
        <v>20</v>
      </c>
      <c r="B24" s="41" t="str">
        <f t="shared" si="0"/>
        <v>20/2018/GBN-TĐC</v>
      </c>
      <c r="C24" s="41" t="s">
        <v>38</v>
      </c>
      <c r="D24" s="41" t="s">
        <v>624</v>
      </c>
      <c r="E24" s="41" t="s">
        <v>625</v>
      </c>
      <c r="F24" s="55" t="s">
        <v>53</v>
      </c>
      <c r="G24" s="55" t="s">
        <v>54</v>
      </c>
      <c r="H24" s="56"/>
      <c r="I24" s="59" t="s">
        <v>56</v>
      </c>
      <c r="J24" s="44" t="s">
        <v>626</v>
      </c>
      <c r="K24" s="55" t="s">
        <v>332</v>
      </c>
      <c r="L24" s="44" t="s">
        <v>631</v>
      </c>
      <c r="M24" s="55">
        <v>2</v>
      </c>
      <c r="N24" s="16"/>
      <c r="O24" s="16"/>
      <c r="P24" s="16"/>
      <c r="Q24" s="53">
        <v>1</v>
      </c>
      <c r="R24" s="16"/>
      <c r="S24" s="16"/>
      <c r="T24" s="53">
        <v>1</v>
      </c>
      <c r="U24" s="2"/>
      <c r="V24" s="2"/>
      <c r="X24" s="2"/>
      <c r="Y24" s="2"/>
      <c r="Z24" s="2"/>
    </row>
    <row r="25" spans="1:26" ht="27" hidden="1" customHeight="1">
      <c r="A25" s="39">
        <v>21</v>
      </c>
      <c r="B25" s="41" t="str">
        <f t="shared" si="0"/>
        <v>21/2018/GBN-TĐC</v>
      </c>
      <c r="C25" s="41" t="s">
        <v>38</v>
      </c>
      <c r="D25" s="41" t="s">
        <v>634</v>
      </c>
      <c r="E25" s="41" t="s">
        <v>637</v>
      </c>
      <c r="F25" s="44" t="s">
        <v>53</v>
      </c>
      <c r="G25" s="41" t="s">
        <v>55</v>
      </c>
      <c r="H25" s="41"/>
      <c r="I25" s="44" t="s">
        <v>163</v>
      </c>
      <c r="J25" s="44" t="s">
        <v>643</v>
      </c>
      <c r="K25" s="55" t="s">
        <v>339</v>
      </c>
      <c r="L25" s="44" t="s">
        <v>644</v>
      </c>
      <c r="M25" s="55">
        <v>2</v>
      </c>
      <c r="N25" s="16"/>
      <c r="O25" s="16"/>
      <c r="P25" s="16"/>
      <c r="Q25" s="53">
        <v>1</v>
      </c>
      <c r="R25" s="16"/>
      <c r="S25" s="16"/>
      <c r="T25" s="53">
        <v>1</v>
      </c>
      <c r="U25" s="2"/>
      <c r="V25" s="2"/>
      <c r="W25" s="2"/>
      <c r="X25" s="2"/>
      <c r="Y25" s="2"/>
      <c r="Z25" s="2"/>
    </row>
    <row r="26" spans="1:26" ht="41.25" hidden="1" customHeight="1">
      <c r="A26" s="39">
        <v>22</v>
      </c>
      <c r="B26" s="41" t="str">
        <f t="shared" si="0"/>
        <v>22/2018/GBN-TĐC</v>
      </c>
      <c r="C26" s="41" t="s">
        <v>38</v>
      </c>
      <c r="D26" s="41" t="s">
        <v>634</v>
      </c>
      <c r="E26" s="41" t="s">
        <v>637</v>
      </c>
      <c r="F26" s="44" t="s">
        <v>53</v>
      </c>
      <c r="G26" s="41" t="s">
        <v>55</v>
      </c>
      <c r="H26" s="41"/>
      <c r="I26" s="44" t="s">
        <v>163</v>
      </c>
      <c r="J26" s="44" t="s">
        <v>643</v>
      </c>
      <c r="K26" s="55" t="s">
        <v>347</v>
      </c>
      <c r="L26" s="44" t="s">
        <v>644</v>
      </c>
      <c r="M26" s="55">
        <v>2</v>
      </c>
      <c r="N26" s="16"/>
      <c r="O26" s="16"/>
      <c r="P26" s="16"/>
      <c r="Q26" s="53">
        <v>1</v>
      </c>
      <c r="R26" s="16"/>
      <c r="S26" s="16"/>
      <c r="T26" s="53">
        <v>1</v>
      </c>
      <c r="U26" s="2"/>
      <c r="V26" s="2"/>
      <c r="W26" s="2"/>
      <c r="X26" s="2"/>
      <c r="Y26" s="2"/>
      <c r="Z26" s="2"/>
    </row>
    <row r="27" spans="1:26" ht="41.25" hidden="1" customHeight="1">
      <c r="A27" s="39">
        <v>23</v>
      </c>
      <c r="B27" s="41" t="str">
        <f t="shared" si="0"/>
        <v>23/2018/GBN-TĐC</v>
      </c>
      <c r="C27" s="41" t="s">
        <v>38</v>
      </c>
      <c r="D27" s="98" t="s">
        <v>662</v>
      </c>
      <c r="E27" s="98" t="s">
        <v>669</v>
      </c>
      <c r="F27" s="55" t="s">
        <v>53</v>
      </c>
      <c r="G27" s="55" t="s">
        <v>54</v>
      </c>
      <c r="H27" s="55"/>
      <c r="I27" s="55" t="s">
        <v>56</v>
      </c>
      <c r="J27" s="99" t="s">
        <v>682</v>
      </c>
      <c r="K27" s="55" t="s">
        <v>355</v>
      </c>
      <c r="L27" s="44" t="s">
        <v>686</v>
      </c>
      <c r="M27" s="55">
        <v>2</v>
      </c>
      <c r="N27" s="16"/>
      <c r="O27" s="16"/>
      <c r="P27" s="16"/>
      <c r="Q27" s="53">
        <v>1</v>
      </c>
      <c r="R27" s="16"/>
      <c r="S27" s="16"/>
      <c r="T27" s="53">
        <v>1</v>
      </c>
      <c r="U27" s="2"/>
      <c r="V27" s="2"/>
      <c r="W27" s="2"/>
      <c r="X27" s="2"/>
      <c r="Y27" s="2"/>
      <c r="Z27" s="2"/>
    </row>
    <row r="28" spans="1:26" ht="27" hidden="1" customHeight="1">
      <c r="A28" s="39">
        <v>24</v>
      </c>
      <c r="B28" s="41" t="str">
        <f t="shared" si="0"/>
        <v>24/2018/GBN-TĐC</v>
      </c>
      <c r="C28" s="41" t="s">
        <v>38</v>
      </c>
      <c r="D28" s="98" t="s">
        <v>662</v>
      </c>
      <c r="E28" s="98" t="s">
        <v>669</v>
      </c>
      <c r="F28" s="55" t="s">
        <v>53</v>
      </c>
      <c r="G28" s="55" t="s">
        <v>54</v>
      </c>
      <c r="H28" s="55"/>
      <c r="I28" s="55" t="s">
        <v>56</v>
      </c>
      <c r="J28" s="99" t="s">
        <v>692</v>
      </c>
      <c r="K28" s="55" t="s">
        <v>360</v>
      </c>
      <c r="L28" s="44" t="s">
        <v>686</v>
      </c>
      <c r="M28" s="55">
        <v>2</v>
      </c>
      <c r="N28" s="16"/>
      <c r="O28" s="16"/>
      <c r="P28" s="16"/>
      <c r="Q28" s="53">
        <v>1</v>
      </c>
      <c r="R28" s="16"/>
      <c r="S28" s="16"/>
      <c r="T28" s="53">
        <v>1</v>
      </c>
      <c r="U28" s="2"/>
      <c r="V28" s="2"/>
      <c r="W28" s="2"/>
      <c r="X28" s="2"/>
      <c r="Y28" s="2"/>
      <c r="Z28" s="2"/>
    </row>
    <row r="29" spans="1:26" ht="27" hidden="1" customHeight="1">
      <c r="A29" s="39">
        <v>25</v>
      </c>
      <c r="B29" s="41" t="str">
        <f t="shared" si="0"/>
        <v>25/2018/GBN-TĐC</v>
      </c>
      <c r="C29" s="41" t="s">
        <v>38</v>
      </c>
      <c r="D29" s="98" t="s">
        <v>662</v>
      </c>
      <c r="E29" s="98" t="s">
        <v>669</v>
      </c>
      <c r="F29" s="55" t="s">
        <v>53</v>
      </c>
      <c r="G29" s="55" t="s">
        <v>54</v>
      </c>
      <c r="H29" s="55"/>
      <c r="I29" s="55" t="s">
        <v>56</v>
      </c>
      <c r="J29" s="99" t="s">
        <v>699</v>
      </c>
      <c r="K29" s="55" t="s">
        <v>316</v>
      </c>
      <c r="L29" s="44" t="s">
        <v>686</v>
      </c>
      <c r="M29" s="55">
        <v>2</v>
      </c>
      <c r="N29" s="16"/>
      <c r="O29" s="16"/>
      <c r="P29" s="16"/>
      <c r="Q29" s="53">
        <v>1</v>
      </c>
      <c r="R29" s="16"/>
      <c r="S29" s="16"/>
      <c r="T29" s="53">
        <v>1</v>
      </c>
      <c r="U29" s="2"/>
      <c r="V29" s="2"/>
      <c r="W29" s="2"/>
      <c r="X29" s="2"/>
      <c r="Y29" s="2"/>
      <c r="Z29" s="2"/>
    </row>
    <row r="30" spans="1:26" ht="27" hidden="1" customHeight="1">
      <c r="A30" s="39">
        <v>26</v>
      </c>
      <c r="B30" s="41" t="str">
        <f t="shared" si="0"/>
        <v>26/2018/GBN-TĐC</v>
      </c>
      <c r="C30" s="41" t="s">
        <v>38</v>
      </c>
      <c r="D30" s="98" t="s">
        <v>662</v>
      </c>
      <c r="E30" s="98" t="s">
        <v>669</v>
      </c>
      <c r="F30" s="55" t="s">
        <v>53</v>
      </c>
      <c r="G30" s="55" t="s">
        <v>54</v>
      </c>
      <c r="H30" s="55"/>
      <c r="I30" s="55" t="s">
        <v>56</v>
      </c>
      <c r="J30" s="99" t="s">
        <v>713</v>
      </c>
      <c r="K30" s="55" t="s">
        <v>374</v>
      </c>
      <c r="L30" s="44" t="s">
        <v>686</v>
      </c>
      <c r="M30" s="55">
        <v>2</v>
      </c>
      <c r="N30" s="16"/>
      <c r="O30" s="16"/>
      <c r="P30" s="16"/>
      <c r="Q30" s="53">
        <v>1</v>
      </c>
      <c r="R30" s="16"/>
      <c r="S30" s="16"/>
      <c r="T30" s="53">
        <v>1</v>
      </c>
      <c r="U30" s="2"/>
      <c r="V30" s="2"/>
      <c r="W30" s="2"/>
      <c r="X30" s="2"/>
      <c r="Y30" s="2"/>
      <c r="Z30" s="2"/>
    </row>
    <row r="31" spans="1:26" ht="27" hidden="1" customHeight="1">
      <c r="A31" s="39">
        <v>27</v>
      </c>
      <c r="B31" s="41" t="str">
        <f t="shared" si="0"/>
        <v>27/2018/GBN-TĐC</v>
      </c>
      <c r="C31" s="41" t="s">
        <v>38</v>
      </c>
      <c r="D31" s="98" t="s">
        <v>662</v>
      </c>
      <c r="E31" s="98" t="s">
        <v>669</v>
      </c>
      <c r="F31" s="55" t="s">
        <v>53</v>
      </c>
      <c r="G31" s="55" t="s">
        <v>54</v>
      </c>
      <c r="H31" s="55"/>
      <c r="I31" s="55" t="s">
        <v>56</v>
      </c>
      <c r="J31" s="99" t="s">
        <v>723</v>
      </c>
      <c r="K31" s="55" t="s">
        <v>391</v>
      </c>
      <c r="L31" s="44" t="s">
        <v>686</v>
      </c>
      <c r="M31" s="55">
        <v>2</v>
      </c>
      <c r="N31" s="16"/>
      <c r="O31" s="16"/>
      <c r="P31" s="16"/>
      <c r="Q31" s="53">
        <v>1</v>
      </c>
      <c r="R31" s="16"/>
      <c r="S31" s="16"/>
      <c r="T31" s="53">
        <v>1</v>
      </c>
      <c r="U31" s="2"/>
      <c r="V31" s="2"/>
      <c r="W31" s="2"/>
      <c r="X31" s="2"/>
      <c r="Y31" s="2"/>
      <c r="Z31" s="2"/>
    </row>
    <row r="32" spans="1:26" ht="27" hidden="1" customHeight="1">
      <c r="A32" s="39">
        <v>28</v>
      </c>
      <c r="B32" s="41" t="str">
        <f t="shared" si="0"/>
        <v>28/2018/GBN-TĐC</v>
      </c>
      <c r="C32" s="41" t="s">
        <v>38</v>
      </c>
      <c r="D32" s="98" t="s">
        <v>662</v>
      </c>
      <c r="E32" s="98" t="s">
        <v>669</v>
      </c>
      <c r="F32" s="55" t="s">
        <v>53</v>
      </c>
      <c r="G32" s="55" t="s">
        <v>54</v>
      </c>
      <c r="H32" s="55"/>
      <c r="I32" s="55" t="s">
        <v>56</v>
      </c>
      <c r="J32" s="99" t="s">
        <v>739</v>
      </c>
      <c r="K32" s="55" t="s">
        <v>401</v>
      </c>
      <c r="L32" s="44" t="s">
        <v>686</v>
      </c>
      <c r="M32" s="55">
        <v>2</v>
      </c>
      <c r="N32" s="16"/>
      <c r="O32" s="16"/>
      <c r="P32" s="16"/>
      <c r="Q32" s="53">
        <v>1</v>
      </c>
      <c r="R32" s="16"/>
      <c r="S32" s="16"/>
      <c r="T32" s="53">
        <v>1</v>
      </c>
      <c r="U32" s="2"/>
      <c r="V32" s="2"/>
      <c r="W32" s="2"/>
      <c r="X32" s="2"/>
      <c r="Y32" s="2"/>
      <c r="Z32" s="2"/>
    </row>
    <row r="33" spans="1:27" ht="27" hidden="1" customHeight="1">
      <c r="A33" s="39">
        <v>29</v>
      </c>
      <c r="B33" s="41" t="str">
        <f t="shared" si="0"/>
        <v>29/2018/GBN-TĐC</v>
      </c>
      <c r="C33" s="41" t="s">
        <v>38</v>
      </c>
      <c r="D33" s="98" t="s">
        <v>662</v>
      </c>
      <c r="E33" s="98" t="s">
        <v>669</v>
      </c>
      <c r="F33" s="55" t="s">
        <v>53</v>
      </c>
      <c r="G33" s="55" t="s">
        <v>54</v>
      </c>
      <c r="H33" s="55"/>
      <c r="I33" s="55" t="s">
        <v>56</v>
      </c>
      <c r="J33" s="99" t="s">
        <v>750</v>
      </c>
      <c r="K33" s="55" t="s">
        <v>430</v>
      </c>
      <c r="L33" s="44" t="s">
        <v>686</v>
      </c>
      <c r="M33" s="55">
        <v>2</v>
      </c>
      <c r="N33" s="16"/>
      <c r="O33" s="16"/>
      <c r="P33" s="16"/>
      <c r="Q33" s="53">
        <v>1</v>
      </c>
      <c r="R33" s="16"/>
      <c r="S33" s="16"/>
      <c r="T33" s="53">
        <v>1</v>
      </c>
      <c r="U33" s="2"/>
      <c r="V33" s="2"/>
      <c r="W33" s="2"/>
      <c r="X33" s="2"/>
      <c r="Y33" s="2"/>
      <c r="Z33" s="2"/>
    </row>
    <row r="34" spans="1:27" ht="27" hidden="1" customHeight="1">
      <c r="A34" s="39">
        <v>30</v>
      </c>
      <c r="B34" s="41" t="str">
        <f t="shared" si="0"/>
        <v>30/2018/GBN-TĐC</v>
      </c>
      <c r="C34" s="41" t="s">
        <v>38</v>
      </c>
      <c r="D34" s="98" t="s">
        <v>662</v>
      </c>
      <c r="E34" s="98" t="s">
        <v>669</v>
      </c>
      <c r="F34" s="55" t="s">
        <v>53</v>
      </c>
      <c r="G34" s="55" t="s">
        <v>54</v>
      </c>
      <c r="H34" s="55"/>
      <c r="I34" s="55" t="s">
        <v>56</v>
      </c>
      <c r="J34" s="99" t="s">
        <v>766</v>
      </c>
      <c r="K34" s="55" t="s">
        <v>414</v>
      </c>
      <c r="L34" s="44" t="s">
        <v>686</v>
      </c>
      <c r="M34" s="55">
        <v>2</v>
      </c>
      <c r="N34" s="16"/>
      <c r="O34" s="16"/>
      <c r="P34" s="16"/>
      <c r="Q34" s="53">
        <v>1</v>
      </c>
      <c r="R34" s="16"/>
      <c r="S34" s="16"/>
      <c r="T34" s="105">
        <f>SUM(T5:T33)</f>
        <v>31</v>
      </c>
      <c r="U34" s="106" t="s">
        <v>787</v>
      </c>
      <c r="V34" s="2"/>
      <c r="W34" s="2"/>
      <c r="X34" s="2"/>
      <c r="Y34" s="2"/>
      <c r="Z34" s="2"/>
    </row>
    <row r="35" spans="1:27" ht="27" hidden="1" customHeight="1">
      <c r="A35" s="39">
        <v>31</v>
      </c>
      <c r="B35" s="41" t="str">
        <f t="shared" si="0"/>
        <v>31/2018/GBN-TĐC</v>
      </c>
      <c r="C35" s="41" t="s">
        <v>38</v>
      </c>
      <c r="D35" s="98" t="s">
        <v>662</v>
      </c>
      <c r="E35" s="98" t="s">
        <v>669</v>
      </c>
      <c r="F35" s="55" t="s">
        <v>53</v>
      </c>
      <c r="G35" s="55" t="s">
        <v>54</v>
      </c>
      <c r="H35" s="55"/>
      <c r="I35" s="55" t="s">
        <v>56</v>
      </c>
      <c r="J35" s="99" t="s">
        <v>802</v>
      </c>
      <c r="K35" s="55" t="s">
        <v>422</v>
      </c>
      <c r="L35" s="44" t="s">
        <v>686</v>
      </c>
      <c r="M35" s="55">
        <v>2</v>
      </c>
      <c r="N35" s="16"/>
      <c r="O35" s="16"/>
      <c r="P35" s="16"/>
      <c r="Q35" s="53">
        <v>1</v>
      </c>
      <c r="R35" s="16"/>
      <c r="S35" s="16"/>
      <c r="T35" s="25"/>
      <c r="U35" s="2"/>
      <c r="V35" s="2"/>
      <c r="W35" s="2"/>
      <c r="X35" s="2"/>
      <c r="Y35" s="2"/>
      <c r="Z35" s="2"/>
    </row>
    <row r="36" spans="1:27" ht="27" hidden="1" customHeight="1">
      <c r="A36" s="39">
        <v>32</v>
      </c>
      <c r="B36" s="41" t="str">
        <f t="shared" si="0"/>
        <v>32/2018/GBN-TĐC</v>
      </c>
      <c r="C36" s="41" t="s">
        <v>38</v>
      </c>
      <c r="D36" s="98" t="s">
        <v>662</v>
      </c>
      <c r="E36" s="98" t="s">
        <v>669</v>
      </c>
      <c r="F36" s="55" t="s">
        <v>53</v>
      </c>
      <c r="G36" s="55" t="s">
        <v>54</v>
      </c>
      <c r="H36" s="55"/>
      <c r="I36" s="55" t="s">
        <v>56</v>
      </c>
      <c r="J36" s="99" t="s">
        <v>810</v>
      </c>
      <c r="K36" s="55" t="s">
        <v>439</v>
      </c>
      <c r="L36" s="44" t="s">
        <v>686</v>
      </c>
      <c r="M36" s="55">
        <v>2</v>
      </c>
      <c r="N36" s="16"/>
      <c r="O36" s="16"/>
      <c r="P36" s="16"/>
      <c r="Q36" s="53">
        <v>1</v>
      </c>
      <c r="R36" s="16"/>
      <c r="S36" s="16"/>
      <c r="T36" s="2"/>
      <c r="U36" s="2"/>
      <c r="V36" s="2"/>
      <c r="W36" s="2"/>
      <c r="X36" s="2"/>
      <c r="Y36" s="2"/>
      <c r="Z36" s="2"/>
    </row>
    <row r="37" spans="1:27" ht="27" customHeight="1">
      <c r="A37" s="39">
        <v>33</v>
      </c>
      <c r="B37" s="41" t="str">
        <f t="shared" si="0"/>
        <v>33/2018/GBN-TĐC</v>
      </c>
      <c r="C37" s="41" t="s">
        <v>94</v>
      </c>
      <c r="D37" s="98" t="s">
        <v>814</v>
      </c>
      <c r="E37" s="98" t="s">
        <v>816</v>
      </c>
      <c r="F37" s="55" t="s">
        <v>53</v>
      </c>
      <c r="G37" s="55"/>
      <c r="H37" s="55" t="s">
        <v>822</v>
      </c>
      <c r="I37" s="55" t="s">
        <v>824</v>
      </c>
      <c r="J37" s="44" t="s">
        <v>826</v>
      </c>
      <c r="K37" s="55" t="s">
        <v>462</v>
      </c>
      <c r="L37" s="44" t="s">
        <v>813</v>
      </c>
      <c r="M37" s="55">
        <v>1</v>
      </c>
      <c r="N37" s="16"/>
      <c r="O37" s="16"/>
      <c r="P37" s="16"/>
      <c r="Q37" s="53">
        <v>1</v>
      </c>
      <c r="R37" s="16"/>
      <c r="S37" s="16"/>
      <c r="T37" s="2"/>
      <c r="U37" s="2"/>
      <c r="V37" s="2"/>
      <c r="W37" s="2"/>
      <c r="X37" s="2"/>
      <c r="Y37" s="2"/>
      <c r="Z37" s="2"/>
    </row>
    <row r="38" spans="1:27" ht="27" hidden="1" customHeight="1">
      <c r="A38" s="39">
        <v>34</v>
      </c>
      <c r="B38" s="41" t="str">
        <f t="shared" si="0"/>
        <v>34/2018/GBN-TĐC</v>
      </c>
      <c r="C38" s="41" t="s">
        <v>38</v>
      </c>
      <c r="D38" s="98" t="s">
        <v>832</v>
      </c>
      <c r="E38" s="98" t="s">
        <v>833</v>
      </c>
      <c r="F38" s="55" t="s">
        <v>53</v>
      </c>
      <c r="G38" s="55" t="s">
        <v>54</v>
      </c>
      <c r="H38" s="56"/>
      <c r="I38" s="55" t="s">
        <v>56</v>
      </c>
      <c r="J38" s="91" t="s">
        <v>837</v>
      </c>
      <c r="K38" s="55" t="s">
        <v>449</v>
      </c>
      <c r="L38" s="76">
        <v>43133</v>
      </c>
      <c r="M38" s="55">
        <v>1</v>
      </c>
      <c r="N38" s="16"/>
      <c r="O38" s="16"/>
      <c r="P38" s="16"/>
      <c r="Q38" s="53">
        <v>1</v>
      </c>
      <c r="R38" s="16"/>
      <c r="S38" s="16"/>
      <c r="T38" s="2"/>
      <c r="U38" s="2"/>
      <c r="V38" s="2"/>
      <c r="W38" s="2"/>
      <c r="X38" s="2"/>
      <c r="Y38" s="2"/>
      <c r="Z38" s="2"/>
    </row>
    <row r="39" spans="1:27" ht="27" hidden="1" customHeight="1">
      <c r="A39" s="39">
        <v>35</v>
      </c>
      <c r="B39" s="41" t="str">
        <f t="shared" si="0"/>
        <v>35/2018/GBN-TĐC</v>
      </c>
      <c r="C39" s="41" t="s">
        <v>38</v>
      </c>
      <c r="D39" s="98" t="s">
        <v>832</v>
      </c>
      <c r="E39" s="98" t="s">
        <v>833</v>
      </c>
      <c r="F39" s="55" t="s">
        <v>53</v>
      </c>
      <c r="G39" s="55" t="s">
        <v>54</v>
      </c>
      <c r="H39" s="56"/>
      <c r="I39" s="55" t="s">
        <v>56</v>
      </c>
      <c r="J39" s="91" t="s">
        <v>848</v>
      </c>
      <c r="K39" s="55" t="s">
        <v>474</v>
      </c>
      <c r="L39" s="76">
        <v>43133</v>
      </c>
      <c r="M39" s="55">
        <v>1</v>
      </c>
      <c r="N39" s="16"/>
      <c r="O39" s="16"/>
      <c r="P39" s="16"/>
      <c r="Q39" s="53">
        <v>1</v>
      </c>
      <c r="R39" s="16"/>
      <c r="S39" s="16"/>
      <c r="T39" s="2"/>
      <c r="U39" s="2"/>
      <c r="V39" s="2"/>
      <c r="W39" s="2"/>
      <c r="X39" s="2"/>
      <c r="Y39" s="2"/>
      <c r="Z39" s="2"/>
    </row>
    <row r="40" spans="1:27" ht="27" hidden="1" customHeight="1">
      <c r="A40" s="39">
        <v>36</v>
      </c>
      <c r="B40" s="41" t="str">
        <f t="shared" si="0"/>
        <v>36/2018/GBN-TĐC</v>
      </c>
      <c r="C40" s="41" t="s">
        <v>38</v>
      </c>
      <c r="D40" s="98" t="s">
        <v>832</v>
      </c>
      <c r="E40" s="98" t="s">
        <v>833</v>
      </c>
      <c r="F40" s="55" t="s">
        <v>53</v>
      </c>
      <c r="G40" s="55" t="s">
        <v>54</v>
      </c>
      <c r="H40" s="56"/>
      <c r="I40" s="55" t="s">
        <v>56</v>
      </c>
      <c r="J40" s="91" t="s">
        <v>858</v>
      </c>
      <c r="K40" s="55" t="s">
        <v>486</v>
      </c>
      <c r="L40" s="76">
        <v>43133</v>
      </c>
      <c r="M40" s="55">
        <v>1</v>
      </c>
      <c r="N40" s="16"/>
      <c r="O40" s="16"/>
      <c r="P40" s="16"/>
      <c r="Q40" s="53">
        <v>1</v>
      </c>
      <c r="R40" s="16"/>
      <c r="S40" s="16"/>
      <c r="T40" s="2"/>
      <c r="U40" s="2"/>
      <c r="V40" s="2"/>
      <c r="W40" s="2"/>
      <c r="X40" s="2"/>
      <c r="Y40" s="2"/>
      <c r="Z40" s="2"/>
    </row>
    <row r="41" spans="1:27" ht="27" hidden="1" customHeight="1">
      <c r="A41" s="39">
        <v>37</v>
      </c>
      <c r="B41" s="41" t="str">
        <f t="shared" si="0"/>
        <v>37/2018/GBN-TĐC</v>
      </c>
      <c r="C41" s="41" t="s">
        <v>38</v>
      </c>
      <c r="D41" s="98" t="s">
        <v>832</v>
      </c>
      <c r="E41" s="98" t="s">
        <v>833</v>
      </c>
      <c r="F41" s="55" t="s">
        <v>53</v>
      </c>
      <c r="G41" s="55" t="s">
        <v>54</v>
      </c>
      <c r="H41" s="56"/>
      <c r="I41" s="55" t="s">
        <v>56</v>
      </c>
      <c r="J41" s="91" t="s">
        <v>866</v>
      </c>
      <c r="K41" s="55" t="s">
        <v>496</v>
      </c>
      <c r="L41" s="76">
        <v>43133</v>
      </c>
      <c r="M41" s="55">
        <v>1</v>
      </c>
      <c r="N41" s="16"/>
      <c r="O41" s="16"/>
      <c r="P41" s="16"/>
      <c r="Q41" s="53">
        <v>1</v>
      </c>
      <c r="R41" s="16"/>
      <c r="S41" s="16"/>
      <c r="T41" s="2"/>
      <c r="U41" s="2"/>
      <c r="V41" s="2"/>
      <c r="W41" s="2"/>
      <c r="X41" s="2"/>
      <c r="Y41" s="2"/>
      <c r="Z41" s="2"/>
    </row>
    <row r="42" spans="1:27" ht="41.25" hidden="1" customHeight="1">
      <c r="A42" s="39">
        <v>38</v>
      </c>
      <c r="B42" s="41" t="str">
        <f t="shared" si="0"/>
        <v>38/2018/GBN-TĐC</v>
      </c>
      <c r="C42" s="41" t="s">
        <v>38</v>
      </c>
      <c r="D42" s="98" t="s">
        <v>832</v>
      </c>
      <c r="E42" s="98" t="s">
        <v>833</v>
      </c>
      <c r="F42" s="55" t="s">
        <v>53</v>
      </c>
      <c r="G42" s="55" t="s">
        <v>54</v>
      </c>
      <c r="H42" s="56"/>
      <c r="I42" s="55" t="s">
        <v>56</v>
      </c>
      <c r="J42" s="91" t="s">
        <v>871</v>
      </c>
      <c r="K42" s="55" t="s">
        <v>502</v>
      </c>
      <c r="L42" s="76">
        <v>43133</v>
      </c>
      <c r="M42" s="55">
        <v>1</v>
      </c>
      <c r="N42" s="16"/>
      <c r="O42" s="16"/>
      <c r="P42" s="16"/>
      <c r="Q42" s="53">
        <v>1</v>
      </c>
      <c r="R42" s="16"/>
      <c r="S42" s="16"/>
      <c r="T42" s="2"/>
      <c r="U42" s="2"/>
      <c r="V42" s="2"/>
      <c r="W42" s="2"/>
      <c r="X42" s="2"/>
      <c r="Y42" s="2"/>
      <c r="Z42" s="2"/>
    </row>
    <row r="43" spans="1:27" ht="41.25" hidden="1" customHeight="1">
      <c r="A43" s="39">
        <v>39</v>
      </c>
      <c r="B43" s="41" t="str">
        <f t="shared" si="0"/>
        <v>39/2018/GBN-TĐC</v>
      </c>
      <c r="C43" s="41" t="s">
        <v>38</v>
      </c>
      <c r="D43" s="98" t="s">
        <v>832</v>
      </c>
      <c r="E43" s="98" t="s">
        <v>833</v>
      </c>
      <c r="F43" s="55" t="s">
        <v>53</v>
      </c>
      <c r="G43" s="55" t="s">
        <v>54</v>
      </c>
      <c r="H43" s="56"/>
      <c r="I43" s="55" t="s">
        <v>56</v>
      </c>
      <c r="J43" s="91" t="s">
        <v>875</v>
      </c>
      <c r="K43" s="55" t="s">
        <v>508</v>
      </c>
      <c r="L43" s="76">
        <v>43133</v>
      </c>
      <c r="M43" s="55">
        <v>1</v>
      </c>
      <c r="N43" s="16"/>
      <c r="O43" s="16"/>
      <c r="P43" s="16"/>
      <c r="Q43" s="53">
        <v>1</v>
      </c>
      <c r="R43" s="16"/>
      <c r="S43" s="16"/>
      <c r="T43" s="2"/>
      <c r="U43" s="2"/>
      <c r="V43" s="2"/>
      <c r="W43" s="2"/>
      <c r="X43" s="2"/>
      <c r="Y43" s="2"/>
      <c r="Z43" s="2"/>
    </row>
    <row r="44" spans="1:27" ht="41.25" hidden="1" customHeight="1">
      <c r="A44" s="39">
        <v>40</v>
      </c>
      <c r="B44" s="41" t="str">
        <f t="shared" si="0"/>
        <v>40/2018/GBN-TĐC</v>
      </c>
      <c r="C44" s="41" t="s">
        <v>38</v>
      </c>
      <c r="D44" s="98" t="s">
        <v>832</v>
      </c>
      <c r="E44" s="98" t="s">
        <v>833</v>
      </c>
      <c r="F44" s="55" t="s">
        <v>53</v>
      </c>
      <c r="G44" s="55" t="s">
        <v>54</v>
      </c>
      <c r="H44" s="56"/>
      <c r="I44" s="55" t="s">
        <v>56</v>
      </c>
      <c r="J44" s="91" t="s">
        <v>880</v>
      </c>
      <c r="K44" s="55" t="s">
        <v>517</v>
      </c>
      <c r="L44" s="76">
        <v>43133</v>
      </c>
      <c r="M44" s="55">
        <v>1</v>
      </c>
      <c r="N44" s="16"/>
      <c r="O44" s="16"/>
      <c r="P44" s="16"/>
      <c r="Q44" s="53">
        <v>1</v>
      </c>
      <c r="R44" s="16"/>
      <c r="S44" s="16"/>
      <c r="T44" s="2"/>
      <c r="U44" s="2"/>
      <c r="V44" s="2"/>
      <c r="W44" s="2"/>
      <c r="X44" s="2"/>
      <c r="Y44" s="2"/>
      <c r="Z44" s="2"/>
    </row>
    <row r="45" spans="1:27" ht="27" hidden="1" customHeight="1">
      <c r="A45" s="39">
        <v>41</v>
      </c>
      <c r="B45" s="41" t="str">
        <f t="shared" si="0"/>
        <v>41/2018/GBN-TĐC</v>
      </c>
      <c r="C45" s="41" t="s">
        <v>38</v>
      </c>
      <c r="D45" s="98" t="s">
        <v>832</v>
      </c>
      <c r="E45" s="98" t="s">
        <v>833</v>
      </c>
      <c r="F45" s="55" t="s">
        <v>53</v>
      </c>
      <c r="G45" s="55" t="s">
        <v>54</v>
      </c>
      <c r="H45" s="56"/>
      <c r="I45" s="55" t="s">
        <v>56</v>
      </c>
      <c r="J45" s="91" t="s">
        <v>884</v>
      </c>
      <c r="K45" s="55" t="s">
        <v>524</v>
      </c>
      <c r="L45" s="76">
        <v>43133</v>
      </c>
      <c r="M45" s="55">
        <v>1</v>
      </c>
      <c r="N45" s="16"/>
      <c r="O45" s="16"/>
      <c r="P45" s="16"/>
      <c r="Q45" s="53">
        <v>1</v>
      </c>
      <c r="R45" s="16"/>
      <c r="S45" s="16"/>
      <c r="T45" s="2"/>
      <c r="U45" s="2"/>
      <c r="V45" s="2"/>
      <c r="W45" s="2"/>
      <c r="X45" s="2"/>
      <c r="Y45" s="2"/>
      <c r="Z45" s="2"/>
    </row>
    <row r="46" spans="1:27" ht="41.25" hidden="1" customHeight="1">
      <c r="A46" s="39">
        <v>42</v>
      </c>
      <c r="B46" s="41" t="str">
        <f t="shared" si="0"/>
        <v>42/2018/GBN-TĐC</v>
      </c>
      <c r="C46" s="41" t="s">
        <v>38</v>
      </c>
      <c r="D46" s="98" t="s">
        <v>832</v>
      </c>
      <c r="E46" s="98" t="s">
        <v>833</v>
      </c>
      <c r="F46" s="55" t="s">
        <v>53</v>
      </c>
      <c r="G46" s="55" t="s">
        <v>54</v>
      </c>
      <c r="H46" s="56"/>
      <c r="I46" s="55" t="s">
        <v>56</v>
      </c>
      <c r="J46" s="91" t="s">
        <v>888</v>
      </c>
      <c r="K46" s="55" t="s">
        <v>534</v>
      </c>
      <c r="L46" s="76">
        <v>43133</v>
      </c>
      <c r="M46" s="55">
        <v>1</v>
      </c>
      <c r="N46" s="16"/>
      <c r="O46" s="16"/>
      <c r="P46" s="16"/>
      <c r="Q46" s="53">
        <v>1</v>
      </c>
      <c r="R46" s="16"/>
      <c r="S46" s="16"/>
      <c r="T46" s="2"/>
      <c r="U46" s="2"/>
      <c r="V46" s="2"/>
      <c r="W46" s="2"/>
      <c r="X46" s="2"/>
      <c r="Y46" s="2"/>
      <c r="Z46" s="2"/>
    </row>
    <row r="47" spans="1:27" ht="27" hidden="1" customHeight="1">
      <c r="A47" s="39">
        <v>43</v>
      </c>
      <c r="B47" s="41" t="str">
        <f t="shared" si="0"/>
        <v>43/2018/GBN-TĐC</v>
      </c>
      <c r="C47" s="41" t="s">
        <v>38</v>
      </c>
      <c r="D47" s="98" t="s">
        <v>832</v>
      </c>
      <c r="E47" s="98" t="s">
        <v>833</v>
      </c>
      <c r="F47" s="55" t="s">
        <v>53</v>
      </c>
      <c r="G47" s="55" t="s">
        <v>54</v>
      </c>
      <c r="H47" s="56"/>
      <c r="I47" s="55" t="s">
        <v>56</v>
      </c>
      <c r="J47" s="91" t="s">
        <v>896</v>
      </c>
      <c r="K47" s="55" t="s">
        <v>545</v>
      </c>
      <c r="L47" s="76">
        <v>43133</v>
      </c>
      <c r="M47" s="55">
        <v>1</v>
      </c>
      <c r="N47" s="16"/>
      <c r="O47" s="16"/>
      <c r="P47" s="16"/>
      <c r="Q47" s="53">
        <v>1</v>
      </c>
      <c r="R47" s="16"/>
      <c r="S47" s="16"/>
      <c r="T47" s="2"/>
      <c r="U47" s="2"/>
      <c r="V47" s="2"/>
      <c r="W47" s="2"/>
      <c r="X47" s="2"/>
      <c r="Y47" s="2"/>
      <c r="Z47" s="2"/>
    </row>
    <row r="48" spans="1:27" s="335" customFormat="1" ht="41.25" customHeight="1">
      <c r="A48" s="331">
        <v>44</v>
      </c>
      <c r="B48" s="332" t="str">
        <f t="shared" si="0"/>
        <v>44/2018/GBN-TĐC</v>
      </c>
      <c r="C48" s="332" t="s">
        <v>94</v>
      </c>
      <c r="D48" s="332" t="s">
        <v>730</v>
      </c>
      <c r="E48" s="332" t="s">
        <v>902</v>
      </c>
      <c r="F48" s="333" t="s">
        <v>53</v>
      </c>
      <c r="G48" s="334"/>
      <c r="H48" s="332" t="s">
        <v>908</v>
      </c>
      <c r="I48" s="332" t="s">
        <v>909</v>
      </c>
      <c r="J48" s="334" t="s">
        <v>910</v>
      </c>
      <c r="K48" s="334" t="s">
        <v>556</v>
      </c>
      <c r="L48" s="52" t="s">
        <v>900</v>
      </c>
      <c r="M48" s="55">
        <v>1</v>
      </c>
      <c r="N48" s="16"/>
      <c r="O48" s="16"/>
      <c r="P48" s="16"/>
      <c r="Q48" s="53">
        <v>1</v>
      </c>
      <c r="R48" s="16"/>
      <c r="S48" s="16"/>
      <c r="T48" s="2"/>
      <c r="U48" s="2"/>
      <c r="V48" s="2"/>
      <c r="W48" s="2"/>
      <c r="X48" s="2"/>
      <c r="Y48" s="2"/>
      <c r="Z48" s="2"/>
      <c r="AA48"/>
    </row>
    <row r="49" spans="1:27" s="335" customFormat="1" ht="27" customHeight="1">
      <c r="A49" s="331">
        <v>45</v>
      </c>
      <c r="B49" s="332" t="str">
        <f t="shared" si="0"/>
        <v>45/2018/GBN-TĐC</v>
      </c>
      <c r="C49" s="332" t="s">
        <v>94</v>
      </c>
      <c r="D49" s="332" t="s">
        <v>730</v>
      </c>
      <c r="E49" s="332" t="s">
        <v>902</v>
      </c>
      <c r="F49" s="333" t="s">
        <v>53</v>
      </c>
      <c r="G49" s="334"/>
      <c r="H49" s="332" t="s">
        <v>916</v>
      </c>
      <c r="I49" s="332" t="s">
        <v>918</v>
      </c>
      <c r="J49" s="334" t="s">
        <v>919</v>
      </c>
      <c r="K49" s="334" t="s">
        <v>568</v>
      </c>
      <c r="L49" s="52" t="s">
        <v>900</v>
      </c>
      <c r="M49" s="55">
        <v>1</v>
      </c>
      <c r="N49" s="16"/>
      <c r="O49" s="16"/>
      <c r="P49" s="16"/>
      <c r="Q49" s="53">
        <v>1</v>
      </c>
      <c r="R49" s="16"/>
      <c r="S49" s="16"/>
      <c r="T49" s="2"/>
      <c r="U49" s="2"/>
      <c r="V49" s="2"/>
      <c r="W49" s="2"/>
      <c r="X49" s="2"/>
      <c r="Y49" s="2"/>
      <c r="Z49" s="2"/>
      <c r="AA49"/>
    </row>
    <row r="50" spans="1:27" ht="27" hidden="1" customHeight="1">
      <c r="A50" s="39">
        <v>46</v>
      </c>
      <c r="B50" s="41" t="str">
        <f t="shared" si="0"/>
        <v>46/2018/GBN-TĐC</v>
      </c>
      <c r="C50" s="41" t="s">
        <v>38</v>
      </c>
      <c r="D50" s="41" t="s">
        <v>924</v>
      </c>
      <c r="E50" s="41" t="s">
        <v>925</v>
      </c>
      <c r="F50" s="55" t="s">
        <v>53</v>
      </c>
      <c r="G50" s="55" t="s">
        <v>54</v>
      </c>
      <c r="H50" s="56"/>
      <c r="I50" s="55" t="s">
        <v>56</v>
      </c>
      <c r="J50" s="44" t="s">
        <v>926</v>
      </c>
      <c r="K50" s="55" t="s">
        <v>577</v>
      </c>
      <c r="L50" s="52" t="s">
        <v>930</v>
      </c>
      <c r="M50" s="55">
        <v>3</v>
      </c>
      <c r="N50" s="16"/>
      <c r="O50" s="16"/>
      <c r="P50" s="16"/>
      <c r="Q50" s="53">
        <v>1</v>
      </c>
      <c r="R50" s="16"/>
      <c r="S50" s="16"/>
      <c r="T50" s="2"/>
      <c r="U50" s="2"/>
      <c r="V50" s="2"/>
      <c r="W50" s="2"/>
      <c r="X50" s="2"/>
      <c r="Y50" s="2"/>
      <c r="Z50" s="2"/>
    </row>
    <row r="51" spans="1:27" ht="27" hidden="1" customHeight="1">
      <c r="A51" s="39">
        <v>47</v>
      </c>
      <c r="B51" s="41" t="str">
        <f t="shared" si="0"/>
        <v>47/2018/GBN-TĐC</v>
      </c>
      <c r="C51" s="41" t="s">
        <v>38</v>
      </c>
      <c r="D51" s="41" t="s">
        <v>924</v>
      </c>
      <c r="E51" s="41" t="s">
        <v>925</v>
      </c>
      <c r="F51" s="55" t="s">
        <v>53</v>
      </c>
      <c r="G51" s="55" t="s">
        <v>54</v>
      </c>
      <c r="H51" s="56"/>
      <c r="I51" s="55" t="s">
        <v>56</v>
      </c>
      <c r="J51" s="44" t="s">
        <v>938</v>
      </c>
      <c r="K51" s="55" t="s">
        <v>588</v>
      </c>
      <c r="L51" s="52" t="s">
        <v>930</v>
      </c>
      <c r="M51" s="55">
        <v>3</v>
      </c>
      <c r="N51" s="16"/>
      <c r="O51" s="16"/>
      <c r="P51" s="16"/>
      <c r="Q51" s="53">
        <v>1</v>
      </c>
      <c r="R51" s="16"/>
      <c r="S51" s="16"/>
      <c r="T51" s="2"/>
      <c r="U51" s="2"/>
      <c r="V51" s="2"/>
      <c r="W51" s="2"/>
      <c r="X51" s="2"/>
      <c r="Y51" s="2"/>
      <c r="Z51" s="2"/>
    </row>
    <row r="52" spans="1:27" ht="27" hidden="1" customHeight="1">
      <c r="A52" s="39">
        <v>48</v>
      </c>
      <c r="B52" s="41" t="str">
        <f t="shared" si="0"/>
        <v>48/2018/GBN-TĐC</v>
      </c>
      <c r="C52" s="41" t="s">
        <v>38</v>
      </c>
      <c r="D52" s="41" t="s">
        <v>924</v>
      </c>
      <c r="E52" s="41" t="s">
        <v>925</v>
      </c>
      <c r="F52" s="55" t="s">
        <v>53</v>
      </c>
      <c r="G52" s="55" t="s">
        <v>54</v>
      </c>
      <c r="H52" s="56"/>
      <c r="I52" s="55" t="s">
        <v>56</v>
      </c>
      <c r="J52" s="44" t="s">
        <v>947</v>
      </c>
      <c r="K52" s="55" t="s">
        <v>600</v>
      </c>
      <c r="L52" s="52" t="s">
        <v>930</v>
      </c>
      <c r="M52" s="55">
        <v>3</v>
      </c>
      <c r="N52" s="16"/>
      <c r="O52" s="16"/>
      <c r="P52" s="16"/>
      <c r="Q52" s="53">
        <v>1</v>
      </c>
      <c r="R52" s="16"/>
      <c r="S52" s="16"/>
      <c r="T52" s="2"/>
      <c r="U52" s="2"/>
      <c r="V52" s="2"/>
      <c r="W52" s="2"/>
      <c r="X52" s="2"/>
      <c r="Y52" s="2"/>
      <c r="Z52" s="2"/>
    </row>
    <row r="53" spans="1:27" ht="27" hidden="1" customHeight="1">
      <c r="A53" s="39">
        <v>49</v>
      </c>
      <c r="B53" s="41" t="str">
        <f t="shared" si="0"/>
        <v>49/2018/GBN-TĐC</v>
      </c>
      <c r="C53" s="41" t="s">
        <v>38</v>
      </c>
      <c r="D53" s="41" t="s">
        <v>924</v>
      </c>
      <c r="E53" s="41" t="s">
        <v>925</v>
      </c>
      <c r="F53" s="55" t="s">
        <v>53</v>
      </c>
      <c r="G53" s="55" t="s">
        <v>54</v>
      </c>
      <c r="H53" s="56"/>
      <c r="I53" s="55" t="s">
        <v>56</v>
      </c>
      <c r="J53" s="44" t="s">
        <v>954</v>
      </c>
      <c r="K53" s="55" t="s">
        <v>614</v>
      </c>
      <c r="L53" s="52" t="s">
        <v>930</v>
      </c>
      <c r="M53" s="55">
        <v>3</v>
      </c>
      <c r="N53" s="16"/>
      <c r="O53" s="16"/>
      <c r="P53" s="16"/>
      <c r="Q53" s="53">
        <v>1</v>
      </c>
      <c r="R53" s="16"/>
      <c r="S53" s="16"/>
      <c r="T53" s="2"/>
      <c r="U53" s="2"/>
      <c r="V53" s="2"/>
      <c r="W53" s="2"/>
      <c r="X53" s="2"/>
      <c r="Y53" s="2"/>
      <c r="Z53" s="2"/>
    </row>
    <row r="54" spans="1:27" ht="27" hidden="1" customHeight="1">
      <c r="A54" s="39">
        <v>50</v>
      </c>
      <c r="B54" s="41" t="str">
        <f t="shared" si="0"/>
        <v>50/2018/GBN-TĐC</v>
      </c>
      <c r="C54" s="41" t="s">
        <v>38</v>
      </c>
      <c r="D54" s="41" t="s">
        <v>924</v>
      </c>
      <c r="E54" s="41" t="s">
        <v>925</v>
      </c>
      <c r="F54" s="55" t="s">
        <v>53</v>
      </c>
      <c r="G54" s="55" t="s">
        <v>54</v>
      </c>
      <c r="H54" s="56"/>
      <c r="I54" s="55" t="s">
        <v>56</v>
      </c>
      <c r="J54" s="44" t="s">
        <v>960</v>
      </c>
      <c r="K54" s="55" t="s">
        <v>623</v>
      </c>
      <c r="L54" s="52" t="s">
        <v>930</v>
      </c>
      <c r="M54" s="55">
        <v>3</v>
      </c>
      <c r="N54" s="16"/>
      <c r="O54" s="16"/>
      <c r="P54" s="16"/>
      <c r="Q54" s="53">
        <v>1</v>
      </c>
      <c r="R54" s="16"/>
      <c r="S54" s="16"/>
      <c r="T54" s="2"/>
      <c r="U54" s="2"/>
      <c r="V54" s="2"/>
      <c r="W54" s="2"/>
      <c r="X54" s="2"/>
      <c r="Y54" s="2"/>
      <c r="Z54" s="2"/>
    </row>
    <row r="55" spans="1:27" ht="27" hidden="1" customHeight="1">
      <c r="A55" s="39">
        <v>51</v>
      </c>
      <c r="B55" s="41" t="str">
        <f t="shared" si="0"/>
        <v>51/2018/GBN-TĐC</v>
      </c>
      <c r="C55" s="41" t="s">
        <v>38</v>
      </c>
      <c r="D55" s="41" t="s">
        <v>924</v>
      </c>
      <c r="E55" s="41" t="s">
        <v>925</v>
      </c>
      <c r="F55" s="55" t="s">
        <v>53</v>
      </c>
      <c r="G55" s="55" t="s">
        <v>54</v>
      </c>
      <c r="H55" s="56"/>
      <c r="I55" s="55" t="s">
        <v>56</v>
      </c>
      <c r="J55" s="44" t="s">
        <v>967</v>
      </c>
      <c r="K55" s="55" t="s">
        <v>633</v>
      </c>
      <c r="L55" s="52" t="s">
        <v>930</v>
      </c>
      <c r="M55" s="55">
        <v>3</v>
      </c>
      <c r="N55" s="16"/>
      <c r="O55" s="16"/>
      <c r="P55" s="16"/>
      <c r="Q55" s="53">
        <v>1</v>
      </c>
      <c r="R55" s="16"/>
      <c r="S55" s="16"/>
      <c r="T55" s="2"/>
      <c r="U55" s="2"/>
      <c r="V55" s="2"/>
      <c r="W55" s="2"/>
      <c r="X55" s="2"/>
      <c r="Y55" s="2"/>
      <c r="Z55" s="2"/>
    </row>
    <row r="56" spans="1:27" ht="27" hidden="1" customHeight="1">
      <c r="A56" s="39">
        <v>52</v>
      </c>
      <c r="B56" s="41" t="str">
        <f t="shared" si="0"/>
        <v>52/2018/GBN-TĐC</v>
      </c>
      <c r="C56" s="41" t="s">
        <v>38</v>
      </c>
      <c r="D56" s="41" t="s">
        <v>924</v>
      </c>
      <c r="E56" s="41" t="s">
        <v>925</v>
      </c>
      <c r="F56" s="55" t="s">
        <v>53</v>
      </c>
      <c r="G56" s="55" t="s">
        <v>54</v>
      </c>
      <c r="H56" s="56"/>
      <c r="I56" s="55" t="s">
        <v>56</v>
      </c>
      <c r="J56" s="44" t="s">
        <v>976</v>
      </c>
      <c r="K56" s="55" t="s">
        <v>646</v>
      </c>
      <c r="L56" s="52" t="s">
        <v>930</v>
      </c>
      <c r="M56" s="55">
        <v>3</v>
      </c>
      <c r="N56" s="16"/>
      <c r="O56" s="16"/>
      <c r="P56" s="16"/>
      <c r="Q56" s="53">
        <v>1</v>
      </c>
      <c r="R56" s="16"/>
      <c r="S56" s="16"/>
      <c r="T56" s="2"/>
      <c r="U56" s="2"/>
      <c r="V56" s="2"/>
      <c r="W56" s="2"/>
      <c r="X56" s="2"/>
      <c r="Y56" s="2"/>
      <c r="Z56" s="2"/>
    </row>
    <row r="57" spans="1:27" ht="27" hidden="1" customHeight="1">
      <c r="A57" s="39">
        <v>53</v>
      </c>
      <c r="B57" s="41" t="str">
        <f t="shared" si="0"/>
        <v>53/2018/GBN-TĐC</v>
      </c>
      <c r="C57" s="41" t="s">
        <v>38</v>
      </c>
      <c r="D57" s="41" t="s">
        <v>924</v>
      </c>
      <c r="E57" s="41" t="s">
        <v>925</v>
      </c>
      <c r="F57" s="55" t="s">
        <v>53</v>
      </c>
      <c r="G57" s="55" t="s">
        <v>54</v>
      </c>
      <c r="H57" s="56"/>
      <c r="I57" s="55" t="s">
        <v>56</v>
      </c>
      <c r="J57" s="44" t="s">
        <v>984</v>
      </c>
      <c r="K57" s="55" t="s">
        <v>656</v>
      </c>
      <c r="L57" s="52" t="s">
        <v>930</v>
      </c>
      <c r="M57" s="55">
        <v>3</v>
      </c>
      <c r="N57" s="16"/>
      <c r="O57" s="16"/>
      <c r="P57" s="16"/>
      <c r="Q57" s="53">
        <v>1</v>
      </c>
      <c r="R57" s="16"/>
      <c r="S57" s="16"/>
      <c r="T57" s="2"/>
      <c r="U57" s="2"/>
      <c r="V57" s="2"/>
      <c r="W57" s="2"/>
      <c r="X57" s="2"/>
      <c r="Y57" s="2"/>
      <c r="Z57" s="2"/>
    </row>
    <row r="58" spans="1:27" ht="41.25" hidden="1" customHeight="1">
      <c r="A58" s="39">
        <v>54</v>
      </c>
      <c r="B58" s="41" t="str">
        <f t="shared" si="0"/>
        <v>54/2018/GBN-TĐC</v>
      </c>
      <c r="C58" s="41" t="s">
        <v>38</v>
      </c>
      <c r="D58" s="41" t="s">
        <v>924</v>
      </c>
      <c r="E58" s="41" t="s">
        <v>925</v>
      </c>
      <c r="F58" s="55" t="s">
        <v>53</v>
      </c>
      <c r="G58" s="55" t="s">
        <v>54</v>
      </c>
      <c r="H58" s="56"/>
      <c r="I58" s="55" t="s">
        <v>56</v>
      </c>
      <c r="J58" s="44" t="s">
        <v>992</v>
      </c>
      <c r="K58" s="55" t="s">
        <v>665</v>
      </c>
      <c r="L58" s="52" t="s">
        <v>930</v>
      </c>
      <c r="M58" s="55">
        <v>3</v>
      </c>
      <c r="N58" s="16"/>
      <c r="O58" s="16"/>
      <c r="P58" s="16"/>
      <c r="Q58" s="53">
        <v>1</v>
      </c>
      <c r="R58" s="16"/>
      <c r="S58" s="16"/>
      <c r="T58" s="2"/>
      <c r="U58" s="2"/>
      <c r="V58" s="2"/>
      <c r="W58" s="2"/>
      <c r="X58" s="2"/>
      <c r="Y58" s="2"/>
      <c r="Z58" s="2"/>
    </row>
    <row r="59" spans="1:27" ht="54.75" hidden="1" customHeight="1">
      <c r="A59" s="39">
        <v>55</v>
      </c>
      <c r="B59" s="41" t="str">
        <f t="shared" si="0"/>
        <v>55/2018/GBN-TĐC</v>
      </c>
      <c r="C59" s="41" t="s">
        <v>38</v>
      </c>
      <c r="D59" s="41" t="s">
        <v>924</v>
      </c>
      <c r="E59" s="41" t="s">
        <v>925</v>
      </c>
      <c r="F59" s="55" t="s">
        <v>53</v>
      </c>
      <c r="G59" s="55" t="s">
        <v>54</v>
      </c>
      <c r="H59" s="56"/>
      <c r="I59" s="55" t="s">
        <v>56</v>
      </c>
      <c r="J59" s="44" t="s">
        <v>998</v>
      </c>
      <c r="K59" s="55" t="s">
        <v>676</v>
      </c>
      <c r="L59" s="52" t="s">
        <v>930</v>
      </c>
      <c r="M59" s="55">
        <v>3</v>
      </c>
      <c r="N59" s="16"/>
      <c r="O59" s="16"/>
      <c r="P59" s="16"/>
      <c r="Q59" s="53">
        <v>1</v>
      </c>
      <c r="R59" s="16"/>
      <c r="S59" s="16"/>
      <c r="T59" s="2"/>
      <c r="U59" s="2"/>
      <c r="V59" s="2"/>
      <c r="W59" s="2"/>
      <c r="X59" s="2"/>
      <c r="Y59" s="2"/>
      <c r="Z59" s="2"/>
    </row>
    <row r="60" spans="1:27" ht="41.25" hidden="1" customHeight="1">
      <c r="A60" s="39">
        <v>56</v>
      </c>
      <c r="B60" s="41" t="str">
        <f t="shared" si="0"/>
        <v>56/2018/GBN-TĐC</v>
      </c>
      <c r="C60" s="41" t="s">
        <v>38</v>
      </c>
      <c r="D60" s="41" t="s">
        <v>924</v>
      </c>
      <c r="E60" s="41" t="s">
        <v>925</v>
      </c>
      <c r="F60" s="55" t="s">
        <v>53</v>
      </c>
      <c r="G60" s="55" t="s">
        <v>54</v>
      </c>
      <c r="H60" s="56"/>
      <c r="I60" s="55" t="s">
        <v>56</v>
      </c>
      <c r="J60" s="44" t="s">
        <v>1007</v>
      </c>
      <c r="K60" s="55" t="s">
        <v>698</v>
      </c>
      <c r="L60" s="52" t="s">
        <v>930</v>
      </c>
      <c r="M60" s="55">
        <v>3</v>
      </c>
      <c r="N60" s="107"/>
      <c r="O60" s="107"/>
      <c r="P60" s="107"/>
      <c r="Q60" s="53">
        <v>1</v>
      </c>
      <c r="R60" s="107"/>
      <c r="S60" s="107"/>
      <c r="T60" s="103"/>
      <c r="U60" s="103"/>
      <c r="V60" s="103"/>
      <c r="W60" s="103"/>
      <c r="X60" s="103"/>
      <c r="Y60" s="103"/>
      <c r="Z60" s="103"/>
    </row>
    <row r="61" spans="1:27" ht="27" hidden="1" customHeight="1">
      <c r="A61" s="39">
        <v>57</v>
      </c>
      <c r="B61" s="41" t="str">
        <f t="shared" si="0"/>
        <v>57/2018/GBN-TĐC</v>
      </c>
      <c r="C61" s="41" t="s">
        <v>38</v>
      </c>
      <c r="D61" s="41" t="s">
        <v>924</v>
      </c>
      <c r="E61" s="41" t="s">
        <v>925</v>
      </c>
      <c r="F61" s="55" t="s">
        <v>53</v>
      </c>
      <c r="G61" s="55" t="s">
        <v>54</v>
      </c>
      <c r="H61" s="56"/>
      <c r="I61" s="55" t="s">
        <v>56</v>
      </c>
      <c r="J61" s="44" t="s">
        <v>1026</v>
      </c>
      <c r="K61" s="55" t="s">
        <v>712</v>
      </c>
      <c r="L61" s="52" t="s">
        <v>930</v>
      </c>
      <c r="M61" s="55">
        <v>3</v>
      </c>
      <c r="N61" s="16"/>
      <c r="O61" s="16"/>
      <c r="P61" s="16"/>
      <c r="Q61" s="53">
        <v>1</v>
      </c>
      <c r="R61" s="16"/>
      <c r="S61" s="16"/>
      <c r="T61" s="2"/>
      <c r="U61" s="2"/>
      <c r="V61" s="2"/>
      <c r="W61" s="2"/>
      <c r="X61" s="2"/>
      <c r="Y61" s="2"/>
      <c r="Z61" s="2"/>
    </row>
    <row r="62" spans="1:27" ht="27" hidden="1" customHeight="1">
      <c r="A62" s="39">
        <v>58</v>
      </c>
      <c r="B62" s="41" t="str">
        <f t="shared" si="0"/>
        <v>58/2018/GBN-TĐC</v>
      </c>
      <c r="C62" s="41" t="s">
        <v>38</v>
      </c>
      <c r="D62" s="41" t="s">
        <v>924</v>
      </c>
      <c r="E62" s="41" t="s">
        <v>925</v>
      </c>
      <c r="F62" s="55" t="s">
        <v>53</v>
      </c>
      <c r="G62" s="55" t="s">
        <v>54</v>
      </c>
      <c r="H62" s="56"/>
      <c r="I62" s="55" t="s">
        <v>56</v>
      </c>
      <c r="J62" s="44" t="s">
        <v>1034</v>
      </c>
      <c r="K62" s="55" t="s">
        <v>722</v>
      </c>
      <c r="L62" s="52" t="s">
        <v>930</v>
      </c>
      <c r="M62" s="55">
        <v>3</v>
      </c>
      <c r="N62" s="16"/>
      <c r="O62" s="16"/>
      <c r="P62" s="16"/>
      <c r="Q62" s="53">
        <v>1</v>
      </c>
      <c r="R62" s="16"/>
      <c r="S62" s="16"/>
      <c r="T62" s="2"/>
      <c r="U62" s="2"/>
      <c r="V62" s="2"/>
      <c r="W62" s="2"/>
      <c r="X62" s="2"/>
      <c r="Y62" s="2"/>
      <c r="Z62" s="2"/>
    </row>
    <row r="63" spans="1:27" ht="27" hidden="1" customHeight="1">
      <c r="A63" s="39">
        <v>59</v>
      </c>
      <c r="B63" s="41" t="str">
        <f t="shared" si="0"/>
        <v>59/2018/GBN-TĐC</v>
      </c>
      <c r="C63" s="41" t="s">
        <v>38</v>
      </c>
      <c r="D63" s="41" t="s">
        <v>924</v>
      </c>
      <c r="E63" s="41" t="s">
        <v>925</v>
      </c>
      <c r="F63" s="55" t="s">
        <v>53</v>
      </c>
      <c r="G63" s="55" t="s">
        <v>54</v>
      </c>
      <c r="H63" s="56"/>
      <c r="I63" s="55" t="s">
        <v>56</v>
      </c>
      <c r="J63" s="44" t="s">
        <v>1043</v>
      </c>
      <c r="K63" s="55" t="s">
        <v>729</v>
      </c>
      <c r="L63" s="52" t="s">
        <v>930</v>
      </c>
      <c r="M63" s="55">
        <v>3</v>
      </c>
      <c r="N63" s="16"/>
      <c r="O63" s="16"/>
      <c r="P63" s="16"/>
      <c r="Q63" s="53">
        <v>1</v>
      </c>
      <c r="R63" s="16"/>
      <c r="S63" s="16"/>
      <c r="T63" s="2"/>
      <c r="U63" s="2"/>
      <c r="V63" s="2"/>
      <c r="W63" s="2"/>
      <c r="X63" s="2"/>
      <c r="Y63" s="2"/>
      <c r="Z63" s="2"/>
    </row>
    <row r="64" spans="1:27" ht="27" hidden="1" customHeight="1">
      <c r="A64" s="39">
        <v>60</v>
      </c>
      <c r="B64" s="41" t="str">
        <f t="shared" si="0"/>
        <v>60/2018/GBN-TĐC</v>
      </c>
      <c r="C64" s="41" t="s">
        <v>38</v>
      </c>
      <c r="D64" s="41" t="s">
        <v>924</v>
      </c>
      <c r="E64" s="41" t="s">
        <v>925</v>
      </c>
      <c r="F64" s="55" t="s">
        <v>53</v>
      </c>
      <c r="G64" s="55" t="s">
        <v>54</v>
      </c>
      <c r="H64" s="56"/>
      <c r="I64" s="55" t="s">
        <v>56</v>
      </c>
      <c r="J64" s="44" t="s">
        <v>1047</v>
      </c>
      <c r="K64" s="55" t="s">
        <v>737</v>
      </c>
      <c r="L64" s="52" t="s">
        <v>930</v>
      </c>
      <c r="M64" s="55">
        <v>3</v>
      </c>
      <c r="N64" s="16"/>
      <c r="O64" s="16"/>
      <c r="P64" s="16"/>
      <c r="Q64" s="53">
        <v>1</v>
      </c>
      <c r="R64" s="16"/>
      <c r="S64" s="16"/>
      <c r="T64" s="2"/>
      <c r="U64" s="2"/>
      <c r="V64" s="2"/>
      <c r="W64" s="2"/>
      <c r="X64" s="2"/>
      <c r="Y64" s="2"/>
      <c r="Z64" s="2"/>
    </row>
    <row r="65" spans="1:26" ht="27" hidden="1" customHeight="1">
      <c r="A65" s="39">
        <v>61</v>
      </c>
      <c r="B65" s="41" t="str">
        <f t="shared" si="0"/>
        <v>61/2018/GBN-TĐC</v>
      </c>
      <c r="C65" s="41" t="s">
        <v>38</v>
      </c>
      <c r="D65" s="41" t="s">
        <v>924</v>
      </c>
      <c r="E65" s="41" t="s">
        <v>925</v>
      </c>
      <c r="F65" s="55" t="s">
        <v>53</v>
      </c>
      <c r="G65" s="55" t="s">
        <v>54</v>
      </c>
      <c r="H65" s="56"/>
      <c r="I65" s="55" t="s">
        <v>56</v>
      </c>
      <c r="J65" s="44" t="s">
        <v>1053</v>
      </c>
      <c r="K65" s="55" t="s">
        <v>748</v>
      </c>
      <c r="L65" s="52" t="s">
        <v>930</v>
      </c>
      <c r="M65" s="55">
        <v>3</v>
      </c>
      <c r="N65" s="16"/>
      <c r="O65" s="16"/>
      <c r="P65" s="16"/>
      <c r="Q65" s="53">
        <v>1</v>
      </c>
      <c r="R65" s="16"/>
      <c r="S65" s="16"/>
      <c r="T65" s="2"/>
      <c r="U65" s="2"/>
      <c r="V65" s="2"/>
      <c r="W65" s="2"/>
      <c r="X65" s="2"/>
      <c r="Y65" s="2"/>
      <c r="Z65" s="2"/>
    </row>
    <row r="66" spans="1:26" ht="41.25" hidden="1" customHeight="1">
      <c r="A66" s="39">
        <v>62</v>
      </c>
      <c r="B66" s="41" t="str">
        <f t="shared" si="0"/>
        <v>62/2018/GBN-TĐC</v>
      </c>
      <c r="C66" s="41" t="s">
        <v>38</v>
      </c>
      <c r="D66" s="41" t="s">
        <v>924</v>
      </c>
      <c r="E66" s="41" t="s">
        <v>925</v>
      </c>
      <c r="F66" s="55" t="s">
        <v>53</v>
      </c>
      <c r="G66" s="55" t="s">
        <v>54</v>
      </c>
      <c r="H66" s="56"/>
      <c r="I66" s="55" t="s">
        <v>56</v>
      </c>
      <c r="J66" s="44" t="s">
        <v>1066</v>
      </c>
      <c r="K66" s="55" t="s">
        <v>760</v>
      </c>
      <c r="L66" s="52" t="s">
        <v>930</v>
      </c>
      <c r="M66" s="55">
        <v>3</v>
      </c>
      <c r="N66" s="16"/>
      <c r="O66" s="16"/>
      <c r="P66" s="16"/>
      <c r="Q66" s="53">
        <v>1</v>
      </c>
      <c r="R66" s="16"/>
      <c r="S66" s="16"/>
      <c r="T66" s="2"/>
      <c r="U66" s="2"/>
      <c r="V66" s="2"/>
      <c r="W66" s="2"/>
      <c r="X66" s="2"/>
      <c r="Y66" s="2"/>
      <c r="Z66" s="2"/>
    </row>
    <row r="67" spans="1:26" ht="27" hidden="1" customHeight="1">
      <c r="A67" s="39">
        <v>63</v>
      </c>
      <c r="B67" s="41" t="str">
        <f t="shared" si="0"/>
        <v>63/2018/GBN-TĐC</v>
      </c>
      <c r="C67" s="41" t="s">
        <v>38</v>
      </c>
      <c r="D67" s="41" t="s">
        <v>924</v>
      </c>
      <c r="E67" s="41" t="s">
        <v>925</v>
      </c>
      <c r="F67" s="55" t="s">
        <v>53</v>
      </c>
      <c r="G67" s="55" t="s">
        <v>54</v>
      </c>
      <c r="H67" s="56"/>
      <c r="I67" s="55" t="s">
        <v>56</v>
      </c>
      <c r="J67" s="44" t="s">
        <v>1074</v>
      </c>
      <c r="K67" s="55" t="s">
        <v>770</v>
      </c>
      <c r="L67" s="52" t="s">
        <v>930</v>
      </c>
      <c r="M67" s="55">
        <v>3</v>
      </c>
      <c r="N67" s="16"/>
      <c r="O67" s="16"/>
      <c r="P67" s="16"/>
      <c r="Q67" s="53">
        <v>1</v>
      </c>
      <c r="R67" s="16"/>
      <c r="S67" s="16"/>
      <c r="T67" s="2"/>
      <c r="U67" s="2"/>
      <c r="V67" s="2"/>
      <c r="W67" s="2"/>
      <c r="X67" s="2"/>
      <c r="Y67" s="2"/>
      <c r="Z67" s="2"/>
    </row>
    <row r="68" spans="1:26" ht="27" hidden="1" customHeight="1">
      <c r="A68" s="39">
        <v>64</v>
      </c>
      <c r="B68" s="41" t="str">
        <f t="shared" si="0"/>
        <v>64/2018/GBN-TĐC</v>
      </c>
      <c r="C68" s="41" t="s">
        <v>38</v>
      </c>
      <c r="D68" s="41" t="s">
        <v>924</v>
      </c>
      <c r="E68" s="41" t="s">
        <v>925</v>
      </c>
      <c r="F68" s="55" t="s">
        <v>53</v>
      </c>
      <c r="G68" s="55" t="s">
        <v>54</v>
      </c>
      <c r="H68" s="56"/>
      <c r="I68" s="55" t="s">
        <v>56</v>
      </c>
      <c r="J68" s="44" t="s">
        <v>1079</v>
      </c>
      <c r="K68" s="55" t="s">
        <v>783</v>
      </c>
      <c r="L68" s="52" t="s">
        <v>930</v>
      </c>
      <c r="M68" s="55">
        <v>3</v>
      </c>
      <c r="N68" s="16"/>
      <c r="O68" s="16"/>
      <c r="P68" s="16"/>
      <c r="Q68" s="53">
        <v>1</v>
      </c>
      <c r="R68" s="16"/>
      <c r="S68" s="16"/>
      <c r="T68" s="2"/>
      <c r="U68" s="2"/>
      <c r="V68" s="2"/>
      <c r="W68" s="2"/>
      <c r="X68" s="2"/>
      <c r="Y68" s="2"/>
      <c r="Z68" s="2"/>
    </row>
    <row r="69" spans="1:26" ht="27" hidden="1" customHeight="1">
      <c r="A69" s="39">
        <v>65</v>
      </c>
      <c r="B69" s="41" t="str">
        <f t="shared" si="0"/>
        <v>65/2018/GBN-TĐC</v>
      </c>
      <c r="C69" s="41" t="s">
        <v>38</v>
      </c>
      <c r="D69" s="41" t="s">
        <v>924</v>
      </c>
      <c r="E69" s="41" t="s">
        <v>925</v>
      </c>
      <c r="F69" s="55" t="s">
        <v>53</v>
      </c>
      <c r="G69" s="55" t="s">
        <v>54</v>
      </c>
      <c r="H69" s="56"/>
      <c r="I69" s="55" t="s">
        <v>56</v>
      </c>
      <c r="J69" s="44" t="s">
        <v>1083</v>
      </c>
      <c r="K69" s="55" t="s">
        <v>795</v>
      </c>
      <c r="L69" s="52" t="s">
        <v>930</v>
      </c>
      <c r="M69" s="55">
        <v>3</v>
      </c>
      <c r="N69" s="16"/>
      <c r="O69" s="16"/>
      <c r="P69" s="16"/>
      <c r="Q69" s="53">
        <v>1</v>
      </c>
      <c r="R69" s="16"/>
      <c r="S69" s="16"/>
      <c r="T69" s="2"/>
      <c r="U69" s="2"/>
      <c r="V69" s="2"/>
      <c r="W69" s="2"/>
      <c r="X69" s="2"/>
      <c r="Y69" s="2"/>
      <c r="Z69" s="2"/>
    </row>
    <row r="70" spans="1:26" ht="27" hidden="1" customHeight="1">
      <c r="A70" s="39">
        <v>66</v>
      </c>
      <c r="B70" s="41" t="str">
        <f t="shared" si="0"/>
        <v>66/2018/GBN-TĐC</v>
      </c>
      <c r="C70" s="41" t="s">
        <v>38</v>
      </c>
      <c r="D70" s="41" t="s">
        <v>924</v>
      </c>
      <c r="E70" s="41" t="s">
        <v>925</v>
      </c>
      <c r="F70" s="55" t="s">
        <v>53</v>
      </c>
      <c r="G70" s="55" t="s">
        <v>54</v>
      </c>
      <c r="H70" s="56"/>
      <c r="I70" s="55" t="s">
        <v>56</v>
      </c>
      <c r="J70" s="44" t="s">
        <v>1090</v>
      </c>
      <c r="K70" s="55" t="s">
        <v>801</v>
      </c>
      <c r="L70" s="52" t="s">
        <v>930</v>
      </c>
      <c r="M70" s="55">
        <v>3</v>
      </c>
      <c r="N70" s="16"/>
      <c r="O70" s="16"/>
      <c r="P70" s="16"/>
      <c r="Q70" s="53">
        <v>1</v>
      </c>
      <c r="R70" s="16"/>
      <c r="S70" s="16"/>
      <c r="T70" s="2"/>
      <c r="U70" s="2"/>
      <c r="V70" s="2"/>
      <c r="W70" s="2"/>
      <c r="X70" s="2"/>
      <c r="Y70" s="2"/>
      <c r="Z70" s="2"/>
    </row>
    <row r="71" spans="1:26" ht="41.25" hidden="1" customHeight="1">
      <c r="A71" s="39">
        <v>67</v>
      </c>
      <c r="B71" s="41" t="str">
        <f t="shared" si="0"/>
        <v>67/2018/GBN-TĐC</v>
      </c>
      <c r="C71" s="41" t="s">
        <v>38</v>
      </c>
      <c r="D71" s="41" t="s">
        <v>924</v>
      </c>
      <c r="E71" s="41" t="s">
        <v>925</v>
      </c>
      <c r="F71" s="55" t="s">
        <v>53</v>
      </c>
      <c r="G71" s="55" t="s">
        <v>54</v>
      </c>
      <c r="H71" s="56"/>
      <c r="I71" s="55" t="s">
        <v>56</v>
      </c>
      <c r="J71" s="44" t="s">
        <v>1098</v>
      </c>
      <c r="K71" s="55" t="s">
        <v>808</v>
      </c>
      <c r="L71" s="52" t="s">
        <v>930</v>
      </c>
      <c r="M71" s="55">
        <v>3</v>
      </c>
      <c r="N71" s="16"/>
      <c r="O71" s="16"/>
      <c r="P71" s="16"/>
      <c r="Q71" s="53">
        <v>1</v>
      </c>
      <c r="R71" s="16"/>
      <c r="S71" s="16"/>
      <c r="T71" s="2"/>
      <c r="U71" s="2"/>
      <c r="V71" s="2"/>
      <c r="W71" s="2"/>
      <c r="X71" s="2"/>
      <c r="Y71" s="2"/>
      <c r="Z71" s="2"/>
    </row>
    <row r="72" spans="1:26" ht="41.25" hidden="1" customHeight="1">
      <c r="A72" s="39">
        <v>68</v>
      </c>
      <c r="B72" s="41" t="str">
        <f t="shared" si="0"/>
        <v>68/2018/GBN-TĐC</v>
      </c>
      <c r="C72" s="41" t="s">
        <v>38</v>
      </c>
      <c r="D72" s="41" t="s">
        <v>924</v>
      </c>
      <c r="E72" s="41" t="s">
        <v>925</v>
      </c>
      <c r="F72" s="55" t="s">
        <v>53</v>
      </c>
      <c r="G72" s="55" t="s">
        <v>54</v>
      </c>
      <c r="H72" s="56"/>
      <c r="I72" s="55" t="s">
        <v>56</v>
      </c>
      <c r="J72" s="44" t="s">
        <v>1115</v>
      </c>
      <c r="K72" s="55" t="s">
        <v>818</v>
      </c>
      <c r="L72" s="52" t="s">
        <v>930</v>
      </c>
      <c r="M72" s="55">
        <v>3</v>
      </c>
      <c r="N72" s="16"/>
      <c r="O72" s="16"/>
      <c r="P72" s="16"/>
      <c r="Q72" s="53">
        <v>1</v>
      </c>
      <c r="R72" s="16"/>
      <c r="S72" s="16"/>
      <c r="T72" s="2"/>
      <c r="U72" s="2"/>
      <c r="V72" s="2"/>
      <c r="W72" s="2"/>
      <c r="X72" s="2"/>
      <c r="Y72" s="2"/>
      <c r="Z72" s="2"/>
    </row>
    <row r="73" spans="1:26" ht="41.25" hidden="1" customHeight="1">
      <c r="A73" s="39">
        <v>69</v>
      </c>
      <c r="B73" s="41" t="str">
        <f t="shared" si="0"/>
        <v>69/2018/GBN-TĐC</v>
      </c>
      <c r="C73" s="41" t="s">
        <v>38</v>
      </c>
      <c r="D73" s="41" t="s">
        <v>924</v>
      </c>
      <c r="E73" s="41" t="s">
        <v>925</v>
      </c>
      <c r="F73" s="55" t="s">
        <v>53</v>
      </c>
      <c r="G73" s="55" t="s">
        <v>54</v>
      </c>
      <c r="H73" s="56"/>
      <c r="I73" s="55" t="s">
        <v>56</v>
      </c>
      <c r="J73" s="44" t="s">
        <v>1132</v>
      </c>
      <c r="K73" s="55" t="s">
        <v>831</v>
      </c>
      <c r="L73" s="52" t="s">
        <v>930</v>
      </c>
      <c r="M73" s="55">
        <v>3</v>
      </c>
      <c r="N73" s="16"/>
      <c r="O73" s="16"/>
      <c r="P73" s="16"/>
      <c r="Q73" s="53">
        <v>1</v>
      </c>
      <c r="R73" s="16"/>
      <c r="S73" s="16"/>
      <c r="T73" s="2"/>
      <c r="U73" s="2"/>
      <c r="V73" s="2"/>
      <c r="W73" s="2"/>
      <c r="X73" s="2"/>
      <c r="Y73" s="2"/>
      <c r="Z73" s="2"/>
    </row>
    <row r="74" spans="1:26" ht="41.25" hidden="1" customHeight="1">
      <c r="A74" s="39">
        <v>70</v>
      </c>
      <c r="B74" s="41" t="str">
        <f t="shared" si="0"/>
        <v>70/2018/GBN-TĐC</v>
      </c>
      <c r="C74" s="41" t="s">
        <v>38</v>
      </c>
      <c r="D74" s="41" t="s">
        <v>924</v>
      </c>
      <c r="E74" s="41" t="s">
        <v>925</v>
      </c>
      <c r="F74" s="55" t="s">
        <v>53</v>
      </c>
      <c r="G74" s="55" t="s">
        <v>54</v>
      </c>
      <c r="H74" s="56"/>
      <c r="I74" s="55" t="s">
        <v>56</v>
      </c>
      <c r="J74" s="44" t="s">
        <v>1140</v>
      </c>
      <c r="K74" s="55" t="s">
        <v>842</v>
      </c>
      <c r="L74" s="52" t="s">
        <v>930</v>
      </c>
      <c r="M74" s="55">
        <v>3</v>
      </c>
      <c r="N74" s="16"/>
      <c r="O74" s="16"/>
      <c r="P74" s="16"/>
      <c r="Q74" s="53">
        <v>1</v>
      </c>
      <c r="R74" s="16"/>
      <c r="S74" s="16"/>
      <c r="T74" s="2"/>
      <c r="U74" s="2"/>
      <c r="V74" s="2"/>
      <c r="W74" s="2"/>
      <c r="X74" s="2"/>
      <c r="Y74" s="2"/>
      <c r="Z74" s="2"/>
    </row>
    <row r="75" spans="1:26" ht="27" hidden="1" customHeight="1">
      <c r="A75" s="39">
        <v>71</v>
      </c>
      <c r="B75" s="41" t="str">
        <f t="shared" si="0"/>
        <v>71/2018/GBN-TĐC</v>
      </c>
      <c r="C75" s="41" t="s">
        <v>38</v>
      </c>
      <c r="D75" s="41" t="s">
        <v>924</v>
      </c>
      <c r="E75" s="41" t="s">
        <v>925</v>
      </c>
      <c r="F75" s="55" t="s">
        <v>53</v>
      </c>
      <c r="G75" s="55" t="s">
        <v>54</v>
      </c>
      <c r="H75" s="56"/>
      <c r="I75" s="55" t="s">
        <v>56</v>
      </c>
      <c r="J75" s="44" t="s">
        <v>1145</v>
      </c>
      <c r="K75" s="55" t="s">
        <v>850</v>
      </c>
      <c r="L75" s="52" t="s">
        <v>930</v>
      </c>
      <c r="M75" s="55">
        <v>3</v>
      </c>
      <c r="N75" s="16"/>
      <c r="O75" s="16"/>
      <c r="P75" s="16"/>
      <c r="Q75" s="53">
        <v>1</v>
      </c>
      <c r="R75" s="16"/>
      <c r="S75" s="16"/>
      <c r="T75" s="2"/>
      <c r="U75" s="2"/>
      <c r="V75" s="2"/>
      <c r="W75" s="2"/>
      <c r="X75" s="2"/>
      <c r="Y75" s="2"/>
      <c r="Z75" s="2"/>
    </row>
    <row r="76" spans="1:26" ht="27" hidden="1" customHeight="1">
      <c r="A76" s="39">
        <v>72</v>
      </c>
      <c r="B76" s="41" t="str">
        <f t="shared" si="0"/>
        <v>72/2018/GBN-TĐC</v>
      </c>
      <c r="C76" s="41" t="s">
        <v>38</v>
      </c>
      <c r="D76" s="41" t="s">
        <v>924</v>
      </c>
      <c r="E76" s="41" t="s">
        <v>925</v>
      </c>
      <c r="F76" s="55" t="s">
        <v>53</v>
      </c>
      <c r="G76" s="55" t="s">
        <v>54</v>
      </c>
      <c r="H76" s="56"/>
      <c r="I76" s="55" t="s">
        <v>56</v>
      </c>
      <c r="J76" s="44" t="s">
        <v>1159</v>
      </c>
      <c r="K76" s="55" t="s">
        <v>857</v>
      </c>
      <c r="L76" s="52" t="s">
        <v>930</v>
      </c>
      <c r="M76" s="55">
        <v>3</v>
      </c>
      <c r="N76" s="16"/>
      <c r="O76" s="16"/>
      <c r="P76" s="16"/>
      <c r="Q76" s="53">
        <v>1</v>
      </c>
      <c r="R76" s="16"/>
      <c r="S76" s="16"/>
      <c r="T76" s="2"/>
      <c r="U76" s="2"/>
      <c r="V76" s="2"/>
      <c r="W76" s="2"/>
      <c r="X76" s="2"/>
      <c r="Y76" s="2"/>
      <c r="Z76" s="2"/>
    </row>
    <row r="77" spans="1:26" ht="41.25" hidden="1" customHeight="1">
      <c r="A77" s="39">
        <v>73</v>
      </c>
      <c r="B77" s="41" t="str">
        <f t="shared" si="0"/>
        <v>73/2018/GBN-TĐC</v>
      </c>
      <c r="C77" s="41" t="s">
        <v>38</v>
      </c>
      <c r="D77" s="41" t="s">
        <v>924</v>
      </c>
      <c r="E77" s="41" t="s">
        <v>925</v>
      </c>
      <c r="F77" s="55" t="s">
        <v>53</v>
      </c>
      <c r="G77" s="55" t="s">
        <v>54</v>
      </c>
      <c r="H77" s="56"/>
      <c r="I77" s="55" t="s">
        <v>56</v>
      </c>
      <c r="J77" s="44" t="s">
        <v>1171</v>
      </c>
      <c r="K77" s="55" t="s">
        <v>864</v>
      </c>
      <c r="L77" s="52" t="s">
        <v>930</v>
      </c>
      <c r="M77" s="55">
        <v>3</v>
      </c>
      <c r="N77" s="16"/>
      <c r="O77" s="16"/>
      <c r="P77" s="16"/>
      <c r="Q77" s="53">
        <v>1</v>
      </c>
      <c r="R77" s="16"/>
      <c r="S77" s="16"/>
      <c r="T77" s="2"/>
      <c r="U77" s="2"/>
      <c r="V77" s="2"/>
      <c r="W77" s="2"/>
      <c r="X77" s="2"/>
      <c r="Y77" s="2"/>
      <c r="Z77" s="2"/>
    </row>
    <row r="78" spans="1:26" ht="41.25" hidden="1" customHeight="1">
      <c r="A78" s="39">
        <v>74</v>
      </c>
      <c r="B78" s="41" t="str">
        <f t="shared" si="0"/>
        <v>74/2018/GBN-TĐC</v>
      </c>
      <c r="C78" s="41" t="s">
        <v>38</v>
      </c>
      <c r="D78" s="41" t="s">
        <v>924</v>
      </c>
      <c r="E78" s="41" t="s">
        <v>925</v>
      </c>
      <c r="F78" s="55" t="s">
        <v>53</v>
      </c>
      <c r="G78" s="55" t="s">
        <v>54</v>
      </c>
      <c r="H78" s="56"/>
      <c r="I78" s="55" t="s">
        <v>56</v>
      </c>
      <c r="J78" s="44" t="s">
        <v>1173</v>
      </c>
      <c r="K78" s="55" t="s">
        <v>870</v>
      </c>
      <c r="L78" s="52" t="s">
        <v>930</v>
      </c>
      <c r="M78" s="55">
        <v>3</v>
      </c>
      <c r="N78" s="16"/>
      <c r="O78" s="16"/>
      <c r="P78" s="16"/>
      <c r="Q78" s="53">
        <v>1</v>
      </c>
      <c r="R78" s="16"/>
      <c r="S78" s="16"/>
      <c r="T78" s="2"/>
      <c r="U78" s="2"/>
      <c r="V78" s="2"/>
      <c r="W78" s="2"/>
      <c r="X78" s="2"/>
      <c r="Y78" s="2"/>
      <c r="Z78" s="2"/>
    </row>
    <row r="79" spans="1:26" ht="41.25" hidden="1" customHeight="1">
      <c r="A79" s="39">
        <v>75</v>
      </c>
      <c r="B79" s="41" t="str">
        <f t="shared" si="0"/>
        <v>75/2018/GBN-TĐC</v>
      </c>
      <c r="C79" s="41" t="s">
        <v>38</v>
      </c>
      <c r="D79" s="41" t="s">
        <v>924</v>
      </c>
      <c r="E79" s="41" t="s">
        <v>925</v>
      </c>
      <c r="F79" s="55" t="s">
        <v>53</v>
      </c>
      <c r="G79" s="55" t="s">
        <v>54</v>
      </c>
      <c r="H79" s="56"/>
      <c r="I79" s="55" t="s">
        <v>56</v>
      </c>
      <c r="J79" s="44" t="s">
        <v>1183</v>
      </c>
      <c r="K79" s="55" t="s">
        <v>877</v>
      </c>
      <c r="L79" s="52" t="s">
        <v>930</v>
      </c>
      <c r="M79" s="55">
        <v>3</v>
      </c>
      <c r="N79" s="16"/>
      <c r="O79" s="16"/>
      <c r="P79" s="16"/>
      <c r="Q79" s="53">
        <v>1</v>
      </c>
      <c r="R79" s="16"/>
      <c r="S79" s="16"/>
      <c r="T79" s="2"/>
      <c r="U79" s="2"/>
      <c r="V79" s="2"/>
      <c r="W79" s="2"/>
      <c r="X79" s="2"/>
      <c r="Y79" s="2"/>
      <c r="Z79" s="2"/>
    </row>
    <row r="80" spans="1:26" ht="41.25" hidden="1" customHeight="1">
      <c r="A80" s="39">
        <v>76</v>
      </c>
      <c r="B80" s="41" t="str">
        <f t="shared" si="0"/>
        <v>76/2018/GBN-TĐC</v>
      </c>
      <c r="C80" s="41" t="s">
        <v>38</v>
      </c>
      <c r="D80" s="41" t="s">
        <v>924</v>
      </c>
      <c r="E80" s="41" t="s">
        <v>925</v>
      </c>
      <c r="F80" s="55" t="s">
        <v>53</v>
      </c>
      <c r="G80" s="55" t="s">
        <v>54</v>
      </c>
      <c r="H80" s="56"/>
      <c r="I80" s="55" t="s">
        <v>56</v>
      </c>
      <c r="J80" s="44" t="s">
        <v>1192</v>
      </c>
      <c r="K80" s="55" t="s">
        <v>883</v>
      </c>
      <c r="L80" s="52" t="s">
        <v>930</v>
      </c>
      <c r="M80" s="55">
        <v>3</v>
      </c>
      <c r="N80" s="16"/>
      <c r="O80" s="16"/>
      <c r="P80" s="16"/>
      <c r="Q80" s="53">
        <v>1</v>
      </c>
      <c r="R80" s="16"/>
      <c r="S80" s="16"/>
      <c r="T80" s="2"/>
      <c r="U80" s="2"/>
      <c r="V80" s="2"/>
      <c r="W80" s="2"/>
      <c r="X80" s="2"/>
      <c r="Y80" s="2"/>
      <c r="Z80" s="2"/>
    </row>
    <row r="81" spans="1:26" ht="27" hidden="1" customHeight="1">
      <c r="A81" s="39">
        <v>77</v>
      </c>
      <c r="B81" s="41" t="str">
        <f t="shared" si="0"/>
        <v>77/2018/GBN-TĐC</v>
      </c>
      <c r="C81" s="41" t="s">
        <v>38</v>
      </c>
      <c r="D81" s="41" t="s">
        <v>924</v>
      </c>
      <c r="E81" s="41" t="s">
        <v>925</v>
      </c>
      <c r="F81" s="55" t="s">
        <v>53</v>
      </c>
      <c r="G81" s="55" t="s">
        <v>54</v>
      </c>
      <c r="H81" s="56"/>
      <c r="I81" s="55" t="s">
        <v>56</v>
      </c>
      <c r="J81" s="44" t="s">
        <v>1202</v>
      </c>
      <c r="K81" s="55" t="s">
        <v>890</v>
      </c>
      <c r="L81" s="52" t="s">
        <v>930</v>
      </c>
      <c r="M81" s="55">
        <v>3</v>
      </c>
      <c r="N81" s="16"/>
      <c r="O81" s="16"/>
      <c r="P81" s="16"/>
      <c r="Q81" s="53">
        <v>1</v>
      </c>
      <c r="R81" s="16"/>
      <c r="S81" s="16"/>
      <c r="T81" s="2"/>
      <c r="U81" s="2"/>
      <c r="V81" s="2"/>
      <c r="W81" s="2"/>
      <c r="X81" s="2"/>
      <c r="Y81" s="2"/>
      <c r="Z81" s="2"/>
    </row>
    <row r="82" spans="1:26" ht="27" hidden="1" customHeight="1">
      <c r="A82" s="39">
        <v>78</v>
      </c>
      <c r="B82" s="41" t="str">
        <f t="shared" si="0"/>
        <v>78/2018/GBN-TĐC</v>
      </c>
      <c r="C82" s="41" t="s">
        <v>38</v>
      </c>
      <c r="D82" s="41" t="s">
        <v>924</v>
      </c>
      <c r="E82" s="41" t="s">
        <v>925</v>
      </c>
      <c r="F82" s="55" t="s">
        <v>53</v>
      </c>
      <c r="G82" s="55" t="s">
        <v>54</v>
      </c>
      <c r="H82" s="56"/>
      <c r="I82" s="55" t="s">
        <v>56</v>
      </c>
      <c r="J82" s="44" t="s">
        <v>1213</v>
      </c>
      <c r="K82" s="55" t="s">
        <v>899</v>
      </c>
      <c r="L82" s="52" t="s">
        <v>930</v>
      </c>
      <c r="M82" s="55">
        <v>3</v>
      </c>
      <c r="N82" s="16"/>
      <c r="O82" s="16"/>
      <c r="P82" s="16"/>
      <c r="Q82" s="53">
        <v>1</v>
      </c>
      <c r="R82" s="16"/>
      <c r="S82" s="16"/>
      <c r="T82" s="2"/>
      <c r="U82" s="2"/>
      <c r="V82" s="2"/>
      <c r="W82" s="2"/>
      <c r="X82" s="2"/>
      <c r="Y82" s="2"/>
      <c r="Z82" s="2"/>
    </row>
    <row r="83" spans="1:26" ht="27" hidden="1" customHeight="1">
      <c r="A83" s="39">
        <v>79</v>
      </c>
      <c r="B83" s="41" t="str">
        <f t="shared" si="0"/>
        <v>79/2018/GBN-TĐC</v>
      </c>
      <c r="C83" s="41" t="s">
        <v>38</v>
      </c>
      <c r="D83" s="41" t="s">
        <v>924</v>
      </c>
      <c r="E83" s="41" t="s">
        <v>925</v>
      </c>
      <c r="F83" s="55" t="s">
        <v>53</v>
      </c>
      <c r="G83" s="55" t="s">
        <v>54</v>
      </c>
      <c r="H83" s="56"/>
      <c r="I83" s="55" t="s">
        <v>56</v>
      </c>
      <c r="J83" s="44" t="s">
        <v>1227</v>
      </c>
      <c r="K83" s="55" t="s">
        <v>907</v>
      </c>
      <c r="L83" s="52" t="s">
        <v>930</v>
      </c>
      <c r="M83" s="55">
        <v>3</v>
      </c>
      <c r="N83" s="16"/>
      <c r="O83" s="16"/>
      <c r="P83" s="16"/>
      <c r="Q83" s="53">
        <v>1</v>
      </c>
      <c r="R83" s="16"/>
      <c r="S83" s="16"/>
      <c r="T83" s="2"/>
      <c r="U83" s="2"/>
      <c r="V83" s="2"/>
      <c r="W83" s="2"/>
      <c r="X83" s="2"/>
      <c r="Y83" s="2"/>
      <c r="Z83" s="2"/>
    </row>
    <row r="84" spans="1:26" ht="27" hidden="1" customHeight="1">
      <c r="A84" s="39">
        <v>80</v>
      </c>
      <c r="B84" s="41" t="str">
        <f t="shared" si="0"/>
        <v>80/2018/GBN-TĐC</v>
      </c>
      <c r="C84" s="41" t="s">
        <v>38</v>
      </c>
      <c r="D84" s="41" t="s">
        <v>924</v>
      </c>
      <c r="E84" s="41" t="s">
        <v>925</v>
      </c>
      <c r="F84" s="55" t="s">
        <v>53</v>
      </c>
      <c r="G84" s="55" t="s">
        <v>54</v>
      </c>
      <c r="H84" s="56"/>
      <c r="I84" s="55" t="s">
        <v>56</v>
      </c>
      <c r="J84" s="44" t="s">
        <v>1236</v>
      </c>
      <c r="K84" s="55" t="s">
        <v>915</v>
      </c>
      <c r="L84" s="52" t="s">
        <v>930</v>
      </c>
      <c r="M84" s="55">
        <v>3</v>
      </c>
      <c r="N84" s="16"/>
      <c r="O84" s="16"/>
      <c r="P84" s="16"/>
      <c r="Q84" s="53">
        <v>1</v>
      </c>
      <c r="R84" s="16"/>
      <c r="S84" s="16"/>
      <c r="T84" s="2"/>
      <c r="U84" s="2"/>
      <c r="V84" s="2"/>
      <c r="W84" s="2"/>
      <c r="X84" s="2"/>
      <c r="Y84" s="2"/>
      <c r="Z84" s="2"/>
    </row>
    <row r="85" spans="1:26" ht="41.25" hidden="1" customHeight="1">
      <c r="A85" s="39">
        <v>81</v>
      </c>
      <c r="B85" s="41" t="str">
        <f t="shared" si="0"/>
        <v>81/2018/GBN-TĐC</v>
      </c>
      <c r="C85" s="41" t="s">
        <v>38</v>
      </c>
      <c r="D85" s="41" t="s">
        <v>924</v>
      </c>
      <c r="E85" s="41" t="s">
        <v>925</v>
      </c>
      <c r="F85" s="55" t="s">
        <v>53</v>
      </c>
      <c r="G85" s="55" t="s">
        <v>54</v>
      </c>
      <c r="H85" s="56"/>
      <c r="I85" s="55" t="s">
        <v>56</v>
      </c>
      <c r="J85" s="44" t="s">
        <v>1244</v>
      </c>
      <c r="K85" s="55" t="s">
        <v>932</v>
      </c>
      <c r="L85" s="52" t="s">
        <v>930</v>
      </c>
      <c r="M85" s="55">
        <v>3</v>
      </c>
      <c r="N85" s="16"/>
      <c r="O85" s="16"/>
      <c r="P85" s="16"/>
      <c r="Q85" s="53">
        <v>1</v>
      </c>
      <c r="R85" s="16"/>
      <c r="S85" s="16"/>
      <c r="T85" s="2"/>
      <c r="U85" s="2"/>
      <c r="V85" s="2"/>
      <c r="W85" s="2"/>
      <c r="X85" s="2"/>
      <c r="Y85" s="2"/>
      <c r="Z85" s="2"/>
    </row>
    <row r="86" spans="1:26" ht="41.25" hidden="1" customHeight="1">
      <c r="A86" s="39">
        <v>82</v>
      </c>
      <c r="B86" s="41" t="str">
        <f t="shared" si="0"/>
        <v>82/2018/GBN-TĐC</v>
      </c>
      <c r="C86" s="41" t="s">
        <v>38</v>
      </c>
      <c r="D86" s="41" t="s">
        <v>924</v>
      </c>
      <c r="E86" s="41" t="s">
        <v>925</v>
      </c>
      <c r="F86" s="55" t="s">
        <v>53</v>
      </c>
      <c r="G86" s="55" t="s">
        <v>54</v>
      </c>
      <c r="H86" s="56"/>
      <c r="I86" s="55" t="s">
        <v>56</v>
      </c>
      <c r="J86" s="44" t="s">
        <v>1251</v>
      </c>
      <c r="K86" s="55" t="s">
        <v>941</v>
      </c>
      <c r="L86" s="52" t="s">
        <v>930</v>
      </c>
      <c r="M86" s="55">
        <v>3</v>
      </c>
      <c r="N86" s="16"/>
      <c r="O86" s="16"/>
      <c r="P86" s="16"/>
      <c r="Q86" s="53">
        <v>1</v>
      </c>
      <c r="R86" s="16"/>
      <c r="S86" s="16"/>
      <c r="T86" s="2"/>
      <c r="U86" s="2"/>
      <c r="V86" s="2"/>
      <c r="W86" s="2"/>
      <c r="X86" s="2"/>
      <c r="Y86" s="2"/>
      <c r="Z86" s="2"/>
    </row>
    <row r="87" spans="1:26" ht="27" hidden="1" customHeight="1">
      <c r="A87" s="39">
        <v>83</v>
      </c>
      <c r="B87" s="41" t="str">
        <f t="shared" si="0"/>
        <v>83/2018/GBN-TĐC</v>
      </c>
      <c r="C87" s="41" t="s">
        <v>38</v>
      </c>
      <c r="D87" s="41" t="s">
        <v>924</v>
      </c>
      <c r="E87" s="41" t="s">
        <v>925</v>
      </c>
      <c r="F87" s="55" t="s">
        <v>53</v>
      </c>
      <c r="G87" s="55" t="s">
        <v>54</v>
      </c>
      <c r="H87" s="56"/>
      <c r="I87" s="55" t="s">
        <v>56</v>
      </c>
      <c r="J87" s="44" t="s">
        <v>1258</v>
      </c>
      <c r="K87" s="55" t="s">
        <v>951</v>
      </c>
      <c r="L87" s="52" t="s">
        <v>930</v>
      </c>
      <c r="M87" s="55">
        <v>3</v>
      </c>
      <c r="N87" s="16"/>
      <c r="O87" s="16"/>
      <c r="P87" s="16"/>
      <c r="Q87" s="53">
        <v>1</v>
      </c>
      <c r="R87" s="16"/>
      <c r="S87" s="16"/>
      <c r="T87" s="2"/>
      <c r="U87" s="2"/>
      <c r="V87" s="2"/>
      <c r="W87" s="2"/>
      <c r="X87" s="2"/>
      <c r="Y87" s="2"/>
      <c r="Z87" s="2"/>
    </row>
    <row r="88" spans="1:26" ht="41.25" hidden="1" customHeight="1">
      <c r="A88" s="39">
        <v>84</v>
      </c>
      <c r="B88" s="41" t="str">
        <f t="shared" si="0"/>
        <v>84/2018/GBN-TĐC</v>
      </c>
      <c r="C88" s="41" t="s">
        <v>38</v>
      </c>
      <c r="D88" s="41" t="s">
        <v>924</v>
      </c>
      <c r="E88" s="41" t="s">
        <v>925</v>
      </c>
      <c r="F88" s="55" t="s">
        <v>53</v>
      </c>
      <c r="G88" s="55" t="s">
        <v>54</v>
      </c>
      <c r="H88" s="56"/>
      <c r="I88" s="55" t="s">
        <v>56</v>
      </c>
      <c r="J88" s="44" t="s">
        <v>1266</v>
      </c>
      <c r="K88" s="55" t="s">
        <v>958</v>
      </c>
      <c r="L88" s="52" t="s">
        <v>930</v>
      </c>
      <c r="M88" s="55">
        <v>3</v>
      </c>
      <c r="N88" s="16"/>
      <c r="O88" s="16"/>
      <c r="P88" s="16"/>
      <c r="Q88" s="53">
        <v>1</v>
      </c>
      <c r="R88" s="16"/>
      <c r="S88" s="16"/>
      <c r="T88" s="2"/>
      <c r="U88" s="2"/>
      <c r="V88" s="2"/>
      <c r="W88" s="2"/>
      <c r="X88" s="2"/>
      <c r="Y88" s="2"/>
      <c r="Z88" s="2"/>
    </row>
    <row r="89" spans="1:26" ht="41.25" hidden="1" customHeight="1">
      <c r="A89" s="39">
        <v>85</v>
      </c>
      <c r="B89" s="41" t="str">
        <f t="shared" si="0"/>
        <v>85/2018/GBN-TĐC</v>
      </c>
      <c r="C89" s="41" t="s">
        <v>38</v>
      </c>
      <c r="D89" s="41" t="s">
        <v>924</v>
      </c>
      <c r="E89" s="41" t="s">
        <v>925</v>
      </c>
      <c r="F89" s="55" t="s">
        <v>53</v>
      </c>
      <c r="G89" s="55" t="s">
        <v>54</v>
      </c>
      <c r="H89" s="56"/>
      <c r="I89" s="55" t="s">
        <v>56</v>
      </c>
      <c r="J89" s="44" t="s">
        <v>1276</v>
      </c>
      <c r="K89" s="55" t="s">
        <v>966</v>
      </c>
      <c r="L89" s="52" t="s">
        <v>930</v>
      </c>
      <c r="M89" s="55">
        <v>3</v>
      </c>
      <c r="N89" s="16"/>
      <c r="O89" s="16"/>
      <c r="P89" s="16"/>
      <c r="Q89" s="53">
        <v>1</v>
      </c>
      <c r="R89" s="16"/>
      <c r="S89" s="16"/>
      <c r="T89" s="2"/>
      <c r="U89" s="2"/>
      <c r="V89" s="2"/>
      <c r="W89" s="2"/>
      <c r="X89" s="2"/>
      <c r="Y89" s="2"/>
      <c r="Z89" s="2"/>
    </row>
    <row r="90" spans="1:26" ht="41.25" hidden="1" customHeight="1">
      <c r="A90" s="39">
        <v>86</v>
      </c>
      <c r="B90" s="41" t="str">
        <f t="shared" si="0"/>
        <v>86/2018/GBN-TĐC</v>
      </c>
      <c r="C90" s="41" t="s">
        <v>38</v>
      </c>
      <c r="D90" s="41" t="s">
        <v>924</v>
      </c>
      <c r="E90" s="41" t="s">
        <v>925</v>
      </c>
      <c r="F90" s="55" t="s">
        <v>53</v>
      </c>
      <c r="G90" s="55" t="s">
        <v>54</v>
      </c>
      <c r="H90" s="56"/>
      <c r="I90" s="55" t="s">
        <v>56</v>
      </c>
      <c r="J90" s="44" t="s">
        <v>1283</v>
      </c>
      <c r="K90" s="55" t="s">
        <v>974</v>
      </c>
      <c r="L90" s="52" t="s">
        <v>930</v>
      </c>
      <c r="M90" s="55">
        <v>3</v>
      </c>
      <c r="N90" s="16"/>
      <c r="O90" s="16"/>
      <c r="P90" s="16"/>
      <c r="Q90" s="53">
        <v>1</v>
      </c>
      <c r="R90" s="16"/>
      <c r="S90" s="16"/>
      <c r="T90" s="2"/>
      <c r="U90" s="2"/>
      <c r="V90" s="2"/>
      <c r="W90" s="2"/>
      <c r="X90" s="2"/>
      <c r="Y90" s="2"/>
      <c r="Z90" s="2"/>
    </row>
    <row r="91" spans="1:26" ht="41.25" hidden="1" customHeight="1">
      <c r="A91" s="39">
        <v>87</v>
      </c>
      <c r="B91" s="41" t="str">
        <f t="shared" si="0"/>
        <v>87/2018/GBN-TĐC</v>
      </c>
      <c r="C91" s="41" t="s">
        <v>38</v>
      </c>
      <c r="D91" s="41" t="s">
        <v>924</v>
      </c>
      <c r="E91" s="41" t="s">
        <v>925</v>
      </c>
      <c r="F91" s="55" t="s">
        <v>53</v>
      </c>
      <c r="G91" s="55" t="s">
        <v>54</v>
      </c>
      <c r="H91" s="56"/>
      <c r="I91" s="55" t="s">
        <v>56</v>
      </c>
      <c r="J91" s="44" t="s">
        <v>1298</v>
      </c>
      <c r="K91" s="55" t="s">
        <v>981</v>
      </c>
      <c r="L91" s="52" t="s">
        <v>930</v>
      </c>
      <c r="M91" s="55">
        <v>3</v>
      </c>
      <c r="N91" s="16"/>
      <c r="O91" s="16"/>
      <c r="P91" s="16"/>
      <c r="Q91" s="53">
        <v>1</v>
      </c>
      <c r="R91" s="16"/>
      <c r="S91" s="16"/>
      <c r="T91" s="2"/>
      <c r="U91" s="2"/>
      <c r="V91" s="2"/>
      <c r="W91" s="2"/>
      <c r="X91" s="2"/>
      <c r="Y91" s="2"/>
      <c r="Z91" s="2"/>
    </row>
    <row r="92" spans="1:26" ht="27" hidden="1" customHeight="1">
      <c r="A92" s="39">
        <v>88</v>
      </c>
      <c r="B92" s="41" t="str">
        <f t="shared" si="0"/>
        <v>88/2018/GBN-TĐC</v>
      </c>
      <c r="C92" s="41" t="s">
        <v>38</v>
      </c>
      <c r="D92" s="41" t="s">
        <v>924</v>
      </c>
      <c r="E92" s="41" t="s">
        <v>925</v>
      </c>
      <c r="F92" s="55" t="s">
        <v>53</v>
      </c>
      <c r="G92" s="55" t="s">
        <v>54</v>
      </c>
      <c r="H92" s="56"/>
      <c r="I92" s="55" t="s">
        <v>56</v>
      </c>
      <c r="J92" s="44" t="s">
        <v>1305</v>
      </c>
      <c r="K92" s="55" t="s">
        <v>988</v>
      </c>
      <c r="L92" s="52" t="s">
        <v>930</v>
      </c>
      <c r="M92" s="55">
        <v>3</v>
      </c>
      <c r="N92" s="16"/>
      <c r="O92" s="16"/>
      <c r="P92" s="16"/>
      <c r="Q92" s="53">
        <v>1</v>
      </c>
      <c r="R92" s="16"/>
      <c r="S92" s="16"/>
      <c r="T92" s="2"/>
      <c r="U92" s="2"/>
      <c r="V92" s="2"/>
      <c r="W92" s="2"/>
      <c r="X92" s="2"/>
      <c r="Y92" s="2"/>
      <c r="Z92" s="2"/>
    </row>
    <row r="93" spans="1:26" ht="27" hidden="1" customHeight="1">
      <c r="A93" s="39">
        <v>89</v>
      </c>
      <c r="B93" s="41" t="str">
        <f t="shared" si="0"/>
        <v>89/2018/GBN-TĐC</v>
      </c>
      <c r="C93" s="41" t="s">
        <v>38</v>
      </c>
      <c r="D93" s="41" t="s">
        <v>924</v>
      </c>
      <c r="E93" s="41" t="s">
        <v>925</v>
      </c>
      <c r="F93" s="55" t="s">
        <v>53</v>
      </c>
      <c r="G93" s="55" t="s">
        <v>54</v>
      </c>
      <c r="H93" s="56"/>
      <c r="I93" s="55" t="s">
        <v>56</v>
      </c>
      <c r="J93" s="44" t="s">
        <v>1318</v>
      </c>
      <c r="K93" s="55" t="s">
        <v>994</v>
      </c>
      <c r="L93" s="52" t="s">
        <v>930</v>
      </c>
      <c r="M93" s="55">
        <v>3</v>
      </c>
      <c r="N93" s="16"/>
      <c r="O93" s="16"/>
      <c r="P93" s="16"/>
      <c r="Q93" s="53">
        <v>1</v>
      </c>
      <c r="R93" s="16"/>
      <c r="S93" s="16"/>
      <c r="T93" s="2"/>
      <c r="U93" s="2"/>
      <c r="V93" s="2"/>
      <c r="W93" s="2"/>
      <c r="X93" s="2"/>
      <c r="Y93" s="2"/>
      <c r="Z93" s="2"/>
    </row>
    <row r="94" spans="1:26" ht="27" hidden="1" customHeight="1">
      <c r="A94" s="39">
        <v>90</v>
      </c>
      <c r="B94" s="41" t="str">
        <f t="shared" si="0"/>
        <v>90/2018/GBN-TĐC</v>
      </c>
      <c r="C94" s="41" t="s">
        <v>38</v>
      </c>
      <c r="D94" s="41" t="s">
        <v>924</v>
      </c>
      <c r="E94" s="41" t="s">
        <v>925</v>
      </c>
      <c r="F94" s="55" t="s">
        <v>53</v>
      </c>
      <c r="G94" s="55" t="s">
        <v>54</v>
      </c>
      <c r="H94" s="56"/>
      <c r="I94" s="55" t="s">
        <v>56</v>
      </c>
      <c r="J94" s="44" t="s">
        <v>1322</v>
      </c>
      <c r="K94" s="55" t="s">
        <v>1001</v>
      </c>
      <c r="L94" s="52" t="s">
        <v>930</v>
      </c>
      <c r="M94" s="55">
        <v>3</v>
      </c>
      <c r="N94" s="16"/>
      <c r="O94" s="16"/>
      <c r="P94" s="16"/>
      <c r="Q94" s="53">
        <v>1</v>
      </c>
      <c r="R94" s="16"/>
      <c r="S94" s="16"/>
      <c r="T94" s="2"/>
      <c r="U94" s="2"/>
      <c r="V94" s="2"/>
      <c r="W94" s="2"/>
      <c r="X94" s="2"/>
      <c r="Y94" s="2"/>
      <c r="Z94" s="2"/>
    </row>
    <row r="95" spans="1:26" ht="27" hidden="1" customHeight="1">
      <c r="A95" s="39">
        <v>91</v>
      </c>
      <c r="B95" s="41" t="str">
        <f t="shared" si="0"/>
        <v>91/2018/GBN-TĐC</v>
      </c>
      <c r="C95" s="41" t="s">
        <v>38</v>
      </c>
      <c r="D95" s="41" t="s">
        <v>924</v>
      </c>
      <c r="E95" s="41" t="s">
        <v>925</v>
      </c>
      <c r="F95" s="55" t="s">
        <v>53</v>
      </c>
      <c r="G95" s="55" t="s">
        <v>54</v>
      </c>
      <c r="H95" s="56"/>
      <c r="I95" s="55" t="s">
        <v>56</v>
      </c>
      <c r="J95" s="44" t="s">
        <v>1325</v>
      </c>
      <c r="K95" s="55" t="s">
        <v>1010</v>
      </c>
      <c r="L95" s="52" t="s">
        <v>930</v>
      </c>
      <c r="M95" s="55">
        <v>3</v>
      </c>
      <c r="N95" s="16"/>
      <c r="O95" s="16"/>
      <c r="P95" s="16"/>
      <c r="Q95" s="53">
        <v>1</v>
      </c>
      <c r="R95" s="16"/>
      <c r="S95" s="16"/>
      <c r="T95" s="2"/>
      <c r="U95" s="2"/>
      <c r="V95" s="2"/>
      <c r="W95" s="2"/>
      <c r="X95" s="2"/>
      <c r="Y95" s="2"/>
      <c r="Z95" s="2"/>
    </row>
    <row r="96" spans="1:26" ht="27" hidden="1" customHeight="1">
      <c r="A96" s="39">
        <v>92</v>
      </c>
      <c r="B96" s="41" t="str">
        <f t="shared" si="0"/>
        <v>92/2018/GBN-TĐC</v>
      </c>
      <c r="C96" s="41" t="s">
        <v>38</v>
      </c>
      <c r="D96" s="41" t="s">
        <v>924</v>
      </c>
      <c r="E96" s="41" t="s">
        <v>925</v>
      </c>
      <c r="F96" s="55" t="s">
        <v>53</v>
      </c>
      <c r="G96" s="55" t="s">
        <v>54</v>
      </c>
      <c r="H96" s="56"/>
      <c r="I96" s="55" t="s">
        <v>56</v>
      </c>
      <c r="J96" s="44" t="s">
        <v>1330</v>
      </c>
      <c r="K96" s="55" t="s">
        <v>1017</v>
      </c>
      <c r="L96" s="52" t="s">
        <v>930</v>
      </c>
      <c r="M96" s="55">
        <v>3</v>
      </c>
      <c r="N96" s="16"/>
      <c r="O96" s="16"/>
      <c r="P96" s="16"/>
      <c r="Q96" s="53">
        <v>1</v>
      </c>
      <c r="R96" s="16"/>
      <c r="S96" s="16"/>
      <c r="T96" s="2"/>
      <c r="U96" s="2"/>
      <c r="V96" s="2"/>
      <c r="W96" s="2"/>
      <c r="X96" s="2"/>
      <c r="Y96" s="2"/>
      <c r="Z96" s="2"/>
    </row>
    <row r="97" spans="1:26" ht="27" hidden="1" customHeight="1">
      <c r="A97" s="39">
        <v>93</v>
      </c>
      <c r="B97" s="41" t="str">
        <f t="shared" si="0"/>
        <v>93/2018/GBN-TĐC</v>
      </c>
      <c r="C97" s="41" t="s">
        <v>38</v>
      </c>
      <c r="D97" s="41" t="s">
        <v>924</v>
      </c>
      <c r="E97" s="41" t="s">
        <v>925</v>
      </c>
      <c r="F97" s="55" t="s">
        <v>53</v>
      </c>
      <c r="G97" s="55" t="s">
        <v>54</v>
      </c>
      <c r="H97" s="56"/>
      <c r="I97" s="55" t="s">
        <v>56</v>
      </c>
      <c r="J97" s="44" t="s">
        <v>1334</v>
      </c>
      <c r="K97" s="55" t="s">
        <v>1025</v>
      </c>
      <c r="L97" s="52" t="s">
        <v>930</v>
      </c>
      <c r="M97" s="55">
        <v>3</v>
      </c>
      <c r="N97" s="16"/>
      <c r="O97" s="16"/>
      <c r="P97" s="16"/>
      <c r="Q97" s="53">
        <v>1</v>
      </c>
      <c r="R97" s="16"/>
      <c r="S97" s="16"/>
      <c r="T97" s="2"/>
      <c r="U97" s="2"/>
      <c r="V97" s="2"/>
      <c r="W97" s="2"/>
      <c r="X97" s="2"/>
      <c r="Y97" s="2"/>
      <c r="Z97" s="2"/>
    </row>
    <row r="98" spans="1:26" ht="27" hidden="1" customHeight="1">
      <c r="A98" s="39">
        <v>94</v>
      </c>
      <c r="B98" s="41" t="str">
        <f t="shared" si="0"/>
        <v>94/2018/GBN-TĐC</v>
      </c>
      <c r="C98" s="41" t="s">
        <v>38</v>
      </c>
      <c r="D98" s="41" t="s">
        <v>924</v>
      </c>
      <c r="E98" s="41" t="s">
        <v>925</v>
      </c>
      <c r="F98" s="55" t="s">
        <v>53</v>
      </c>
      <c r="G98" s="55" t="s">
        <v>54</v>
      </c>
      <c r="H98" s="56"/>
      <c r="I98" s="55" t="s">
        <v>56</v>
      </c>
      <c r="J98" s="44" t="s">
        <v>1341</v>
      </c>
      <c r="K98" s="55" t="s">
        <v>1033</v>
      </c>
      <c r="L98" s="52" t="s">
        <v>930</v>
      </c>
      <c r="M98" s="55">
        <v>3</v>
      </c>
      <c r="N98" s="16"/>
      <c r="O98" s="16"/>
      <c r="P98" s="16"/>
      <c r="Q98" s="53">
        <v>1</v>
      </c>
      <c r="R98" s="16"/>
      <c r="S98" s="16"/>
      <c r="T98" s="2"/>
      <c r="U98" s="2"/>
      <c r="V98" s="2"/>
      <c r="W98" s="2"/>
      <c r="X98" s="2"/>
      <c r="Y98" s="2"/>
      <c r="Z98" s="2"/>
    </row>
    <row r="99" spans="1:26" ht="41.25" hidden="1" customHeight="1">
      <c r="A99" s="39">
        <v>95</v>
      </c>
      <c r="B99" s="41" t="str">
        <f t="shared" si="0"/>
        <v>95/2018/GBN-TĐC</v>
      </c>
      <c r="C99" s="41" t="s">
        <v>38</v>
      </c>
      <c r="D99" s="41" t="s">
        <v>924</v>
      </c>
      <c r="E99" s="41" t="s">
        <v>925</v>
      </c>
      <c r="F99" s="55" t="s">
        <v>53</v>
      </c>
      <c r="G99" s="55" t="s">
        <v>54</v>
      </c>
      <c r="H99" s="56"/>
      <c r="I99" s="55" t="s">
        <v>56</v>
      </c>
      <c r="J99" s="44" t="s">
        <v>1346</v>
      </c>
      <c r="K99" s="55" t="s">
        <v>1041</v>
      </c>
      <c r="L99" s="52" t="s">
        <v>930</v>
      </c>
      <c r="M99" s="55">
        <v>3</v>
      </c>
      <c r="N99" s="16"/>
      <c r="O99" s="16"/>
      <c r="P99" s="16"/>
      <c r="Q99" s="53">
        <v>1</v>
      </c>
      <c r="R99" s="16"/>
      <c r="S99" s="16"/>
      <c r="T99" s="2"/>
      <c r="U99" s="2"/>
      <c r="V99" s="2"/>
      <c r="W99" s="2"/>
      <c r="X99" s="2"/>
      <c r="Y99" s="2"/>
      <c r="Z99" s="2"/>
    </row>
    <row r="100" spans="1:26" ht="27" hidden="1" customHeight="1">
      <c r="A100" s="39">
        <v>96</v>
      </c>
      <c r="B100" s="41" t="str">
        <f t="shared" si="0"/>
        <v>96/2018/GBN-TĐC</v>
      </c>
      <c r="C100" s="41" t="s">
        <v>38</v>
      </c>
      <c r="D100" s="41" t="s">
        <v>924</v>
      </c>
      <c r="E100" s="41" t="s">
        <v>925</v>
      </c>
      <c r="F100" s="55" t="s">
        <v>53</v>
      </c>
      <c r="G100" s="55" t="s">
        <v>54</v>
      </c>
      <c r="H100" s="56"/>
      <c r="I100" s="55" t="s">
        <v>56</v>
      </c>
      <c r="J100" s="44" t="s">
        <v>1359</v>
      </c>
      <c r="K100" s="55" t="s">
        <v>1046</v>
      </c>
      <c r="L100" s="52" t="s">
        <v>930</v>
      </c>
      <c r="M100" s="55">
        <v>3</v>
      </c>
      <c r="N100" s="16"/>
      <c r="O100" s="16"/>
      <c r="P100" s="16"/>
      <c r="Q100" s="53">
        <v>1</v>
      </c>
      <c r="R100" s="16"/>
      <c r="S100" s="16"/>
      <c r="T100" s="2"/>
      <c r="U100" s="2"/>
      <c r="V100" s="2"/>
      <c r="W100" s="2"/>
      <c r="X100" s="2"/>
      <c r="Y100" s="2"/>
      <c r="Z100" s="2"/>
    </row>
    <row r="101" spans="1:26" ht="27" hidden="1" customHeight="1">
      <c r="A101" s="39">
        <v>97</v>
      </c>
      <c r="B101" s="41" t="str">
        <f t="shared" si="0"/>
        <v>97/2018/GBN-TĐC</v>
      </c>
      <c r="C101" s="41" t="s">
        <v>38</v>
      </c>
      <c r="D101" s="41" t="s">
        <v>924</v>
      </c>
      <c r="E101" s="41" t="s">
        <v>925</v>
      </c>
      <c r="F101" s="55" t="s">
        <v>53</v>
      </c>
      <c r="G101" s="55" t="s">
        <v>54</v>
      </c>
      <c r="H101" s="56"/>
      <c r="I101" s="55" t="s">
        <v>56</v>
      </c>
      <c r="J101" s="44" t="s">
        <v>1369</v>
      </c>
      <c r="K101" s="55" t="s">
        <v>1055</v>
      </c>
      <c r="L101" s="52" t="s">
        <v>930</v>
      </c>
      <c r="M101" s="55">
        <v>3</v>
      </c>
      <c r="N101" s="16"/>
      <c r="O101" s="16"/>
      <c r="P101" s="16"/>
      <c r="Q101" s="53">
        <v>1</v>
      </c>
      <c r="R101" s="16"/>
      <c r="S101" s="16"/>
      <c r="T101" s="2"/>
      <c r="U101" s="2"/>
      <c r="V101" s="2"/>
      <c r="W101" s="2"/>
      <c r="X101" s="2"/>
      <c r="Y101" s="2"/>
      <c r="Z101" s="2"/>
    </row>
    <row r="102" spans="1:26" ht="27" hidden="1" customHeight="1">
      <c r="A102" s="39">
        <v>98</v>
      </c>
      <c r="B102" s="41" t="str">
        <f t="shared" si="0"/>
        <v>98/2018/GBN-TĐC</v>
      </c>
      <c r="C102" s="41" t="s">
        <v>38</v>
      </c>
      <c r="D102" s="41" t="s">
        <v>924</v>
      </c>
      <c r="E102" s="41" t="s">
        <v>925</v>
      </c>
      <c r="F102" s="55" t="s">
        <v>53</v>
      </c>
      <c r="G102" s="55" t="s">
        <v>54</v>
      </c>
      <c r="H102" s="56"/>
      <c r="I102" s="55" t="s">
        <v>56</v>
      </c>
      <c r="J102" s="44" t="s">
        <v>1380</v>
      </c>
      <c r="K102" s="55" t="s">
        <v>1062</v>
      </c>
      <c r="L102" s="52" t="s">
        <v>930</v>
      </c>
      <c r="M102" s="55">
        <v>3</v>
      </c>
      <c r="N102" s="16"/>
      <c r="O102" s="16"/>
      <c r="P102" s="16"/>
      <c r="Q102" s="53">
        <v>1</v>
      </c>
      <c r="R102" s="16"/>
      <c r="S102" s="16"/>
      <c r="T102" s="2"/>
      <c r="U102" s="2"/>
      <c r="V102" s="2"/>
      <c r="W102" s="2"/>
      <c r="X102" s="2"/>
      <c r="Y102" s="2"/>
      <c r="Z102" s="2"/>
    </row>
    <row r="103" spans="1:26" ht="27" hidden="1" customHeight="1">
      <c r="A103" s="39">
        <v>99</v>
      </c>
      <c r="B103" s="41" t="str">
        <f t="shared" si="0"/>
        <v>99/2018/GBN-TĐC</v>
      </c>
      <c r="C103" s="41" t="s">
        <v>38</v>
      </c>
      <c r="D103" s="41" t="s">
        <v>924</v>
      </c>
      <c r="E103" s="41" t="s">
        <v>925</v>
      </c>
      <c r="F103" s="55" t="s">
        <v>53</v>
      </c>
      <c r="G103" s="55" t="s">
        <v>54</v>
      </c>
      <c r="H103" s="56"/>
      <c r="I103" s="55" t="s">
        <v>56</v>
      </c>
      <c r="J103" s="44" t="s">
        <v>1413</v>
      </c>
      <c r="K103" s="55" t="s">
        <v>1071</v>
      </c>
      <c r="L103" s="52" t="s">
        <v>930</v>
      </c>
      <c r="M103" s="55">
        <v>3</v>
      </c>
      <c r="N103" s="16"/>
      <c r="O103" s="16"/>
      <c r="P103" s="16"/>
      <c r="Q103" s="53">
        <v>1</v>
      </c>
      <c r="R103" s="16"/>
      <c r="S103" s="16"/>
      <c r="T103" s="2"/>
      <c r="U103" s="2"/>
      <c r="V103" s="2"/>
      <c r="W103" s="2"/>
      <c r="X103" s="2"/>
      <c r="Y103" s="2"/>
      <c r="Z103" s="2"/>
    </row>
    <row r="104" spans="1:26" ht="27" hidden="1" customHeight="1">
      <c r="A104" s="39">
        <v>100</v>
      </c>
      <c r="B104" s="41" t="str">
        <f t="shared" si="0"/>
        <v>100/2018/GBN-TĐC</v>
      </c>
      <c r="C104" s="41" t="s">
        <v>38</v>
      </c>
      <c r="D104" s="41" t="s">
        <v>924</v>
      </c>
      <c r="E104" s="41" t="s">
        <v>925</v>
      </c>
      <c r="F104" s="55" t="s">
        <v>53</v>
      </c>
      <c r="G104" s="55" t="s">
        <v>54</v>
      </c>
      <c r="H104" s="56"/>
      <c r="I104" s="55" t="s">
        <v>56</v>
      </c>
      <c r="J104" s="44" t="s">
        <v>1424</v>
      </c>
      <c r="K104" s="55" t="s">
        <v>1078</v>
      </c>
      <c r="L104" s="52" t="s">
        <v>930</v>
      </c>
      <c r="M104" s="55">
        <v>3</v>
      </c>
      <c r="N104" s="16"/>
      <c r="O104" s="16"/>
      <c r="P104" s="16"/>
      <c r="Q104" s="53">
        <v>1</v>
      </c>
      <c r="R104" s="16"/>
      <c r="S104" s="16"/>
      <c r="T104" s="2"/>
      <c r="U104" s="2"/>
      <c r="V104" s="2"/>
      <c r="W104" s="2"/>
      <c r="X104" s="2"/>
      <c r="Y104" s="2"/>
      <c r="Z104" s="2"/>
    </row>
    <row r="105" spans="1:26" ht="27" hidden="1" customHeight="1">
      <c r="A105" s="39">
        <v>101</v>
      </c>
      <c r="B105" s="41" t="str">
        <f t="shared" si="0"/>
        <v>101/2018/GBN-TĐC</v>
      </c>
      <c r="C105" s="41" t="s">
        <v>38</v>
      </c>
      <c r="D105" s="41" t="s">
        <v>924</v>
      </c>
      <c r="E105" s="41" t="s">
        <v>925</v>
      </c>
      <c r="F105" s="55" t="s">
        <v>53</v>
      </c>
      <c r="G105" s="55" t="s">
        <v>54</v>
      </c>
      <c r="H105" s="56"/>
      <c r="I105" s="55" t="s">
        <v>56</v>
      </c>
      <c r="J105" s="44" t="s">
        <v>1431</v>
      </c>
      <c r="K105" s="55" t="s">
        <v>1086</v>
      </c>
      <c r="L105" s="52" t="s">
        <v>930</v>
      </c>
      <c r="M105" s="55">
        <v>3</v>
      </c>
      <c r="N105" s="16"/>
      <c r="O105" s="16"/>
      <c r="P105" s="16"/>
      <c r="Q105" s="53">
        <v>1</v>
      </c>
      <c r="R105" s="16"/>
      <c r="S105" s="16"/>
      <c r="T105" s="2"/>
      <c r="U105" s="2"/>
      <c r="V105" s="2"/>
      <c r="W105" s="2"/>
      <c r="X105" s="2"/>
      <c r="Y105" s="2"/>
      <c r="Z105" s="2"/>
    </row>
    <row r="106" spans="1:26" ht="41.25" hidden="1" customHeight="1">
      <c r="A106" s="39">
        <v>102</v>
      </c>
      <c r="B106" s="41" t="str">
        <f t="shared" si="0"/>
        <v>102/2018/GBN-TĐC</v>
      </c>
      <c r="C106" s="41" t="s">
        <v>38</v>
      </c>
      <c r="D106" s="41" t="s">
        <v>924</v>
      </c>
      <c r="E106" s="41" t="s">
        <v>925</v>
      </c>
      <c r="F106" s="55" t="s">
        <v>53</v>
      </c>
      <c r="G106" s="55" t="s">
        <v>54</v>
      </c>
      <c r="H106" s="56"/>
      <c r="I106" s="55" t="s">
        <v>56</v>
      </c>
      <c r="J106" s="44" t="s">
        <v>1447</v>
      </c>
      <c r="K106" s="55" t="s">
        <v>1092</v>
      </c>
      <c r="L106" s="52" t="s">
        <v>930</v>
      </c>
      <c r="M106" s="55">
        <v>3</v>
      </c>
      <c r="N106" s="16"/>
      <c r="O106" s="16"/>
      <c r="P106" s="16"/>
      <c r="Q106" s="53">
        <v>1</v>
      </c>
      <c r="R106" s="16"/>
      <c r="S106" s="16"/>
      <c r="T106" s="2"/>
      <c r="U106" s="2"/>
      <c r="V106" s="2"/>
      <c r="W106" s="2"/>
      <c r="X106" s="2"/>
      <c r="Y106" s="2"/>
      <c r="Z106" s="2"/>
    </row>
    <row r="107" spans="1:26" ht="41.25" hidden="1" customHeight="1">
      <c r="A107" s="39">
        <v>103</v>
      </c>
      <c r="B107" s="41" t="str">
        <f t="shared" si="0"/>
        <v>103/2018/GBN-TĐC</v>
      </c>
      <c r="C107" s="41" t="s">
        <v>38</v>
      </c>
      <c r="D107" s="41" t="s">
        <v>924</v>
      </c>
      <c r="E107" s="41" t="s">
        <v>925</v>
      </c>
      <c r="F107" s="55" t="s">
        <v>53</v>
      </c>
      <c r="G107" s="55" t="s">
        <v>54</v>
      </c>
      <c r="H107" s="56"/>
      <c r="I107" s="55" t="s">
        <v>56</v>
      </c>
      <c r="J107" s="44" t="s">
        <v>1455</v>
      </c>
      <c r="K107" s="55" t="s">
        <v>1105</v>
      </c>
      <c r="L107" s="52" t="s">
        <v>930</v>
      </c>
      <c r="M107" s="55">
        <v>3</v>
      </c>
      <c r="N107" s="16"/>
      <c r="O107" s="16"/>
      <c r="P107" s="16"/>
      <c r="Q107" s="53">
        <v>1</v>
      </c>
      <c r="R107" s="16"/>
      <c r="S107" s="16"/>
      <c r="T107" s="2"/>
      <c r="U107" s="2"/>
      <c r="V107" s="2"/>
      <c r="W107" s="2"/>
      <c r="X107" s="2"/>
      <c r="Y107" s="2"/>
      <c r="Z107" s="2"/>
    </row>
    <row r="108" spans="1:26" ht="41.25" hidden="1" customHeight="1">
      <c r="A108" s="39">
        <v>104</v>
      </c>
      <c r="B108" s="41" t="str">
        <f t="shared" si="0"/>
        <v>104/2018/GBN-TĐC</v>
      </c>
      <c r="C108" s="41" t="s">
        <v>38</v>
      </c>
      <c r="D108" s="41" t="s">
        <v>924</v>
      </c>
      <c r="E108" s="41" t="s">
        <v>925</v>
      </c>
      <c r="F108" s="55" t="s">
        <v>53</v>
      </c>
      <c r="G108" s="55" t="s">
        <v>54</v>
      </c>
      <c r="H108" s="56"/>
      <c r="I108" s="55" t="s">
        <v>56</v>
      </c>
      <c r="J108" s="44" t="s">
        <v>1461</v>
      </c>
      <c r="K108" s="55" t="s">
        <v>1118</v>
      </c>
      <c r="L108" s="52" t="s">
        <v>930</v>
      </c>
      <c r="M108" s="55">
        <v>3</v>
      </c>
      <c r="N108" s="16"/>
      <c r="O108" s="16"/>
      <c r="P108" s="16"/>
      <c r="Q108" s="53">
        <v>1</v>
      </c>
      <c r="R108" s="16"/>
      <c r="S108" s="16"/>
      <c r="T108" s="2"/>
      <c r="U108" s="2"/>
      <c r="V108" s="2"/>
      <c r="W108" s="2"/>
      <c r="X108" s="2"/>
      <c r="Y108" s="2"/>
      <c r="Z108" s="2"/>
    </row>
    <row r="109" spans="1:26" ht="41.25" hidden="1" customHeight="1">
      <c r="A109" s="39">
        <v>105</v>
      </c>
      <c r="B109" s="41" t="str">
        <f t="shared" si="0"/>
        <v>105/2018/GBN-TĐC</v>
      </c>
      <c r="C109" s="41" t="s">
        <v>38</v>
      </c>
      <c r="D109" s="41" t="s">
        <v>924</v>
      </c>
      <c r="E109" s="41" t="s">
        <v>925</v>
      </c>
      <c r="F109" s="55" t="s">
        <v>53</v>
      </c>
      <c r="G109" s="55" t="s">
        <v>54</v>
      </c>
      <c r="H109" s="56"/>
      <c r="I109" s="55" t="s">
        <v>56</v>
      </c>
      <c r="J109" s="44" t="s">
        <v>1469</v>
      </c>
      <c r="K109" s="55" t="s">
        <v>1129</v>
      </c>
      <c r="L109" s="52" t="s">
        <v>930</v>
      </c>
      <c r="M109" s="55">
        <v>3</v>
      </c>
      <c r="N109" s="16"/>
      <c r="O109" s="16"/>
      <c r="P109" s="16"/>
      <c r="Q109" s="53">
        <v>1</v>
      </c>
      <c r="R109" s="16"/>
      <c r="S109" s="16"/>
      <c r="T109" s="2"/>
      <c r="U109" s="2"/>
      <c r="V109" s="2"/>
      <c r="W109" s="2"/>
      <c r="X109" s="2"/>
      <c r="Y109" s="2"/>
      <c r="Z109" s="2"/>
    </row>
    <row r="110" spans="1:26" ht="41.25" hidden="1" customHeight="1">
      <c r="A110" s="39">
        <v>106</v>
      </c>
      <c r="B110" s="41" t="str">
        <f t="shared" si="0"/>
        <v>106/2018/GBN-TĐC</v>
      </c>
      <c r="C110" s="41" t="s">
        <v>38</v>
      </c>
      <c r="D110" s="41" t="s">
        <v>924</v>
      </c>
      <c r="E110" s="41" t="s">
        <v>925</v>
      </c>
      <c r="F110" s="55" t="s">
        <v>53</v>
      </c>
      <c r="G110" s="55" t="s">
        <v>54</v>
      </c>
      <c r="H110" s="56"/>
      <c r="I110" s="55" t="s">
        <v>56</v>
      </c>
      <c r="J110" s="44" t="s">
        <v>1475</v>
      </c>
      <c r="K110" s="55" t="s">
        <v>1143</v>
      </c>
      <c r="L110" s="52" t="s">
        <v>930</v>
      </c>
      <c r="M110" s="55">
        <v>3</v>
      </c>
      <c r="N110" s="16"/>
      <c r="O110" s="16"/>
      <c r="P110" s="16"/>
      <c r="Q110" s="53">
        <v>1</v>
      </c>
      <c r="R110" s="16"/>
      <c r="S110" s="16"/>
      <c r="T110" s="2"/>
      <c r="U110" s="2"/>
      <c r="V110" s="2"/>
      <c r="W110" s="2"/>
      <c r="X110" s="2"/>
      <c r="Y110" s="2"/>
      <c r="Z110" s="2"/>
    </row>
    <row r="111" spans="1:26" ht="27" hidden="1" customHeight="1">
      <c r="A111" s="39">
        <v>107</v>
      </c>
      <c r="B111" s="41" t="str">
        <f t="shared" si="0"/>
        <v>107/2018/GBN-TĐC</v>
      </c>
      <c r="C111" s="41" t="s">
        <v>38</v>
      </c>
      <c r="D111" s="41" t="s">
        <v>924</v>
      </c>
      <c r="E111" s="41" t="s">
        <v>925</v>
      </c>
      <c r="F111" s="55" t="s">
        <v>53</v>
      </c>
      <c r="G111" s="55" t="s">
        <v>54</v>
      </c>
      <c r="H111" s="92"/>
      <c r="I111" s="55" t="s">
        <v>56</v>
      </c>
      <c r="J111" s="44" t="s">
        <v>1489</v>
      </c>
      <c r="K111" s="55" t="s">
        <v>1169</v>
      </c>
      <c r="L111" s="52" t="s">
        <v>930</v>
      </c>
      <c r="M111" s="55">
        <v>3</v>
      </c>
      <c r="N111" s="58"/>
      <c r="O111" s="58"/>
      <c r="P111" s="16"/>
      <c r="Q111" s="53">
        <v>1</v>
      </c>
      <c r="R111" s="16"/>
      <c r="S111" s="16"/>
      <c r="T111" s="2"/>
      <c r="U111" s="2"/>
      <c r="V111" s="2"/>
      <c r="W111" s="2"/>
      <c r="X111" s="2"/>
      <c r="Y111" s="2"/>
      <c r="Z111" s="2"/>
    </row>
    <row r="112" spans="1:26" ht="41.25" hidden="1" customHeight="1">
      <c r="A112" s="39">
        <v>108</v>
      </c>
      <c r="B112" s="41" t="str">
        <f t="shared" si="0"/>
        <v>108/2018/GBN-TĐC</v>
      </c>
      <c r="C112" s="41" t="s">
        <v>38</v>
      </c>
      <c r="D112" s="41" t="s">
        <v>924</v>
      </c>
      <c r="E112" s="41" t="s">
        <v>925</v>
      </c>
      <c r="F112" s="55" t="s">
        <v>53</v>
      </c>
      <c r="G112" s="55" t="s">
        <v>54</v>
      </c>
      <c r="H112" s="56"/>
      <c r="I112" s="55" t="s">
        <v>56</v>
      </c>
      <c r="J112" s="44" t="s">
        <v>1496</v>
      </c>
      <c r="K112" s="55" t="s">
        <v>1181</v>
      </c>
      <c r="L112" s="52" t="s">
        <v>930</v>
      </c>
      <c r="M112" s="55">
        <v>3</v>
      </c>
      <c r="N112" s="16"/>
      <c r="O112" s="16"/>
      <c r="P112" s="16"/>
      <c r="Q112" s="53">
        <v>1</v>
      </c>
      <c r="R112" s="16"/>
      <c r="S112" s="16"/>
      <c r="T112" s="2"/>
      <c r="U112" s="2"/>
      <c r="V112" s="2"/>
      <c r="W112" s="2"/>
      <c r="X112" s="2"/>
      <c r="Y112" s="2"/>
      <c r="Z112" s="2"/>
    </row>
    <row r="113" spans="1:27" ht="41.25" hidden="1" customHeight="1">
      <c r="A113" s="39">
        <v>109</v>
      </c>
      <c r="B113" s="41" t="str">
        <f t="shared" si="0"/>
        <v>109/2018/GBN-TĐC</v>
      </c>
      <c r="C113" s="41" t="s">
        <v>38</v>
      </c>
      <c r="D113" s="41" t="s">
        <v>924</v>
      </c>
      <c r="E113" s="41" t="s">
        <v>925</v>
      </c>
      <c r="F113" s="55" t="s">
        <v>53</v>
      </c>
      <c r="G113" s="55" t="s">
        <v>54</v>
      </c>
      <c r="H113" s="56"/>
      <c r="I113" s="55" t="s">
        <v>56</v>
      </c>
      <c r="J113" s="44" t="s">
        <v>1505</v>
      </c>
      <c r="K113" s="55" t="s">
        <v>1197</v>
      </c>
      <c r="L113" s="52" t="s">
        <v>930</v>
      </c>
      <c r="M113" s="55">
        <v>3</v>
      </c>
      <c r="N113" s="16"/>
      <c r="O113" s="16"/>
      <c r="P113" s="16"/>
      <c r="Q113" s="53">
        <v>1</v>
      </c>
      <c r="R113" s="16"/>
      <c r="S113" s="16"/>
      <c r="T113" s="2"/>
      <c r="U113" s="2"/>
      <c r="V113" s="2"/>
      <c r="W113" s="2"/>
      <c r="X113" s="2"/>
      <c r="Y113" s="2"/>
      <c r="Z113" s="2"/>
    </row>
    <row r="114" spans="1:27" ht="41.25" hidden="1" customHeight="1">
      <c r="A114" s="39">
        <v>110</v>
      </c>
      <c r="B114" s="41" t="str">
        <f t="shared" si="0"/>
        <v>110/2018/GBN-TĐC</v>
      </c>
      <c r="C114" s="41" t="s">
        <v>38</v>
      </c>
      <c r="D114" s="41" t="s">
        <v>924</v>
      </c>
      <c r="E114" s="41" t="s">
        <v>925</v>
      </c>
      <c r="F114" s="55" t="s">
        <v>53</v>
      </c>
      <c r="G114" s="55" t="s">
        <v>54</v>
      </c>
      <c r="H114" s="41"/>
      <c r="I114" s="55" t="s">
        <v>56</v>
      </c>
      <c r="J114" s="44" t="s">
        <v>1517</v>
      </c>
      <c r="K114" s="55" t="s">
        <v>1211</v>
      </c>
      <c r="L114" s="52" t="s">
        <v>930</v>
      </c>
      <c r="M114" s="55">
        <v>3</v>
      </c>
      <c r="N114" s="16"/>
      <c r="O114" s="16"/>
      <c r="P114" s="16"/>
      <c r="Q114" s="53">
        <v>1</v>
      </c>
      <c r="R114" s="16"/>
      <c r="S114" s="16"/>
      <c r="T114" s="2"/>
      <c r="U114" s="2"/>
      <c r="V114" s="2"/>
      <c r="W114" s="2"/>
      <c r="X114" s="2"/>
      <c r="Y114" s="2"/>
      <c r="Z114" s="2"/>
    </row>
    <row r="115" spans="1:27" ht="41.25" hidden="1" customHeight="1">
      <c r="A115" s="39">
        <v>111</v>
      </c>
      <c r="B115" s="41" t="str">
        <f t="shared" si="0"/>
        <v>111/2018/GBN-TĐC</v>
      </c>
      <c r="C115" s="41" t="s">
        <v>38</v>
      </c>
      <c r="D115" s="41" t="s">
        <v>924</v>
      </c>
      <c r="E115" s="41" t="s">
        <v>925</v>
      </c>
      <c r="F115" s="55" t="s">
        <v>53</v>
      </c>
      <c r="G115" s="55" t="s">
        <v>54</v>
      </c>
      <c r="H115" s="56"/>
      <c r="I115" s="55" t="s">
        <v>56</v>
      </c>
      <c r="J115" s="44" t="s">
        <v>1527</v>
      </c>
      <c r="K115" s="55" t="s">
        <v>1230</v>
      </c>
      <c r="L115" s="52" t="s">
        <v>930</v>
      </c>
      <c r="M115" s="55">
        <v>3</v>
      </c>
      <c r="N115" s="16"/>
      <c r="O115" s="16"/>
      <c r="P115" s="16"/>
      <c r="Q115" s="53">
        <v>1</v>
      </c>
      <c r="R115" s="16"/>
      <c r="S115" s="16"/>
      <c r="T115" s="2"/>
      <c r="U115" s="2"/>
      <c r="V115" s="2"/>
      <c r="W115" s="2"/>
      <c r="X115" s="2"/>
      <c r="Y115" s="2"/>
      <c r="Z115" s="2"/>
    </row>
    <row r="116" spans="1:27" ht="27" hidden="1" customHeight="1">
      <c r="A116" s="39">
        <v>112</v>
      </c>
      <c r="B116" s="41" t="str">
        <f t="shared" si="0"/>
        <v>112/2018/GBN-TĐC</v>
      </c>
      <c r="C116" s="41" t="s">
        <v>38</v>
      </c>
      <c r="D116" s="41" t="s">
        <v>924</v>
      </c>
      <c r="E116" s="41" t="s">
        <v>925</v>
      </c>
      <c r="F116" s="55" t="s">
        <v>53</v>
      </c>
      <c r="G116" s="55" t="s">
        <v>54</v>
      </c>
      <c r="H116" s="56"/>
      <c r="I116" s="55" t="s">
        <v>56</v>
      </c>
      <c r="J116" s="44" t="s">
        <v>1540</v>
      </c>
      <c r="K116" s="55" t="s">
        <v>1246</v>
      </c>
      <c r="L116" s="52" t="s">
        <v>930</v>
      </c>
      <c r="M116" s="55">
        <v>3</v>
      </c>
      <c r="N116" s="16"/>
      <c r="O116" s="16"/>
      <c r="P116" s="16"/>
      <c r="Q116" s="53">
        <v>1</v>
      </c>
      <c r="R116" s="16"/>
      <c r="S116" s="16"/>
      <c r="T116" s="2"/>
      <c r="U116" s="2"/>
      <c r="V116" s="2"/>
      <c r="W116" s="2"/>
      <c r="X116" s="2"/>
      <c r="Y116" s="2"/>
      <c r="Z116" s="2"/>
    </row>
    <row r="117" spans="1:27" ht="54.75" hidden="1" customHeight="1">
      <c r="A117" s="39">
        <v>113</v>
      </c>
      <c r="B117" s="41" t="str">
        <f t="shared" si="0"/>
        <v>113/2018/GBN-TĐC</v>
      </c>
      <c r="C117" s="41" t="s">
        <v>38</v>
      </c>
      <c r="D117" s="41" t="s">
        <v>924</v>
      </c>
      <c r="E117" s="41" t="s">
        <v>925</v>
      </c>
      <c r="F117" s="55" t="s">
        <v>53</v>
      </c>
      <c r="G117" s="55" t="s">
        <v>54</v>
      </c>
      <c r="H117" s="56"/>
      <c r="I117" s="55" t="s">
        <v>56</v>
      </c>
      <c r="J117" s="44" t="s">
        <v>1549</v>
      </c>
      <c r="K117" s="55" t="s">
        <v>1263</v>
      </c>
      <c r="L117" s="52" t="s">
        <v>930</v>
      </c>
      <c r="M117" s="55">
        <v>3</v>
      </c>
      <c r="N117" s="16"/>
      <c r="O117" s="16"/>
      <c r="P117" s="16"/>
      <c r="Q117" s="53">
        <v>1</v>
      </c>
      <c r="R117" s="16"/>
      <c r="S117" s="16"/>
      <c r="T117" s="2"/>
      <c r="U117" s="2"/>
      <c r="V117" s="2"/>
      <c r="W117" s="2"/>
      <c r="X117" s="2"/>
      <c r="Y117" s="2"/>
      <c r="Z117" s="2"/>
    </row>
    <row r="118" spans="1:27" ht="27" hidden="1" customHeight="1">
      <c r="A118" s="39">
        <v>114</v>
      </c>
      <c r="B118" s="41" t="str">
        <f t="shared" si="0"/>
        <v>114/2018/GBN-TĐC</v>
      </c>
      <c r="C118" s="41" t="s">
        <v>38</v>
      </c>
      <c r="D118" s="41" t="s">
        <v>924</v>
      </c>
      <c r="E118" s="41" t="s">
        <v>925</v>
      </c>
      <c r="F118" s="55" t="s">
        <v>53</v>
      </c>
      <c r="G118" s="55" t="s">
        <v>54</v>
      </c>
      <c r="H118" s="56"/>
      <c r="I118" s="55" t="s">
        <v>56</v>
      </c>
      <c r="J118" s="44" t="s">
        <v>1570</v>
      </c>
      <c r="K118" s="55" t="s">
        <v>1279</v>
      </c>
      <c r="L118" s="52" t="s">
        <v>930</v>
      </c>
      <c r="M118" s="55">
        <v>3</v>
      </c>
      <c r="N118" s="16"/>
      <c r="O118" s="16"/>
      <c r="P118" s="16"/>
      <c r="Q118" s="53">
        <v>1</v>
      </c>
      <c r="R118" s="16"/>
      <c r="S118" s="16"/>
      <c r="T118" s="2"/>
      <c r="U118" s="2"/>
      <c r="V118" s="2"/>
      <c r="W118" s="2"/>
      <c r="X118" s="2"/>
      <c r="Y118" s="2"/>
      <c r="Z118" s="2"/>
    </row>
    <row r="119" spans="1:27" ht="27" hidden="1" customHeight="1">
      <c r="A119" s="39">
        <v>115</v>
      </c>
      <c r="B119" s="41" t="str">
        <f t="shared" si="0"/>
        <v>115/2018/GBN-TĐC</v>
      </c>
      <c r="C119" s="41" t="s">
        <v>38</v>
      </c>
      <c r="D119" s="41" t="s">
        <v>1581</v>
      </c>
      <c r="E119" s="128" t="s">
        <v>1583</v>
      </c>
      <c r="F119" s="55" t="s">
        <v>53</v>
      </c>
      <c r="G119" s="55" t="s">
        <v>54</v>
      </c>
      <c r="H119" s="56"/>
      <c r="I119" s="55" t="s">
        <v>56</v>
      </c>
      <c r="J119" s="97" t="s">
        <v>1631</v>
      </c>
      <c r="K119" s="55" t="s">
        <v>1289</v>
      </c>
      <c r="L119" s="52" t="s">
        <v>930</v>
      </c>
      <c r="M119" s="55">
        <v>2</v>
      </c>
      <c r="N119" s="16"/>
      <c r="O119" s="16"/>
      <c r="P119" s="16"/>
      <c r="Q119" s="53">
        <v>1</v>
      </c>
      <c r="R119" s="16"/>
      <c r="S119" s="16"/>
      <c r="T119" s="2"/>
      <c r="U119" s="2"/>
      <c r="V119" s="2"/>
      <c r="W119" s="2"/>
      <c r="X119" s="2"/>
      <c r="Y119" s="2"/>
      <c r="Z119" s="2"/>
    </row>
    <row r="120" spans="1:27" s="335" customFormat="1" ht="27" customHeight="1">
      <c r="A120" s="331">
        <v>116</v>
      </c>
      <c r="B120" s="332" t="str">
        <f t="shared" si="0"/>
        <v>116/2018/GBN-TĐC</v>
      </c>
      <c r="C120" s="332" t="s">
        <v>94</v>
      </c>
      <c r="D120" s="332" t="s">
        <v>1660</v>
      </c>
      <c r="E120" s="336" t="s">
        <v>1662</v>
      </c>
      <c r="F120" s="334" t="s">
        <v>53</v>
      </c>
      <c r="G120" s="334"/>
      <c r="H120" s="334" t="s">
        <v>1689</v>
      </c>
      <c r="I120" s="334" t="s">
        <v>1691</v>
      </c>
      <c r="J120" s="337" t="s">
        <v>1693</v>
      </c>
      <c r="K120" s="334" t="s">
        <v>1316</v>
      </c>
      <c r="L120" s="134" t="s">
        <v>1700</v>
      </c>
      <c r="M120" s="136">
        <v>1</v>
      </c>
      <c r="N120" s="137"/>
      <c r="O120" s="84" t="s">
        <v>1707</v>
      </c>
      <c r="P120" s="85">
        <f>SUM(Q13:Q120)</f>
        <v>108</v>
      </c>
      <c r="Q120" s="86">
        <v>1</v>
      </c>
      <c r="R120" s="138">
        <f>108*2</f>
        <v>216</v>
      </c>
      <c r="S120" s="85">
        <f>(P120+U120)/R120</f>
        <v>0.5</v>
      </c>
      <c r="T120" s="139"/>
      <c r="U120" s="139"/>
      <c r="V120" s="139"/>
      <c r="W120" s="139"/>
      <c r="X120" s="139"/>
      <c r="Y120" s="139"/>
      <c r="Z120" s="139"/>
      <c r="AA120"/>
    </row>
    <row r="121" spans="1:27" ht="27" hidden="1" customHeight="1">
      <c r="A121" s="39">
        <v>117</v>
      </c>
      <c r="B121" s="41" t="str">
        <f t="shared" si="0"/>
        <v>117/2018/GBN-TĐC</v>
      </c>
      <c r="C121" s="41" t="s">
        <v>38</v>
      </c>
      <c r="D121" s="41" t="s">
        <v>924</v>
      </c>
      <c r="E121" s="41" t="s">
        <v>925</v>
      </c>
      <c r="F121" s="55" t="s">
        <v>53</v>
      </c>
      <c r="G121" s="55" t="s">
        <v>54</v>
      </c>
      <c r="H121" s="56"/>
      <c r="I121" s="55" t="s">
        <v>56</v>
      </c>
      <c r="J121" s="44" t="s">
        <v>1747</v>
      </c>
      <c r="K121" s="55" t="s">
        <v>1301</v>
      </c>
      <c r="L121" s="52" t="s">
        <v>1743</v>
      </c>
      <c r="M121" s="55">
        <v>3</v>
      </c>
      <c r="N121" s="16"/>
      <c r="O121" s="16"/>
      <c r="P121" s="16"/>
      <c r="Q121" s="53">
        <v>1</v>
      </c>
      <c r="R121" s="16"/>
      <c r="S121" s="16"/>
      <c r="T121" s="2"/>
      <c r="U121" s="2"/>
      <c r="V121" s="2"/>
      <c r="W121" s="2"/>
      <c r="X121" s="2"/>
      <c r="Y121" s="2"/>
      <c r="Z121" s="2"/>
    </row>
    <row r="122" spans="1:27" ht="27" hidden="1" customHeight="1">
      <c r="A122" s="39">
        <v>118</v>
      </c>
      <c r="B122" s="41" t="str">
        <f t="shared" si="0"/>
        <v>118/2018/GBN-TĐC</v>
      </c>
      <c r="C122" s="41" t="s">
        <v>38</v>
      </c>
      <c r="D122" s="41" t="s">
        <v>924</v>
      </c>
      <c r="E122" s="41" t="s">
        <v>925</v>
      </c>
      <c r="F122" s="55" t="s">
        <v>53</v>
      </c>
      <c r="G122" s="55" t="s">
        <v>54</v>
      </c>
      <c r="H122" s="56"/>
      <c r="I122" s="55" t="s">
        <v>56</v>
      </c>
      <c r="J122" s="44" t="s">
        <v>1762</v>
      </c>
      <c r="K122" s="55" t="s">
        <v>1349</v>
      </c>
      <c r="L122" s="52" t="s">
        <v>1743</v>
      </c>
      <c r="M122" s="55">
        <v>3</v>
      </c>
      <c r="N122" s="16"/>
      <c r="O122" s="16"/>
      <c r="P122" s="16"/>
      <c r="Q122" s="53">
        <v>1</v>
      </c>
      <c r="R122" s="16"/>
      <c r="S122" s="16"/>
      <c r="T122" s="2"/>
      <c r="U122" s="2"/>
      <c r="V122" s="2"/>
      <c r="W122" s="2"/>
      <c r="X122" s="2"/>
      <c r="Y122" s="2"/>
      <c r="Z122" s="2"/>
    </row>
    <row r="123" spans="1:27" s="335" customFormat="1" ht="27" customHeight="1">
      <c r="A123" s="331">
        <v>119</v>
      </c>
      <c r="B123" s="332" t="str">
        <f t="shared" si="0"/>
        <v>119/2018/GBN-TĐC</v>
      </c>
      <c r="C123" s="332" t="s">
        <v>94</v>
      </c>
      <c r="D123" s="332" t="s">
        <v>704</v>
      </c>
      <c r="E123" s="332" t="s">
        <v>1772</v>
      </c>
      <c r="F123" s="334" t="s">
        <v>53</v>
      </c>
      <c r="G123" s="334"/>
      <c r="H123" s="331" t="s">
        <v>1779</v>
      </c>
      <c r="I123" s="338" t="s">
        <v>1781</v>
      </c>
      <c r="J123" s="331" t="s">
        <v>1788</v>
      </c>
      <c r="K123" s="334" t="s">
        <v>1395</v>
      </c>
      <c r="L123" s="52" t="s">
        <v>1789</v>
      </c>
      <c r="M123" s="55">
        <v>3</v>
      </c>
      <c r="N123" s="16"/>
      <c r="O123" s="16"/>
      <c r="P123" s="16"/>
      <c r="Q123" s="53">
        <v>1</v>
      </c>
      <c r="R123" s="16"/>
      <c r="S123" s="16"/>
      <c r="T123" s="2"/>
      <c r="U123" s="2"/>
      <c r="V123" s="2"/>
      <c r="W123" s="2"/>
      <c r="X123" s="2"/>
      <c r="Y123" s="2"/>
      <c r="Z123" s="2"/>
      <c r="AA123"/>
    </row>
    <row r="124" spans="1:27" ht="27" hidden="1" customHeight="1">
      <c r="A124" s="39">
        <v>120</v>
      </c>
      <c r="B124" s="41" t="str">
        <f t="shared" si="0"/>
        <v>120/2018/GBN-TĐC</v>
      </c>
      <c r="C124" s="41" t="s">
        <v>38</v>
      </c>
      <c r="D124" s="141" t="s">
        <v>1602</v>
      </c>
      <c r="E124" s="142" t="s">
        <v>1603</v>
      </c>
      <c r="F124" s="55" t="s">
        <v>53</v>
      </c>
      <c r="G124" s="55" t="s">
        <v>55</v>
      </c>
      <c r="H124" s="144"/>
      <c r="I124" s="145" t="s">
        <v>163</v>
      </c>
      <c r="J124" s="44" t="s">
        <v>1824</v>
      </c>
      <c r="K124" s="55" t="s">
        <v>1365</v>
      </c>
      <c r="L124" s="52" t="s">
        <v>1789</v>
      </c>
      <c r="M124" s="145">
        <v>2</v>
      </c>
      <c r="N124" s="143"/>
      <c r="O124" s="143"/>
      <c r="P124" s="143"/>
      <c r="Q124" s="145">
        <v>1</v>
      </c>
      <c r="R124" s="143"/>
      <c r="S124" s="143"/>
      <c r="T124" s="2"/>
      <c r="U124" s="2"/>
      <c r="V124" s="2"/>
      <c r="W124" s="2"/>
      <c r="X124" s="2"/>
      <c r="Y124" s="2"/>
      <c r="Z124" s="2"/>
    </row>
    <row r="125" spans="1:27" ht="27" hidden="1" customHeight="1">
      <c r="A125" s="39">
        <v>121</v>
      </c>
      <c r="B125" s="41" t="str">
        <f t="shared" si="0"/>
        <v>121/2018/GBN-TĐC</v>
      </c>
      <c r="C125" s="41" t="s">
        <v>38</v>
      </c>
      <c r="D125" s="41" t="s">
        <v>133</v>
      </c>
      <c r="E125" s="142" t="s">
        <v>135</v>
      </c>
      <c r="F125" s="55" t="s">
        <v>53</v>
      </c>
      <c r="G125" s="55" t="s">
        <v>54</v>
      </c>
      <c r="H125" s="56"/>
      <c r="I125" s="55" t="s">
        <v>56</v>
      </c>
      <c r="J125" s="44" t="s">
        <v>1834</v>
      </c>
      <c r="K125" s="55" t="s">
        <v>1383</v>
      </c>
      <c r="L125" s="52" t="s">
        <v>1789</v>
      </c>
      <c r="M125" s="55">
        <v>3</v>
      </c>
      <c r="N125" s="16"/>
      <c r="O125" s="16"/>
      <c r="P125" s="16"/>
      <c r="Q125" s="53">
        <v>1</v>
      </c>
      <c r="R125" s="16"/>
      <c r="S125" s="16"/>
      <c r="T125" s="2"/>
      <c r="U125" s="2"/>
      <c r="V125" s="2"/>
      <c r="W125" s="2"/>
      <c r="X125" s="2"/>
      <c r="Y125" s="2"/>
      <c r="Z125" s="2"/>
    </row>
    <row r="126" spans="1:27" s="335" customFormat="1" ht="27" customHeight="1">
      <c r="A126" s="331">
        <v>122</v>
      </c>
      <c r="B126" s="332" t="str">
        <f t="shared" si="0"/>
        <v>122/2018/GBN-TĐC</v>
      </c>
      <c r="C126" s="332" t="s">
        <v>94</v>
      </c>
      <c r="D126" s="332" t="s">
        <v>528</v>
      </c>
      <c r="E126" s="332" t="s">
        <v>1851</v>
      </c>
      <c r="F126" s="334" t="s">
        <v>53</v>
      </c>
      <c r="G126" s="334"/>
      <c r="H126" s="334" t="s">
        <v>1873</v>
      </c>
      <c r="I126" s="334" t="s">
        <v>1875</v>
      </c>
      <c r="J126" s="332" t="s">
        <v>1877</v>
      </c>
      <c r="K126" s="334"/>
      <c r="L126" s="147"/>
      <c r="M126" s="147"/>
      <c r="N126" s="146"/>
      <c r="O126" s="146" t="s">
        <v>1879</v>
      </c>
      <c r="P126" s="148"/>
      <c r="Q126" s="149"/>
      <c r="R126" s="148"/>
      <c r="S126" s="148"/>
      <c r="T126" s="2"/>
      <c r="U126" s="2"/>
      <c r="V126" s="2"/>
      <c r="W126" s="2"/>
      <c r="X126" s="2"/>
      <c r="Y126" s="2"/>
      <c r="Z126" s="2"/>
      <c r="AA126"/>
    </row>
    <row r="127" spans="1:27" s="335" customFormat="1" ht="27" customHeight="1">
      <c r="A127" s="331">
        <v>123</v>
      </c>
      <c r="B127" s="332" t="str">
        <f t="shared" si="0"/>
        <v>123/2018/GBN-TĐC</v>
      </c>
      <c r="C127" s="332" t="s">
        <v>94</v>
      </c>
      <c r="D127" s="332" t="s">
        <v>528</v>
      </c>
      <c r="E127" s="332" t="s">
        <v>1851</v>
      </c>
      <c r="F127" s="334" t="s">
        <v>53</v>
      </c>
      <c r="G127" s="334"/>
      <c r="H127" s="334" t="s">
        <v>1873</v>
      </c>
      <c r="I127" s="334" t="s">
        <v>1875</v>
      </c>
      <c r="J127" s="332" t="s">
        <v>1897</v>
      </c>
      <c r="K127" s="334"/>
      <c r="L127" s="147"/>
      <c r="M127" s="147"/>
      <c r="N127" s="146"/>
      <c r="O127" s="146" t="s">
        <v>1879</v>
      </c>
      <c r="P127" s="148"/>
      <c r="Q127" s="149"/>
      <c r="R127" s="148"/>
      <c r="S127" s="148"/>
      <c r="T127" s="2"/>
      <c r="U127" s="2"/>
      <c r="V127" s="2"/>
      <c r="W127" s="2"/>
      <c r="X127" s="2"/>
      <c r="Y127" s="2"/>
      <c r="Z127" s="2"/>
      <c r="AA127"/>
    </row>
    <row r="128" spans="1:27" s="335" customFormat="1" ht="27" customHeight="1">
      <c r="A128" s="331">
        <v>124</v>
      </c>
      <c r="B128" s="332" t="str">
        <f t="shared" si="0"/>
        <v>124/2018/GBN-TĐC</v>
      </c>
      <c r="C128" s="332" t="s">
        <v>94</v>
      </c>
      <c r="D128" s="332" t="s">
        <v>4891</v>
      </c>
      <c r="E128" s="332" t="s">
        <v>1851</v>
      </c>
      <c r="F128" s="334" t="s">
        <v>53</v>
      </c>
      <c r="G128" s="334"/>
      <c r="H128" s="331" t="s">
        <v>1901</v>
      </c>
      <c r="I128" s="331" t="s">
        <v>1902</v>
      </c>
      <c r="J128" s="332" t="s">
        <v>1903</v>
      </c>
      <c r="K128" s="334"/>
      <c r="L128" s="147"/>
      <c r="M128" s="147"/>
      <c r="N128" s="146"/>
      <c r="O128" s="146" t="s">
        <v>1879</v>
      </c>
      <c r="P128" s="148"/>
      <c r="Q128" s="149"/>
      <c r="R128" s="148"/>
      <c r="S128" s="148"/>
      <c r="T128" s="2"/>
      <c r="U128" s="2"/>
      <c r="V128" s="2"/>
      <c r="W128" s="2"/>
      <c r="X128" s="2"/>
      <c r="Y128" s="2"/>
      <c r="Z128" s="2"/>
      <c r="AA128"/>
    </row>
    <row r="129" spans="1:27" s="335" customFormat="1" ht="27" customHeight="1">
      <c r="A129" s="331">
        <v>125</v>
      </c>
      <c r="B129" s="332" t="str">
        <f t="shared" si="0"/>
        <v>125/2018/GBN-TĐC</v>
      </c>
      <c r="C129" s="332" t="s">
        <v>94</v>
      </c>
      <c r="D129" s="332" t="s">
        <v>528</v>
      </c>
      <c r="E129" s="332" t="s">
        <v>1851</v>
      </c>
      <c r="F129" s="334" t="s">
        <v>53</v>
      </c>
      <c r="G129" s="334"/>
      <c r="H129" s="331" t="s">
        <v>1901</v>
      </c>
      <c r="I129" s="331" t="s">
        <v>1914</v>
      </c>
      <c r="J129" s="332" t="s">
        <v>1916</v>
      </c>
      <c r="K129" s="334"/>
      <c r="L129" s="147"/>
      <c r="M129" s="147"/>
      <c r="N129" s="146"/>
      <c r="O129" s="146" t="s">
        <v>1879</v>
      </c>
      <c r="P129" s="148"/>
      <c r="Q129" s="149"/>
      <c r="R129" s="148"/>
      <c r="S129" s="148"/>
      <c r="T129" s="2"/>
      <c r="U129" s="2"/>
      <c r="V129" s="2"/>
      <c r="W129" s="2"/>
      <c r="X129" s="2"/>
      <c r="Y129" s="2"/>
      <c r="Z129" s="2"/>
      <c r="AA129"/>
    </row>
    <row r="130" spans="1:27" s="335" customFormat="1" ht="41.25" customHeight="1">
      <c r="A130" s="331">
        <v>126</v>
      </c>
      <c r="B130" s="332" t="str">
        <f t="shared" si="0"/>
        <v>126/2018/GBN-TĐC</v>
      </c>
      <c r="C130" s="332" t="s">
        <v>94</v>
      </c>
      <c r="D130" s="332" t="s">
        <v>528</v>
      </c>
      <c r="E130" s="332" t="s">
        <v>1851</v>
      </c>
      <c r="F130" s="334" t="s">
        <v>53</v>
      </c>
      <c r="G130" s="334"/>
      <c r="H130" s="331" t="s">
        <v>1925</v>
      </c>
      <c r="I130" s="331" t="s">
        <v>1926</v>
      </c>
      <c r="J130" s="332" t="s">
        <v>1927</v>
      </c>
      <c r="K130" s="334"/>
      <c r="L130" s="147"/>
      <c r="M130" s="147"/>
      <c r="N130" s="146"/>
      <c r="O130" s="146" t="s">
        <v>1879</v>
      </c>
      <c r="P130" s="148"/>
      <c r="Q130" s="149"/>
      <c r="R130" s="148"/>
      <c r="S130" s="148"/>
      <c r="T130" s="2"/>
      <c r="U130" s="2"/>
      <c r="V130" s="2"/>
      <c r="W130" s="2"/>
      <c r="X130" s="2"/>
      <c r="Y130" s="2"/>
      <c r="Z130" s="2"/>
      <c r="AA130"/>
    </row>
    <row r="131" spans="1:27" s="335" customFormat="1" ht="41.25" customHeight="1">
      <c r="A131" s="331">
        <v>127</v>
      </c>
      <c r="B131" s="332" t="str">
        <f t="shared" si="0"/>
        <v>127/2018/GBN-TĐC</v>
      </c>
      <c r="C131" s="332" t="s">
        <v>94</v>
      </c>
      <c r="D131" s="332" t="s">
        <v>528</v>
      </c>
      <c r="E131" s="332" t="s">
        <v>1851</v>
      </c>
      <c r="F131" s="334" t="s">
        <v>53</v>
      </c>
      <c r="G131" s="334"/>
      <c r="H131" s="331" t="s">
        <v>1925</v>
      </c>
      <c r="I131" s="331" t="s">
        <v>1926</v>
      </c>
      <c r="J131" s="332" t="s">
        <v>1935</v>
      </c>
      <c r="K131" s="334"/>
      <c r="L131" s="147"/>
      <c r="M131" s="147"/>
      <c r="N131" s="146"/>
      <c r="O131" s="146" t="s">
        <v>1879</v>
      </c>
      <c r="P131" s="148"/>
      <c r="Q131" s="149"/>
      <c r="R131" s="148"/>
      <c r="S131" s="148"/>
      <c r="T131" s="2"/>
      <c r="U131" s="2"/>
      <c r="V131" s="2"/>
      <c r="W131" s="2"/>
      <c r="X131" s="2"/>
      <c r="Y131" s="2"/>
      <c r="Z131" s="2"/>
      <c r="AA131"/>
    </row>
    <row r="132" spans="1:27" s="335" customFormat="1" ht="41.25" customHeight="1">
      <c r="A132" s="331">
        <v>128</v>
      </c>
      <c r="B132" s="332" t="str">
        <f t="shared" si="0"/>
        <v>128/2018/GBN-TĐC</v>
      </c>
      <c r="C132" s="332" t="s">
        <v>94</v>
      </c>
      <c r="D132" s="332" t="s">
        <v>528</v>
      </c>
      <c r="E132" s="332" t="s">
        <v>1851</v>
      </c>
      <c r="F132" s="334" t="s">
        <v>53</v>
      </c>
      <c r="G132" s="334"/>
      <c r="H132" s="331" t="s">
        <v>1944</v>
      </c>
      <c r="I132" s="331" t="s">
        <v>1946</v>
      </c>
      <c r="J132" s="332" t="s">
        <v>1946</v>
      </c>
      <c r="K132" s="334"/>
      <c r="L132" s="147"/>
      <c r="M132" s="147"/>
      <c r="N132" s="146"/>
      <c r="O132" s="146" t="s">
        <v>1879</v>
      </c>
      <c r="P132" s="148"/>
      <c r="Q132" s="149"/>
      <c r="R132" s="148"/>
      <c r="S132" s="148"/>
      <c r="T132" s="2"/>
      <c r="U132" s="2"/>
      <c r="V132" s="2"/>
      <c r="W132" s="2"/>
      <c r="X132" s="2"/>
      <c r="Y132" s="2"/>
      <c r="Z132" s="2"/>
      <c r="AA132"/>
    </row>
    <row r="133" spans="1:27" s="335" customFormat="1" ht="27" customHeight="1">
      <c r="A133" s="331">
        <v>129</v>
      </c>
      <c r="B133" s="332" t="str">
        <f t="shared" si="0"/>
        <v>129/2018/GBN-TĐC</v>
      </c>
      <c r="C133" s="332" t="s">
        <v>94</v>
      </c>
      <c r="D133" s="332" t="s">
        <v>528</v>
      </c>
      <c r="E133" s="332" t="s">
        <v>1851</v>
      </c>
      <c r="F133" s="334" t="s">
        <v>53</v>
      </c>
      <c r="G133" s="334"/>
      <c r="H133" s="331" t="s">
        <v>1956</v>
      </c>
      <c r="I133" s="331" t="s">
        <v>1957</v>
      </c>
      <c r="J133" s="332" t="s">
        <v>1957</v>
      </c>
      <c r="K133" s="334"/>
      <c r="L133" s="147"/>
      <c r="M133" s="147"/>
      <c r="N133" s="146"/>
      <c r="O133" s="146" t="s">
        <v>1879</v>
      </c>
      <c r="P133" s="148"/>
      <c r="Q133" s="149"/>
      <c r="R133" s="148"/>
      <c r="S133" s="148"/>
      <c r="T133" s="2"/>
      <c r="U133" s="2"/>
      <c r="V133" s="2"/>
      <c r="W133" s="2"/>
      <c r="X133" s="2"/>
      <c r="Y133" s="2"/>
      <c r="Z133" s="2"/>
      <c r="AA133"/>
    </row>
    <row r="134" spans="1:27" s="335" customFormat="1" ht="41.25" customHeight="1">
      <c r="A134" s="331">
        <v>130</v>
      </c>
      <c r="B134" s="332" t="str">
        <f t="shared" si="0"/>
        <v>130/2018/GBN-TĐC</v>
      </c>
      <c r="C134" s="332" t="s">
        <v>94</v>
      </c>
      <c r="D134" s="332" t="s">
        <v>528</v>
      </c>
      <c r="E134" s="332" t="s">
        <v>1851</v>
      </c>
      <c r="F134" s="334" t="s">
        <v>53</v>
      </c>
      <c r="G134" s="334"/>
      <c r="H134" s="331" t="s">
        <v>1966</v>
      </c>
      <c r="I134" s="331" t="s">
        <v>1967</v>
      </c>
      <c r="J134" s="332" t="s">
        <v>1967</v>
      </c>
      <c r="K134" s="334"/>
      <c r="L134" s="147"/>
      <c r="M134" s="147"/>
      <c r="N134" s="146"/>
      <c r="O134" s="146" t="s">
        <v>1879</v>
      </c>
      <c r="P134" s="148"/>
      <c r="Q134" s="149"/>
      <c r="R134" s="148"/>
      <c r="S134" s="148"/>
      <c r="T134" s="2"/>
      <c r="U134" s="2"/>
      <c r="V134" s="2"/>
      <c r="W134" s="2"/>
      <c r="X134" s="2"/>
      <c r="Y134" s="2"/>
      <c r="Z134" s="2"/>
      <c r="AA134"/>
    </row>
    <row r="135" spans="1:27" s="335" customFormat="1" ht="27" customHeight="1">
      <c r="A135" s="331">
        <v>131</v>
      </c>
      <c r="B135" s="332" t="str">
        <f t="shared" si="0"/>
        <v>131/2018/GBN-TĐC</v>
      </c>
      <c r="C135" s="332" t="s">
        <v>94</v>
      </c>
      <c r="D135" s="332" t="s">
        <v>528</v>
      </c>
      <c r="E135" s="332" t="s">
        <v>1851</v>
      </c>
      <c r="F135" s="334" t="s">
        <v>53</v>
      </c>
      <c r="G135" s="334"/>
      <c r="H135" s="331" t="s">
        <v>1977</v>
      </c>
      <c r="I135" s="331" t="s">
        <v>1978</v>
      </c>
      <c r="J135" s="332" t="s">
        <v>1978</v>
      </c>
      <c r="K135" s="334"/>
      <c r="L135" s="147"/>
      <c r="M135" s="147"/>
      <c r="N135" s="146"/>
      <c r="O135" s="146" t="s">
        <v>1879</v>
      </c>
      <c r="P135" s="148"/>
      <c r="Q135" s="149"/>
      <c r="R135" s="148"/>
      <c r="S135" s="148"/>
      <c r="T135" s="2"/>
      <c r="U135" s="2"/>
      <c r="V135" s="2"/>
      <c r="W135" s="2"/>
      <c r="X135" s="2"/>
      <c r="Y135" s="2"/>
      <c r="Z135" s="2"/>
      <c r="AA135"/>
    </row>
    <row r="136" spans="1:27" s="335" customFormat="1" ht="27" customHeight="1">
      <c r="A136" s="331">
        <v>132</v>
      </c>
      <c r="B136" s="332" t="str">
        <f t="shared" si="0"/>
        <v>132/2018/GBN-TĐC</v>
      </c>
      <c r="C136" s="332" t="s">
        <v>94</v>
      </c>
      <c r="D136" s="332" t="s">
        <v>528</v>
      </c>
      <c r="E136" s="332" t="s">
        <v>1851</v>
      </c>
      <c r="F136" s="334" t="s">
        <v>53</v>
      </c>
      <c r="G136" s="334"/>
      <c r="H136" s="331" t="s">
        <v>1989</v>
      </c>
      <c r="I136" s="331" t="s">
        <v>1990</v>
      </c>
      <c r="J136" s="332" t="s">
        <v>1991</v>
      </c>
      <c r="K136" s="334"/>
      <c r="L136" s="147"/>
      <c r="M136" s="147"/>
      <c r="N136" s="146"/>
      <c r="O136" s="146" t="s">
        <v>1879</v>
      </c>
      <c r="P136" s="148"/>
      <c r="Q136" s="149"/>
      <c r="R136" s="148"/>
      <c r="S136" s="148"/>
      <c r="T136" s="2"/>
      <c r="U136" s="2"/>
      <c r="V136" s="2"/>
      <c r="W136" s="2"/>
      <c r="X136" s="2"/>
      <c r="Y136" s="2"/>
      <c r="Z136" s="2"/>
      <c r="AA136"/>
    </row>
    <row r="137" spans="1:27" s="335" customFormat="1" ht="27" customHeight="1">
      <c r="A137" s="331">
        <v>133</v>
      </c>
      <c r="B137" s="332" t="str">
        <f t="shared" si="0"/>
        <v>133/2018/GBN-TĐC</v>
      </c>
      <c r="C137" s="332" t="s">
        <v>94</v>
      </c>
      <c r="D137" s="332" t="s">
        <v>528</v>
      </c>
      <c r="E137" s="332" t="s">
        <v>1851</v>
      </c>
      <c r="F137" s="334" t="s">
        <v>53</v>
      </c>
      <c r="G137" s="334"/>
      <c r="H137" s="331" t="s">
        <v>1989</v>
      </c>
      <c r="I137" s="331" t="s">
        <v>1990</v>
      </c>
      <c r="J137" s="332" t="s">
        <v>2002</v>
      </c>
      <c r="K137" s="334"/>
      <c r="L137" s="147"/>
      <c r="M137" s="147"/>
      <c r="N137" s="146"/>
      <c r="O137" s="146" t="s">
        <v>1879</v>
      </c>
      <c r="P137" s="148"/>
      <c r="Q137" s="149"/>
      <c r="R137" s="148"/>
      <c r="S137" s="148"/>
      <c r="T137" s="2"/>
      <c r="U137" s="2"/>
      <c r="V137" s="2"/>
      <c r="W137" s="2"/>
      <c r="X137" s="2"/>
      <c r="Y137" s="2"/>
      <c r="Z137" s="2"/>
      <c r="AA137"/>
    </row>
    <row r="138" spans="1:27" s="335" customFormat="1" ht="41.25" customHeight="1">
      <c r="A138" s="331">
        <v>134</v>
      </c>
      <c r="B138" s="332" t="str">
        <f t="shared" si="0"/>
        <v>134/2018/GBN-TĐC</v>
      </c>
      <c r="C138" s="332" t="s">
        <v>94</v>
      </c>
      <c r="D138" s="332" t="s">
        <v>528</v>
      </c>
      <c r="E138" s="332" t="s">
        <v>1851</v>
      </c>
      <c r="F138" s="334" t="s">
        <v>53</v>
      </c>
      <c r="G138" s="334"/>
      <c r="H138" s="331" t="s">
        <v>1989</v>
      </c>
      <c r="I138" s="331" t="s">
        <v>1990</v>
      </c>
      <c r="J138" s="332" t="s">
        <v>2011</v>
      </c>
      <c r="K138" s="334"/>
      <c r="L138" s="147"/>
      <c r="M138" s="147"/>
      <c r="N138" s="146"/>
      <c r="O138" s="146" t="s">
        <v>1879</v>
      </c>
      <c r="P138" s="148"/>
      <c r="Q138" s="149"/>
      <c r="R138" s="148"/>
      <c r="S138" s="148"/>
      <c r="T138" s="2"/>
      <c r="U138" s="2"/>
      <c r="V138" s="2"/>
      <c r="W138" s="2"/>
      <c r="X138" s="2"/>
      <c r="Y138" s="2"/>
      <c r="Z138" s="2"/>
      <c r="AA138"/>
    </row>
    <row r="139" spans="1:27" ht="41.25" hidden="1" customHeight="1">
      <c r="A139" s="39">
        <v>135</v>
      </c>
      <c r="B139" s="41" t="str">
        <f t="shared" si="0"/>
        <v>135/2018/GBN-TĐC</v>
      </c>
      <c r="C139" s="41" t="s">
        <v>38</v>
      </c>
      <c r="D139" s="154" t="s">
        <v>2016</v>
      </c>
      <c r="E139" s="41" t="s">
        <v>2022</v>
      </c>
      <c r="F139" s="55" t="s">
        <v>53</v>
      </c>
      <c r="G139" s="55" t="s">
        <v>55</v>
      </c>
      <c r="H139" s="56"/>
      <c r="I139" s="55" t="s">
        <v>163</v>
      </c>
      <c r="J139" s="44" t="s">
        <v>2030</v>
      </c>
      <c r="K139" s="55" t="s">
        <v>1403</v>
      </c>
      <c r="L139" s="64">
        <v>43165</v>
      </c>
      <c r="M139" s="55">
        <v>1</v>
      </c>
      <c r="N139" s="41"/>
      <c r="O139" s="41"/>
      <c r="P139" s="16"/>
      <c r="Q139" s="53">
        <v>1</v>
      </c>
      <c r="R139" s="16"/>
      <c r="S139" s="16"/>
      <c r="T139" s="2"/>
      <c r="U139" s="2"/>
      <c r="V139" s="2"/>
      <c r="W139" s="2"/>
      <c r="X139" s="2"/>
      <c r="Y139" s="2"/>
      <c r="Z139" s="2"/>
    </row>
    <row r="140" spans="1:27" ht="41.25" hidden="1" customHeight="1">
      <c r="A140" s="39">
        <v>136</v>
      </c>
      <c r="B140" s="41" t="str">
        <f t="shared" si="0"/>
        <v>136/2018/GBN-TĐC</v>
      </c>
      <c r="C140" s="41" t="s">
        <v>38</v>
      </c>
      <c r="D140" s="45" t="s">
        <v>573</v>
      </c>
      <c r="E140" s="98" t="s">
        <v>2036</v>
      </c>
      <c r="F140" s="55" t="s">
        <v>53</v>
      </c>
      <c r="G140" s="55" t="s">
        <v>62</v>
      </c>
      <c r="H140" s="56"/>
      <c r="I140" s="55" t="s">
        <v>121</v>
      </c>
      <c r="J140" s="44" t="s">
        <v>2045</v>
      </c>
      <c r="K140" s="55" t="s">
        <v>1411</v>
      </c>
      <c r="L140" s="64">
        <v>43165</v>
      </c>
      <c r="M140" s="55">
        <v>2</v>
      </c>
      <c r="N140" s="58"/>
      <c r="O140" s="58"/>
      <c r="P140" s="16"/>
      <c r="Q140" s="53">
        <v>1</v>
      </c>
      <c r="R140" s="16"/>
      <c r="S140" s="16"/>
      <c r="T140" s="2"/>
      <c r="U140" s="2"/>
      <c r="V140" s="2"/>
      <c r="W140" s="2"/>
      <c r="X140" s="2"/>
      <c r="Y140" s="2"/>
      <c r="Z140" s="2"/>
    </row>
    <row r="141" spans="1:27" ht="41.25" hidden="1" customHeight="1">
      <c r="A141" s="39">
        <v>137</v>
      </c>
      <c r="B141" s="41" t="str">
        <f t="shared" si="0"/>
        <v>137/2018/GBN-TĐC</v>
      </c>
      <c r="C141" s="41" t="s">
        <v>38</v>
      </c>
      <c r="D141" s="41" t="s">
        <v>1270</v>
      </c>
      <c r="E141" s="41" t="s">
        <v>1271</v>
      </c>
      <c r="F141" s="55" t="s">
        <v>53</v>
      </c>
      <c r="G141" s="55" t="s">
        <v>55</v>
      </c>
      <c r="H141" s="56"/>
      <c r="I141" s="93" t="s">
        <v>163</v>
      </c>
      <c r="J141" s="44" t="s">
        <v>2056</v>
      </c>
      <c r="K141" s="58" t="s">
        <v>1433</v>
      </c>
      <c r="L141" s="110" t="s">
        <v>2057</v>
      </c>
      <c r="M141" s="55">
        <v>2</v>
      </c>
      <c r="N141" s="58"/>
      <c r="O141" s="58"/>
      <c r="P141" s="16"/>
      <c r="Q141" s="53">
        <v>1</v>
      </c>
      <c r="R141" s="16"/>
      <c r="S141" s="16"/>
      <c r="T141" s="2"/>
      <c r="U141" s="2"/>
      <c r="V141" s="2"/>
      <c r="W141" s="2"/>
      <c r="X141" s="2"/>
      <c r="Y141" s="2"/>
      <c r="Z141" s="2"/>
    </row>
    <row r="142" spans="1:27" s="335" customFormat="1" ht="41.25" customHeight="1">
      <c r="A142" s="331">
        <v>138</v>
      </c>
      <c r="B142" s="332" t="str">
        <f t="shared" si="0"/>
        <v>138/2018/GBN-TĐC</v>
      </c>
      <c r="C142" s="332" t="s">
        <v>94</v>
      </c>
      <c r="D142" s="332" t="s">
        <v>1270</v>
      </c>
      <c r="E142" s="332" t="s">
        <v>1271</v>
      </c>
      <c r="F142" s="333" t="s">
        <v>53</v>
      </c>
      <c r="G142" s="334"/>
      <c r="H142" s="332" t="s">
        <v>1287</v>
      </c>
      <c r="I142" s="334" t="s">
        <v>163</v>
      </c>
      <c r="J142" s="332" t="s">
        <v>2069</v>
      </c>
      <c r="K142" s="339" t="s">
        <v>1426</v>
      </c>
      <c r="L142" s="110" t="s">
        <v>2071</v>
      </c>
      <c r="M142" s="53">
        <v>1</v>
      </c>
      <c r="N142" s="41"/>
      <c r="O142" s="41"/>
      <c r="P142" s="16"/>
      <c r="Q142" s="53">
        <v>1</v>
      </c>
      <c r="R142" s="16"/>
      <c r="S142" s="16"/>
      <c r="T142" s="2"/>
      <c r="U142" s="2"/>
      <c r="V142" s="2"/>
      <c r="W142" s="2"/>
      <c r="X142" s="2"/>
      <c r="Y142" s="2"/>
      <c r="Z142" s="2"/>
      <c r="AA142"/>
    </row>
    <row r="143" spans="1:27" ht="41.25" hidden="1" customHeight="1">
      <c r="A143" s="131">
        <v>139</v>
      </c>
      <c r="B143" s="133" t="str">
        <f t="shared" si="0"/>
        <v>139/2018/GBN-TĐC</v>
      </c>
      <c r="C143" s="133" t="s">
        <v>38</v>
      </c>
      <c r="D143" s="133" t="s">
        <v>2084</v>
      </c>
      <c r="E143" s="133" t="s">
        <v>2085</v>
      </c>
      <c r="F143" s="136" t="s">
        <v>53</v>
      </c>
      <c r="G143" s="136" t="s">
        <v>62</v>
      </c>
      <c r="H143" s="157"/>
      <c r="I143" s="136" t="s">
        <v>121</v>
      </c>
      <c r="J143" s="135" t="s">
        <v>2098</v>
      </c>
      <c r="K143" s="136" t="s">
        <v>1418</v>
      </c>
      <c r="L143" s="158">
        <v>43169</v>
      </c>
      <c r="M143" s="136">
        <v>2</v>
      </c>
      <c r="N143" s="137"/>
      <c r="O143" s="84" t="s">
        <v>2107</v>
      </c>
      <c r="P143" s="85">
        <f>SUM(Q121:Q143)</f>
        <v>10</v>
      </c>
      <c r="Q143" s="86">
        <v>1</v>
      </c>
      <c r="R143" s="138">
        <f>10*2</f>
        <v>20</v>
      </c>
      <c r="S143" s="85">
        <f>(P143+U143)/R143</f>
        <v>0.5</v>
      </c>
      <c r="T143" s="139"/>
      <c r="U143" s="139"/>
      <c r="V143" s="139"/>
      <c r="W143" s="139"/>
      <c r="X143" s="139"/>
      <c r="Y143" s="139"/>
      <c r="Z143" s="139"/>
    </row>
    <row r="144" spans="1:27" ht="41.25" hidden="1" customHeight="1">
      <c r="A144" s="159">
        <v>140</v>
      </c>
      <c r="B144" s="160" t="str">
        <f t="shared" si="0"/>
        <v>140/2018/GBN-TĐC</v>
      </c>
      <c r="C144" s="160" t="s">
        <v>38</v>
      </c>
      <c r="D144" s="89" t="s">
        <v>1626</v>
      </c>
      <c r="E144" s="161" t="s">
        <v>2137</v>
      </c>
      <c r="F144" s="119" t="s">
        <v>53</v>
      </c>
      <c r="G144" s="119" t="s">
        <v>54</v>
      </c>
      <c r="H144" s="163"/>
      <c r="I144" s="119" t="s">
        <v>56</v>
      </c>
      <c r="J144" s="159" t="s">
        <v>2165</v>
      </c>
      <c r="K144" s="119" t="s">
        <v>1445</v>
      </c>
      <c r="L144" s="164">
        <v>43172</v>
      </c>
      <c r="M144" s="119">
        <v>2</v>
      </c>
      <c r="N144" s="116"/>
      <c r="O144" s="116"/>
      <c r="P144" s="119"/>
      <c r="Q144" s="162">
        <v>1</v>
      </c>
      <c r="R144" s="116"/>
      <c r="S144" s="116"/>
      <c r="T144" s="121"/>
      <c r="U144" s="121"/>
      <c r="V144" s="121"/>
      <c r="W144" s="121"/>
      <c r="X144" s="121"/>
      <c r="Y144" s="121"/>
      <c r="Z144" s="121"/>
    </row>
    <row r="145" spans="1:27" s="335" customFormat="1" ht="41.25" customHeight="1">
      <c r="A145" s="331">
        <v>141</v>
      </c>
      <c r="B145" s="332" t="str">
        <f t="shared" si="0"/>
        <v>141/2018/GBN-TĐC</v>
      </c>
      <c r="C145" s="332" t="s">
        <v>94</v>
      </c>
      <c r="D145" s="332" t="s">
        <v>528</v>
      </c>
      <c r="E145" s="332" t="s">
        <v>1851</v>
      </c>
      <c r="F145" s="334" t="s">
        <v>53</v>
      </c>
      <c r="G145" s="334"/>
      <c r="H145" s="334" t="s">
        <v>1977</v>
      </c>
      <c r="I145" s="334" t="s">
        <v>1978</v>
      </c>
      <c r="J145" s="332" t="s">
        <v>2177</v>
      </c>
      <c r="K145" s="334" t="s">
        <v>1453</v>
      </c>
      <c r="L145" s="164">
        <v>43172</v>
      </c>
      <c r="M145" s="55">
        <v>2</v>
      </c>
      <c r="N145" s="16"/>
      <c r="O145" s="16"/>
      <c r="P145" s="16"/>
      <c r="Q145" s="162">
        <v>1</v>
      </c>
      <c r="R145" s="16"/>
      <c r="S145" s="16"/>
      <c r="T145" s="2"/>
      <c r="U145" s="2"/>
      <c r="V145" s="2"/>
      <c r="W145" s="2"/>
      <c r="X145" s="2"/>
      <c r="Y145" s="2"/>
      <c r="Z145" s="2"/>
      <c r="AA145"/>
    </row>
    <row r="146" spans="1:27" s="335" customFormat="1" ht="41.25" customHeight="1">
      <c r="A146" s="331">
        <v>142</v>
      </c>
      <c r="B146" s="332" t="str">
        <f t="shared" si="0"/>
        <v>142/2018/GBN-TĐC</v>
      </c>
      <c r="C146" s="332" t="s">
        <v>94</v>
      </c>
      <c r="D146" s="332" t="s">
        <v>528</v>
      </c>
      <c r="E146" s="332" t="s">
        <v>1851</v>
      </c>
      <c r="F146" s="334" t="s">
        <v>53</v>
      </c>
      <c r="G146" s="334"/>
      <c r="H146" s="334" t="s">
        <v>1989</v>
      </c>
      <c r="I146" s="334" t="s">
        <v>1990</v>
      </c>
      <c r="J146" s="332" t="s">
        <v>2213</v>
      </c>
      <c r="K146" s="334" t="s">
        <v>1466</v>
      </c>
      <c r="L146" s="164">
        <v>43172</v>
      </c>
      <c r="M146" s="55">
        <v>2</v>
      </c>
      <c r="N146" s="16"/>
      <c r="O146" s="16"/>
      <c r="P146" s="16"/>
      <c r="Q146" s="162">
        <v>1</v>
      </c>
      <c r="R146" s="16"/>
      <c r="S146" s="16"/>
      <c r="T146" s="2"/>
      <c r="U146" s="2"/>
      <c r="V146" s="2"/>
      <c r="W146" s="2"/>
      <c r="X146" s="2"/>
      <c r="Y146" s="2"/>
      <c r="Z146" s="2"/>
      <c r="AA146"/>
    </row>
    <row r="147" spans="1:27" s="335" customFormat="1" ht="41.25" customHeight="1">
      <c r="A147" s="331">
        <v>143</v>
      </c>
      <c r="B147" s="332" t="str">
        <f t="shared" si="0"/>
        <v>143/2018/GBN-TĐC</v>
      </c>
      <c r="C147" s="332" t="s">
        <v>94</v>
      </c>
      <c r="D147" s="332" t="s">
        <v>528</v>
      </c>
      <c r="E147" s="332" t="s">
        <v>1851</v>
      </c>
      <c r="F147" s="334" t="s">
        <v>53</v>
      </c>
      <c r="G147" s="334"/>
      <c r="H147" s="331" t="s">
        <v>1989</v>
      </c>
      <c r="I147" s="331" t="s">
        <v>1990</v>
      </c>
      <c r="J147" s="332" t="s">
        <v>2002</v>
      </c>
      <c r="K147" s="334" t="s">
        <v>1473</v>
      </c>
      <c r="L147" s="164">
        <v>43172</v>
      </c>
      <c r="M147" s="55">
        <v>2</v>
      </c>
      <c r="N147" s="16"/>
      <c r="O147" s="16"/>
      <c r="P147" s="16"/>
      <c r="Q147" s="162">
        <v>1</v>
      </c>
      <c r="R147" s="16"/>
      <c r="S147" s="16"/>
      <c r="T147" s="2"/>
      <c r="U147" s="2"/>
      <c r="V147" s="2"/>
      <c r="W147" s="2"/>
      <c r="X147" s="2"/>
      <c r="Y147" s="2"/>
      <c r="Z147" s="2"/>
      <c r="AA147"/>
    </row>
    <row r="148" spans="1:27" s="335" customFormat="1" ht="57" customHeight="1">
      <c r="A148" s="331">
        <v>144</v>
      </c>
      <c r="B148" s="332" t="str">
        <f t="shared" si="0"/>
        <v>144/2018/GBN-TĐC</v>
      </c>
      <c r="C148" s="332" t="s">
        <v>94</v>
      </c>
      <c r="D148" s="332" t="s">
        <v>528</v>
      </c>
      <c r="E148" s="332" t="s">
        <v>1851</v>
      </c>
      <c r="F148" s="334" t="s">
        <v>53</v>
      </c>
      <c r="G148" s="334"/>
      <c r="H148" s="331" t="s">
        <v>1873</v>
      </c>
      <c r="I148" s="331" t="s">
        <v>1875</v>
      </c>
      <c r="J148" s="332" t="s">
        <v>2241</v>
      </c>
      <c r="K148" s="334" t="s">
        <v>1498</v>
      </c>
      <c r="L148" s="164">
        <v>43172</v>
      </c>
      <c r="M148" s="55">
        <v>2</v>
      </c>
      <c r="N148" s="16"/>
      <c r="O148" s="16"/>
      <c r="P148" s="16"/>
      <c r="Q148" s="162">
        <v>1</v>
      </c>
      <c r="R148" s="16"/>
      <c r="S148" s="16"/>
      <c r="T148" s="2"/>
      <c r="U148" s="2"/>
      <c r="V148" s="2"/>
      <c r="W148" s="2"/>
      <c r="X148" s="2"/>
      <c r="Y148" s="2"/>
      <c r="Z148" s="2"/>
      <c r="AA148"/>
    </row>
    <row r="149" spans="1:27" s="335" customFormat="1" ht="41.25" customHeight="1">
      <c r="A149" s="331">
        <v>145</v>
      </c>
      <c r="B149" s="332" t="str">
        <f t="shared" si="0"/>
        <v>145/2018/GBN-TĐC</v>
      </c>
      <c r="C149" s="332" t="s">
        <v>94</v>
      </c>
      <c r="D149" s="332" t="s">
        <v>528</v>
      </c>
      <c r="E149" s="332" t="s">
        <v>1851</v>
      </c>
      <c r="F149" s="334" t="s">
        <v>53</v>
      </c>
      <c r="G149" s="334"/>
      <c r="H149" s="331" t="s">
        <v>1873</v>
      </c>
      <c r="I149" s="331" t="s">
        <v>1875</v>
      </c>
      <c r="J149" s="332" t="s">
        <v>1897</v>
      </c>
      <c r="K149" s="334" t="s">
        <v>1509</v>
      </c>
      <c r="L149" s="164">
        <v>43172</v>
      </c>
      <c r="M149" s="55">
        <v>2</v>
      </c>
      <c r="N149" s="16"/>
      <c r="O149" s="16"/>
      <c r="P149" s="16"/>
      <c r="Q149" s="162">
        <v>1</v>
      </c>
      <c r="R149" s="16"/>
      <c r="S149" s="16"/>
      <c r="T149" s="2"/>
      <c r="U149" s="2"/>
      <c r="V149" s="2"/>
      <c r="W149" s="2"/>
      <c r="X149" s="2"/>
      <c r="Y149" s="2"/>
      <c r="Z149" s="2"/>
      <c r="AA149"/>
    </row>
    <row r="150" spans="1:27" s="335" customFormat="1" ht="27" customHeight="1">
      <c r="A150" s="331">
        <v>146</v>
      </c>
      <c r="B150" s="332" t="str">
        <f t="shared" si="0"/>
        <v>146/2018/GBN-TĐC</v>
      </c>
      <c r="C150" s="332" t="s">
        <v>94</v>
      </c>
      <c r="D150" s="332" t="s">
        <v>528</v>
      </c>
      <c r="E150" s="332" t="s">
        <v>1851</v>
      </c>
      <c r="F150" s="334" t="s">
        <v>53</v>
      </c>
      <c r="G150" s="334"/>
      <c r="H150" s="331" t="s">
        <v>1901</v>
      </c>
      <c r="I150" s="331" t="s">
        <v>2264</v>
      </c>
      <c r="J150" s="332" t="s">
        <v>2266</v>
      </c>
      <c r="K150" s="334" t="s">
        <v>1538</v>
      </c>
      <c r="L150" s="164">
        <v>43172</v>
      </c>
      <c r="M150" s="55">
        <v>2</v>
      </c>
      <c r="N150" s="16"/>
      <c r="O150" s="16"/>
      <c r="P150" s="16"/>
      <c r="Q150" s="162">
        <v>1</v>
      </c>
      <c r="R150" s="16"/>
      <c r="S150" s="16"/>
      <c r="T150" s="2"/>
      <c r="U150" s="2"/>
      <c r="V150" s="2"/>
      <c r="W150" s="2"/>
      <c r="X150" s="2"/>
      <c r="Y150" s="2"/>
      <c r="Z150" s="2"/>
      <c r="AA150"/>
    </row>
    <row r="151" spans="1:27" s="335" customFormat="1" ht="41.25" customHeight="1">
      <c r="A151" s="331">
        <v>147</v>
      </c>
      <c r="B151" s="332" t="str">
        <f t="shared" si="0"/>
        <v>147/2018/GBN-TĐC</v>
      </c>
      <c r="C151" s="332" t="s">
        <v>94</v>
      </c>
      <c r="D151" s="332" t="s">
        <v>528</v>
      </c>
      <c r="E151" s="332" t="s">
        <v>1851</v>
      </c>
      <c r="F151" s="334" t="s">
        <v>53</v>
      </c>
      <c r="G151" s="334"/>
      <c r="H151" s="331" t="s">
        <v>1901</v>
      </c>
      <c r="I151" s="331" t="s">
        <v>1902</v>
      </c>
      <c r="J151" s="332" t="s">
        <v>1903</v>
      </c>
      <c r="K151" s="334" t="s">
        <v>1563</v>
      </c>
      <c r="L151" s="164">
        <v>43172</v>
      </c>
      <c r="M151" s="55">
        <v>2</v>
      </c>
      <c r="N151" s="143"/>
      <c r="O151" s="143"/>
      <c r="P151" s="143"/>
      <c r="Q151" s="162">
        <v>1</v>
      </c>
      <c r="R151" s="143"/>
      <c r="S151" s="143"/>
      <c r="T151" s="2"/>
      <c r="U151" s="2"/>
      <c r="V151" s="2"/>
      <c r="W151" s="2"/>
      <c r="X151" s="2"/>
      <c r="Y151" s="2"/>
      <c r="Z151" s="2"/>
      <c r="AA151"/>
    </row>
    <row r="152" spans="1:27" s="335" customFormat="1" ht="41.25" customHeight="1">
      <c r="A152" s="331">
        <v>148</v>
      </c>
      <c r="B152" s="332" t="str">
        <f t="shared" si="0"/>
        <v>148/2018/GBN-TĐC</v>
      </c>
      <c r="C152" s="332" t="s">
        <v>94</v>
      </c>
      <c r="D152" s="332" t="s">
        <v>528</v>
      </c>
      <c r="E152" s="332" t="s">
        <v>1851</v>
      </c>
      <c r="F152" s="334" t="s">
        <v>53</v>
      </c>
      <c r="G152" s="334"/>
      <c r="H152" s="331" t="s">
        <v>1901</v>
      </c>
      <c r="I152" s="331" t="s">
        <v>1914</v>
      </c>
      <c r="J152" s="332" t="s">
        <v>1916</v>
      </c>
      <c r="K152" s="334" t="s">
        <v>1577</v>
      </c>
      <c r="L152" s="164">
        <v>43172</v>
      </c>
      <c r="M152" s="55">
        <v>2</v>
      </c>
      <c r="N152" s="58"/>
      <c r="O152" s="58"/>
      <c r="P152" s="16"/>
      <c r="Q152" s="162">
        <v>1</v>
      </c>
      <c r="R152" s="16"/>
      <c r="S152" s="16"/>
      <c r="T152" s="2"/>
      <c r="U152" s="2"/>
      <c r="V152" s="2"/>
      <c r="W152" s="2"/>
      <c r="X152" s="2"/>
      <c r="Y152" s="2"/>
      <c r="Z152" s="2"/>
      <c r="AA152"/>
    </row>
    <row r="153" spans="1:27" s="335" customFormat="1" ht="94.5" customHeight="1">
      <c r="A153" s="331">
        <v>149</v>
      </c>
      <c r="B153" s="332" t="str">
        <f t="shared" si="0"/>
        <v>149/2018/GBN-TĐC</v>
      </c>
      <c r="C153" s="332" t="s">
        <v>94</v>
      </c>
      <c r="D153" s="332" t="s">
        <v>528</v>
      </c>
      <c r="E153" s="332" t="s">
        <v>1851</v>
      </c>
      <c r="F153" s="334" t="s">
        <v>53</v>
      </c>
      <c r="G153" s="334"/>
      <c r="H153" s="331" t="s">
        <v>1925</v>
      </c>
      <c r="I153" s="331" t="s">
        <v>1926</v>
      </c>
      <c r="J153" s="332" t="s">
        <v>1927</v>
      </c>
      <c r="K153" s="334" t="s">
        <v>1589</v>
      </c>
      <c r="L153" s="164">
        <v>43172</v>
      </c>
      <c r="M153" s="55">
        <v>2</v>
      </c>
      <c r="N153" s="16"/>
      <c r="O153" s="16"/>
      <c r="P153" s="16"/>
      <c r="Q153" s="162">
        <v>1</v>
      </c>
      <c r="R153" s="16"/>
      <c r="S153" s="16"/>
      <c r="T153" s="2"/>
      <c r="U153" s="2"/>
      <c r="V153" s="2"/>
      <c r="W153" s="2"/>
      <c r="X153" s="2"/>
      <c r="Y153" s="2"/>
      <c r="Z153" s="2"/>
      <c r="AA153"/>
    </row>
    <row r="154" spans="1:27" s="335" customFormat="1" ht="41.25" customHeight="1">
      <c r="A154" s="331">
        <v>150</v>
      </c>
      <c r="B154" s="332" t="str">
        <f t="shared" si="0"/>
        <v>150/2018/GBN-TĐC</v>
      </c>
      <c r="C154" s="332" t="s">
        <v>94</v>
      </c>
      <c r="D154" s="332" t="s">
        <v>528</v>
      </c>
      <c r="E154" s="332" t="s">
        <v>1851</v>
      </c>
      <c r="F154" s="334" t="s">
        <v>53</v>
      </c>
      <c r="G154" s="334"/>
      <c r="H154" s="331" t="s">
        <v>1925</v>
      </c>
      <c r="I154" s="331" t="s">
        <v>1926</v>
      </c>
      <c r="J154" s="332" t="s">
        <v>1935</v>
      </c>
      <c r="K154" s="334" t="s">
        <v>1609</v>
      </c>
      <c r="L154" s="164">
        <v>43172</v>
      </c>
      <c r="M154" s="55">
        <v>2</v>
      </c>
      <c r="N154" s="16"/>
      <c r="O154" s="16"/>
      <c r="P154" s="16"/>
      <c r="Q154" s="162">
        <v>1</v>
      </c>
      <c r="R154" s="16"/>
      <c r="S154" s="16"/>
      <c r="T154" s="2"/>
      <c r="U154" s="2"/>
      <c r="V154" s="2"/>
      <c r="W154" s="2"/>
      <c r="X154" s="2"/>
      <c r="Y154" s="2"/>
      <c r="Z154" s="2"/>
      <c r="AA154"/>
    </row>
    <row r="155" spans="1:27" s="335" customFormat="1" ht="27" customHeight="1">
      <c r="A155" s="331">
        <v>151</v>
      </c>
      <c r="B155" s="332" t="str">
        <f t="shared" si="0"/>
        <v>151/2018/GBN-TĐC</v>
      </c>
      <c r="C155" s="332" t="s">
        <v>94</v>
      </c>
      <c r="D155" s="332" t="s">
        <v>528</v>
      </c>
      <c r="E155" s="332" t="s">
        <v>1851</v>
      </c>
      <c r="F155" s="334" t="s">
        <v>53</v>
      </c>
      <c r="G155" s="334"/>
      <c r="H155" s="331" t="s">
        <v>1944</v>
      </c>
      <c r="I155" s="331" t="s">
        <v>1946</v>
      </c>
      <c r="J155" s="332" t="s">
        <v>1946</v>
      </c>
      <c r="K155" s="334" t="s">
        <v>1621</v>
      </c>
      <c r="L155" s="164">
        <v>43172</v>
      </c>
      <c r="M155" s="55">
        <v>2</v>
      </c>
      <c r="N155" s="16"/>
      <c r="O155" s="16"/>
      <c r="P155" s="16"/>
      <c r="Q155" s="162">
        <v>1</v>
      </c>
      <c r="R155" s="16"/>
      <c r="S155" s="16"/>
      <c r="T155" s="2"/>
      <c r="U155" s="2"/>
      <c r="V155" s="2"/>
      <c r="W155" s="2"/>
      <c r="X155" s="2"/>
      <c r="Y155" s="2"/>
      <c r="Z155" s="2"/>
      <c r="AA155"/>
    </row>
    <row r="156" spans="1:27" s="335" customFormat="1" ht="41.25" customHeight="1">
      <c r="A156" s="331">
        <v>152</v>
      </c>
      <c r="B156" s="332" t="str">
        <f t="shared" si="0"/>
        <v>152/2018/GBN-TĐC</v>
      </c>
      <c r="C156" s="332" t="s">
        <v>94</v>
      </c>
      <c r="D156" s="332" t="s">
        <v>528</v>
      </c>
      <c r="E156" s="332" t="s">
        <v>1851</v>
      </c>
      <c r="F156" s="334" t="s">
        <v>53</v>
      </c>
      <c r="G156" s="334"/>
      <c r="H156" s="331" t="s">
        <v>2318</v>
      </c>
      <c r="I156" s="331" t="s">
        <v>1957</v>
      </c>
      <c r="J156" s="332" t="s">
        <v>1957</v>
      </c>
      <c r="K156" s="334" t="s">
        <v>1634</v>
      </c>
      <c r="L156" s="164">
        <v>43172</v>
      </c>
      <c r="M156" s="55">
        <v>2</v>
      </c>
      <c r="N156" s="16"/>
      <c r="O156" s="16"/>
      <c r="P156" s="16"/>
      <c r="Q156" s="162">
        <v>1</v>
      </c>
      <c r="R156" s="16"/>
      <c r="S156" s="16"/>
      <c r="T156" s="2"/>
      <c r="U156" s="2"/>
      <c r="V156" s="2"/>
      <c r="W156" s="2"/>
      <c r="X156" s="2"/>
      <c r="Y156" s="2"/>
      <c r="Z156" s="2"/>
      <c r="AA156"/>
    </row>
    <row r="157" spans="1:27" s="335" customFormat="1" ht="41.25" customHeight="1">
      <c r="A157" s="331">
        <v>153</v>
      </c>
      <c r="B157" s="332" t="str">
        <f t="shared" si="0"/>
        <v>153/2018/GBN-TĐC</v>
      </c>
      <c r="C157" s="332" t="s">
        <v>94</v>
      </c>
      <c r="D157" s="332" t="s">
        <v>528</v>
      </c>
      <c r="E157" s="332" t="s">
        <v>1851</v>
      </c>
      <c r="F157" s="334" t="s">
        <v>53</v>
      </c>
      <c r="G157" s="334"/>
      <c r="H157" s="331" t="s">
        <v>1966</v>
      </c>
      <c r="I157" s="331" t="s">
        <v>1967</v>
      </c>
      <c r="J157" s="332" t="s">
        <v>1967</v>
      </c>
      <c r="K157" s="334" t="s">
        <v>1642</v>
      </c>
      <c r="L157" s="164">
        <v>43172</v>
      </c>
      <c r="M157" s="55">
        <v>2</v>
      </c>
      <c r="N157" s="16"/>
      <c r="O157" s="16"/>
      <c r="P157" s="16"/>
      <c r="Q157" s="162">
        <v>1</v>
      </c>
      <c r="R157" s="16"/>
      <c r="S157" s="16"/>
      <c r="T157" s="2"/>
      <c r="U157" s="2"/>
      <c r="V157" s="2"/>
      <c r="W157" s="2"/>
      <c r="X157" s="2"/>
      <c r="Y157" s="2"/>
      <c r="Z157" s="2"/>
      <c r="AA157"/>
    </row>
    <row r="158" spans="1:27" s="335" customFormat="1" ht="41.25" customHeight="1">
      <c r="A158" s="331">
        <v>154</v>
      </c>
      <c r="B158" s="332" t="str">
        <f t="shared" si="0"/>
        <v>154/2018/GBN-TĐC</v>
      </c>
      <c r="C158" s="332" t="s">
        <v>94</v>
      </c>
      <c r="D158" s="332" t="s">
        <v>528</v>
      </c>
      <c r="E158" s="332" t="s">
        <v>1851</v>
      </c>
      <c r="F158" s="334" t="s">
        <v>53</v>
      </c>
      <c r="G158" s="334"/>
      <c r="H158" s="331" t="s">
        <v>1989</v>
      </c>
      <c r="I158" s="331" t="s">
        <v>1990</v>
      </c>
      <c r="J158" s="332" t="s">
        <v>2011</v>
      </c>
      <c r="K158" s="334" t="s">
        <v>1652</v>
      </c>
      <c r="L158" s="164">
        <v>43174</v>
      </c>
      <c r="M158" s="55">
        <v>2</v>
      </c>
      <c r="N158" s="16"/>
      <c r="O158" s="16"/>
      <c r="P158" s="16"/>
      <c r="Q158" s="162">
        <v>1</v>
      </c>
      <c r="R158" s="16"/>
      <c r="S158" s="16"/>
      <c r="T158" s="2"/>
      <c r="U158" s="2"/>
      <c r="V158" s="2"/>
      <c r="W158" s="2"/>
      <c r="X158" s="2"/>
      <c r="Y158" s="2"/>
      <c r="Z158" s="2"/>
      <c r="AA158"/>
    </row>
    <row r="159" spans="1:27" s="335" customFormat="1" ht="41.25" customHeight="1">
      <c r="A159" s="331">
        <v>155</v>
      </c>
      <c r="B159" s="332" t="str">
        <f t="shared" si="0"/>
        <v>155/2018/GBN-TĐC</v>
      </c>
      <c r="C159" s="332" t="s">
        <v>94</v>
      </c>
      <c r="D159" s="332" t="s">
        <v>2384</v>
      </c>
      <c r="E159" s="332" t="s">
        <v>2385</v>
      </c>
      <c r="F159" s="334" t="s">
        <v>66</v>
      </c>
      <c r="G159" s="334"/>
      <c r="H159" s="331" t="s">
        <v>1956</v>
      </c>
      <c r="I159" s="331" t="s">
        <v>2407</v>
      </c>
      <c r="J159" s="340" t="s">
        <v>2408</v>
      </c>
      <c r="K159" s="334"/>
      <c r="L159" s="167"/>
      <c r="M159" s="167"/>
      <c r="N159" s="165"/>
      <c r="O159" s="165" t="s">
        <v>2411</v>
      </c>
      <c r="P159" s="168"/>
      <c r="Q159" s="170"/>
      <c r="R159" s="168"/>
      <c r="S159" s="168"/>
      <c r="T159" s="171"/>
      <c r="U159" s="171"/>
      <c r="V159" s="171"/>
      <c r="W159" s="171"/>
      <c r="X159" s="171"/>
      <c r="Y159" s="171"/>
      <c r="Z159" s="171"/>
      <c r="AA159"/>
    </row>
    <row r="160" spans="1:27" s="335" customFormat="1" ht="27" customHeight="1">
      <c r="A160" s="331">
        <v>156</v>
      </c>
      <c r="B160" s="332" t="str">
        <f t="shared" si="0"/>
        <v>156/2018/GBN-TĐC</v>
      </c>
      <c r="C160" s="332" t="s">
        <v>94</v>
      </c>
      <c r="D160" s="332" t="s">
        <v>2384</v>
      </c>
      <c r="E160" s="332" t="s">
        <v>2385</v>
      </c>
      <c r="F160" s="334" t="s">
        <v>53</v>
      </c>
      <c r="G160" s="334"/>
      <c r="H160" s="341" t="s">
        <v>2434</v>
      </c>
      <c r="I160" s="331" t="s">
        <v>2436</v>
      </c>
      <c r="J160" s="331" t="s">
        <v>2439</v>
      </c>
      <c r="K160" s="334" t="s">
        <v>1661</v>
      </c>
      <c r="L160" s="164">
        <v>43181</v>
      </c>
      <c r="M160" s="55">
        <v>1</v>
      </c>
      <c r="N160" s="53" t="s">
        <v>411</v>
      </c>
      <c r="O160" s="16"/>
      <c r="P160" s="16"/>
      <c r="Q160" s="53">
        <v>1</v>
      </c>
      <c r="R160" s="16"/>
      <c r="S160" s="16"/>
      <c r="T160" s="2"/>
      <c r="U160" s="2"/>
      <c r="V160" s="2"/>
      <c r="W160" s="2"/>
      <c r="X160" s="2"/>
      <c r="Y160" s="2"/>
      <c r="Z160" s="2"/>
      <c r="AA160"/>
    </row>
    <row r="161" spans="1:27" s="335" customFormat="1" ht="27" customHeight="1">
      <c r="A161" s="331">
        <v>157</v>
      </c>
      <c r="B161" s="332" t="str">
        <f t="shared" si="0"/>
        <v>157/2018/GBN-TĐC</v>
      </c>
      <c r="C161" s="332" t="s">
        <v>94</v>
      </c>
      <c r="D161" s="332" t="s">
        <v>2445</v>
      </c>
      <c r="E161" s="332" t="s">
        <v>2446</v>
      </c>
      <c r="F161" s="334" t="s">
        <v>53</v>
      </c>
      <c r="G161" s="334"/>
      <c r="H161" s="341" t="s">
        <v>2450</v>
      </c>
      <c r="I161" s="331" t="s">
        <v>2451</v>
      </c>
      <c r="J161" s="331" t="s">
        <v>2439</v>
      </c>
      <c r="K161" s="334" t="s">
        <v>1677</v>
      </c>
      <c r="L161" s="164">
        <v>43185</v>
      </c>
      <c r="M161" s="55">
        <v>2</v>
      </c>
      <c r="N161" s="16"/>
      <c r="O161" s="16"/>
      <c r="P161" s="16"/>
      <c r="Q161" s="53">
        <v>1</v>
      </c>
      <c r="R161" s="16"/>
      <c r="S161" s="16"/>
      <c r="T161" s="2"/>
      <c r="U161" s="2"/>
      <c r="V161" s="2"/>
      <c r="W161" s="2"/>
      <c r="X161" s="2"/>
      <c r="Y161" s="2"/>
      <c r="Z161" s="2"/>
      <c r="AA161"/>
    </row>
    <row r="162" spans="1:27" s="335" customFormat="1" ht="27" customHeight="1">
      <c r="A162" s="331">
        <v>158</v>
      </c>
      <c r="B162" s="332" t="str">
        <f t="shared" si="0"/>
        <v>158/2018/GBN-TĐC</v>
      </c>
      <c r="C162" s="332" t="s">
        <v>94</v>
      </c>
      <c r="D162" s="332" t="s">
        <v>2445</v>
      </c>
      <c r="E162" s="332" t="s">
        <v>2446</v>
      </c>
      <c r="F162" s="334" t="s">
        <v>53</v>
      </c>
      <c r="G162" s="334"/>
      <c r="H162" s="341" t="s">
        <v>2434</v>
      </c>
      <c r="I162" s="331" t="s">
        <v>2461</v>
      </c>
      <c r="J162" s="331" t="s">
        <v>2439</v>
      </c>
      <c r="K162" s="334" t="s">
        <v>1703</v>
      </c>
      <c r="L162" s="164">
        <v>43185</v>
      </c>
      <c r="M162" s="55">
        <v>2</v>
      </c>
      <c r="N162" s="16"/>
      <c r="O162" s="16"/>
      <c r="P162" s="16"/>
      <c r="Q162" s="53">
        <v>1</v>
      </c>
      <c r="R162" s="16"/>
      <c r="S162" s="16"/>
      <c r="T162" s="2"/>
      <c r="U162" s="2"/>
      <c r="V162" s="2"/>
      <c r="W162" s="2"/>
      <c r="X162" s="2"/>
      <c r="Y162" s="2"/>
      <c r="Z162" s="2"/>
      <c r="AA162"/>
    </row>
    <row r="163" spans="1:27" ht="27" hidden="1" customHeight="1">
      <c r="A163" s="39">
        <v>159</v>
      </c>
      <c r="B163" s="44" t="str">
        <f t="shared" si="0"/>
        <v>159/2018/GBN-TĐC</v>
      </c>
      <c r="C163" s="44" t="s">
        <v>38</v>
      </c>
      <c r="D163" s="91" t="s">
        <v>2466</v>
      </c>
      <c r="E163" s="91" t="s">
        <v>2467</v>
      </c>
      <c r="F163" s="55" t="s">
        <v>53</v>
      </c>
      <c r="G163" s="55" t="s">
        <v>55</v>
      </c>
      <c r="H163" s="56"/>
      <c r="I163" s="44" t="s">
        <v>163</v>
      </c>
      <c r="J163" s="44" t="s">
        <v>2474</v>
      </c>
      <c r="K163" s="119" t="s">
        <v>1739</v>
      </c>
      <c r="L163" s="164">
        <v>43186</v>
      </c>
      <c r="M163" s="55">
        <v>2</v>
      </c>
      <c r="N163" s="55" t="s">
        <v>411</v>
      </c>
      <c r="O163" s="56"/>
      <c r="P163" s="56"/>
      <c r="Q163" s="55">
        <v>1</v>
      </c>
      <c r="R163" s="56"/>
      <c r="S163" s="56"/>
      <c r="T163" s="7"/>
      <c r="U163" s="7"/>
      <c r="V163" s="7"/>
      <c r="W163" s="7"/>
      <c r="X163" s="7"/>
      <c r="Y163" s="7"/>
      <c r="Z163" s="7"/>
    </row>
    <row r="164" spans="1:27" ht="27" hidden="1" customHeight="1">
      <c r="A164" s="39">
        <v>160</v>
      </c>
      <c r="B164" s="44" t="str">
        <f t="shared" si="0"/>
        <v>160/2018/GBN-TĐC</v>
      </c>
      <c r="C164" s="44" t="s">
        <v>38</v>
      </c>
      <c r="D164" s="91" t="s">
        <v>2479</v>
      </c>
      <c r="E164" s="59" t="s">
        <v>2481</v>
      </c>
      <c r="F164" s="55" t="s">
        <v>53</v>
      </c>
      <c r="G164" s="55" t="s">
        <v>55</v>
      </c>
      <c r="H164" s="56"/>
      <c r="I164" s="44" t="s">
        <v>2489</v>
      </c>
      <c r="J164" s="44" t="s">
        <v>2490</v>
      </c>
      <c r="K164" s="119" t="s">
        <v>1730</v>
      </c>
      <c r="L164" s="164">
        <v>43186</v>
      </c>
      <c r="M164" s="55">
        <v>2</v>
      </c>
      <c r="N164" s="56"/>
      <c r="O164" s="56"/>
      <c r="P164" s="56"/>
      <c r="Q164" s="55">
        <v>1</v>
      </c>
      <c r="R164" s="56"/>
      <c r="S164" s="56"/>
      <c r="T164" s="7"/>
      <c r="U164" s="7"/>
      <c r="V164" s="7"/>
      <c r="W164" s="7"/>
      <c r="X164" s="7"/>
      <c r="Y164" s="7"/>
      <c r="Z164" s="7"/>
    </row>
    <row r="165" spans="1:27" ht="27" hidden="1" customHeight="1">
      <c r="A165" s="39">
        <v>161</v>
      </c>
      <c r="B165" s="41" t="str">
        <f t="shared" si="0"/>
        <v>161/2018/GBN-TĐC</v>
      </c>
      <c r="C165" s="41" t="s">
        <v>38</v>
      </c>
      <c r="D165" s="45" t="s">
        <v>2498</v>
      </c>
      <c r="E165" s="173" t="s">
        <v>2499</v>
      </c>
      <c r="F165" s="55" t="s">
        <v>53</v>
      </c>
      <c r="G165" s="55" t="s">
        <v>62</v>
      </c>
      <c r="H165" s="56"/>
      <c r="I165" s="111" t="s">
        <v>1673</v>
      </c>
      <c r="J165" s="44" t="s">
        <v>2519</v>
      </c>
      <c r="K165" s="119" t="s">
        <v>1755</v>
      </c>
      <c r="L165" s="55" t="s">
        <v>2522</v>
      </c>
      <c r="M165" s="55">
        <v>2</v>
      </c>
      <c r="N165" s="16"/>
      <c r="O165" s="16"/>
      <c r="P165" s="16"/>
      <c r="Q165" s="53">
        <v>1</v>
      </c>
      <c r="R165" s="16"/>
      <c r="S165" s="16"/>
      <c r="T165" s="2"/>
      <c r="U165" s="2"/>
      <c r="V165" s="2"/>
      <c r="W165" s="2"/>
      <c r="X165" s="2"/>
      <c r="Y165" s="2"/>
      <c r="Z165" s="2"/>
    </row>
    <row r="166" spans="1:27" ht="33.75" hidden="1" customHeight="1">
      <c r="A166" s="39">
        <v>162</v>
      </c>
      <c r="B166" s="41" t="str">
        <f t="shared" si="0"/>
        <v>162/2018/GBN-TĐC</v>
      </c>
      <c r="C166" s="41" t="s">
        <v>38</v>
      </c>
      <c r="D166" s="66" t="s">
        <v>2526</v>
      </c>
      <c r="E166" s="45" t="s">
        <v>2528</v>
      </c>
      <c r="F166" s="55" t="s">
        <v>53</v>
      </c>
      <c r="G166" s="55" t="s">
        <v>54</v>
      </c>
      <c r="H166" s="56"/>
      <c r="I166" s="44" t="s">
        <v>56</v>
      </c>
      <c r="J166" s="44" t="s">
        <v>2536</v>
      </c>
      <c r="K166" s="55" t="s">
        <v>1776</v>
      </c>
      <c r="L166" s="109">
        <v>43135</v>
      </c>
      <c r="M166" s="55">
        <v>2</v>
      </c>
      <c r="N166" s="16"/>
      <c r="O166" s="16"/>
      <c r="P166" s="16"/>
      <c r="Q166" s="53">
        <v>2</v>
      </c>
      <c r="R166" s="16"/>
      <c r="S166" s="16"/>
      <c r="T166" s="2"/>
      <c r="U166" s="2"/>
      <c r="V166" s="2"/>
      <c r="W166" s="2"/>
      <c r="X166" s="2"/>
      <c r="Y166" s="2"/>
      <c r="Z166" s="2"/>
    </row>
    <row r="167" spans="1:27" ht="27" hidden="1" customHeight="1">
      <c r="A167" s="39">
        <v>163</v>
      </c>
      <c r="B167" s="41" t="str">
        <f t="shared" si="0"/>
        <v>163/2018/GBN-TĐC</v>
      </c>
      <c r="C167" s="41" t="s">
        <v>38</v>
      </c>
      <c r="D167" s="66" t="s">
        <v>2526</v>
      </c>
      <c r="E167" s="45" t="s">
        <v>2528</v>
      </c>
      <c r="F167" s="55" t="s">
        <v>53</v>
      </c>
      <c r="G167" s="55" t="s">
        <v>54</v>
      </c>
      <c r="H167" s="56"/>
      <c r="I167" s="44" t="s">
        <v>56</v>
      </c>
      <c r="J167" s="44" t="s">
        <v>2550</v>
      </c>
      <c r="K167" s="55" t="s">
        <v>1787</v>
      </c>
      <c r="L167" s="109">
        <v>43135</v>
      </c>
      <c r="M167" s="55">
        <v>2</v>
      </c>
      <c r="N167" s="16"/>
      <c r="O167" s="16"/>
      <c r="P167" s="16"/>
      <c r="Q167" s="53">
        <v>1</v>
      </c>
      <c r="R167" s="16"/>
      <c r="S167" s="16"/>
      <c r="T167" s="2"/>
      <c r="U167" s="2"/>
      <c r="V167" s="2"/>
      <c r="W167" s="2"/>
      <c r="X167" s="2"/>
      <c r="Y167" s="2"/>
      <c r="Z167" s="2"/>
    </row>
    <row r="168" spans="1:27" ht="27" hidden="1" customHeight="1">
      <c r="A168" s="39">
        <v>164</v>
      </c>
      <c r="B168" s="41" t="str">
        <f t="shared" si="0"/>
        <v>164/2018/GBN-TĐC</v>
      </c>
      <c r="C168" s="41" t="s">
        <v>38</v>
      </c>
      <c r="D168" s="66" t="s">
        <v>2526</v>
      </c>
      <c r="E168" s="45" t="s">
        <v>2528</v>
      </c>
      <c r="F168" s="55" t="s">
        <v>53</v>
      </c>
      <c r="G168" s="55" t="s">
        <v>54</v>
      </c>
      <c r="H168" s="56"/>
      <c r="I168" s="44" t="s">
        <v>56</v>
      </c>
      <c r="J168" s="44" t="s">
        <v>2569</v>
      </c>
      <c r="K168" s="55" t="s">
        <v>1796</v>
      </c>
      <c r="L168" s="109">
        <v>43135</v>
      </c>
      <c r="M168" s="55">
        <v>2</v>
      </c>
      <c r="N168" s="16"/>
      <c r="O168" s="16"/>
      <c r="P168" s="16"/>
      <c r="Q168" s="53">
        <v>1</v>
      </c>
      <c r="R168" s="16"/>
      <c r="S168" s="16"/>
      <c r="T168" s="2"/>
      <c r="U168" s="2"/>
      <c r="V168" s="2"/>
      <c r="W168" s="2"/>
      <c r="X168" s="2"/>
      <c r="Y168" s="2"/>
      <c r="Z168" s="2"/>
    </row>
    <row r="169" spans="1:27" ht="27" hidden="1" customHeight="1">
      <c r="A169" s="39">
        <v>165</v>
      </c>
      <c r="B169" s="41" t="str">
        <f t="shared" si="0"/>
        <v>165/2018/GBN-TĐC</v>
      </c>
      <c r="C169" s="41" t="s">
        <v>38</v>
      </c>
      <c r="D169" s="66" t="s">
        <v>2526</v>
      </c>
      <c r="E169" s="45" t="s">
        <v>2528</v>
      </c>
      <c r="F169" s="55" t="s">
        <v>53</v>
      </c>
      <c r="G169" s="55" t="s">
        <v>54</v>
      </c>
      <c r="H169" s="56"/>
      <c r="I169" s="44" t="s">
        <v>56</v>
      </c>
      <c r="J169" s="44" t="s">
        <v>2580</v>
      </c>
      <c r="K169" s="55" t="s">
        <v>1802</v>
      </c>
      <c r="L169" s="109">
        <v>43135</v>
      </c>
      <c r="M169" s="55">
        <v>2</v>
      </c>
      <c r="N169" s="16"/>
      <c r="O169" s="16"/>
      <c r="P169" s="16"/>
      <c r="Q169" s="53">
        <v>1</v>
      </c>
      <c r="R169" s="16"/>
      <c r="S169" s="16"/>
      <c r="T169" s="2"/>
      <c r="U169" s="2"/>
      <c r="V169" s="2"/>
      <c r="W169" s="2"/>
      <c r="X169" s="2"/>
      <c r="Y169" s="2"/>
      <c r="Z169" s="2"/>
    </row>
    <row r="170" spans="1:27" ht="27" hidden="1" customHeight="1">
      <c r="A170" s="39">
        <v>166</v>
      </c>
      <c r="B170" s="41" t="str">
        <f t="shared" si="0"/>
        <v>166/2018/GBN-TĐC</v>
      </c>
      <c r="C170" s="41" t="s">
        <v>38</v>
      </c>
      <c r="D170" s="66" t="s">
        <v>2526</v>
      </c>
      <c r="E170" s="45" t="s">
        <v>2528</v>
      </c>
      <c r="F170" s="55" t="s">
        <v>53</v>
      </c>
      <c r="G170" s="55" t="s">
        <v>54</v>
      </c>
      <c r="H170" s="56"/>
      <c r="I170" s="44" t="s">
        <v>56</v>
      </c>
      <c r="J170" s="44" t="s">
        <v>2595</v>
      </c>
      <c r="K170" s="55" t="s">
        <v>1813</v>
      </c>
      <c r="L170" s="109">
        <v>43135</v>
      </c>
      <c r="M170" s="55">
        <v>2</v>
      </c>
      <c r="N170" s="16"/>
      <c r="O170" s="16"/>
      <c r="P170" s="16"/>
      <c r="Q170" s="53">
        <v>1</v>
      </c>
      <c r="R170" s="16"/>
      <c r="S170" s="16"/>
      <c r="T170" s="2"/>
      <c r="U170" s="2"/>
      <c r="V170" s="2"/>
      <c r="W170" s="2"/>
      <c r="X170" s="2"/>
      <c r="Y170" s="2"/>
      <c r="Z170" s="2"/>
    </row>
    <row r="171" spans="1:27" ht="27" hidden="1" customHeight="1">
      <c r="A171" s="39">
        <v>167</v>
      </c>
      <c r="B171" s="41" t="str">
        <f t="shared" si="0"/>
        <v>167/2018/GBN-TĐC</v>
      </c>
      <c r="C171" s="41" t="s">
        <v>38</v>
      </c>
      <c r="D171" s="66" t="s">
        <v>2526</v>
      </c>
      <c r="E171" s="45" t="s">
        <v>2528</v>
      </c>
      <c r="F171" s="55" t="s">
        <v>53</v>
      </c>
      <c r="G171" s="55" t="s">
        <v>54</v>
      </c>
      <c r="H171" s="56"/>
      <c r="I171" s="44" t="s">
        <v>56</v>
      </c>
      <c r="J171" s="44" t="s">
        <v>2606</v>
      </c>
      <c r="K171" s="55" t="s">
        <v>1819</v>
      </c>
      <c r="L171" s="109">
        <v>43135</v>
      </c>
      <c r="M171" s="55">
        <v>2</v>
      </c>
      <c r="N171" s="16"/>
      <c r="O171" s="16"/>
      <c r="P171" s="16"/>
      <c r="Q171" s="53">
        <v>1</v>
      </c>
      <c r="R171" s="16"/>
      <c r="S171" s="16"/>
      <c r="T171" s="2"/>
      <c r="U171" s="2"/>
      <c r="V171" s="2"/>
      <c r="W171" s="2"/>
      <c r="X171" s="2"/>
      <c r="Y171" s="2"/>
      <c r="Z171" s="2"/>
    </row>
    <row r="172" spans="1:27" ht="27" hidden="1" customHeight="1">
      <c r="A172" s="39">
        <v>168</v>
      </c>
      <c r="B172" s="41" t="str">
        <f t="shared" si="0"/>
        <v>168/2018/GBN-TĐC</v>
      </c>
      <c r="C172" s="41" t="s">
        <v>38</v>
      </c>
      <c r="D172" s="66" t="s">
        <v>2526</v>
      </c>
      <c r="E172" s="45" t="s">
        <v>2528</v>
      </c>
      <c r="F172" s="55" t="s">
        <v>53</v>
      </c>
      <c r="G172" s="55" t="s">
        <v>54</v>
      </c>
      <c r="H172" s="56"/>
      <c r="I172" s="44" t="s">
        <v>56</v>
      </c>
      <c r="J172" s="44" t="s">
        <v>2613</v>
      </c>
      <c r="K172" s="55" t="s">
        <v>1826</v>
      </c>
      <c r="L172" s="109">
        <v>43135</v>
      </c>
      <c r="M172" s="55">
        <v>2</v>
      </c>
      <c r="N172" s="16"/>
      <c r="O172" s="16"/>
      <c r="P172" s="16"/>
      <c r="Q172" s="53">
        <v>1</v>
      </c>
      <c r="R172" s="16"/>
      <c r="S172" s="16"/>
      <c r="T172" s="2"/>
      <c r="U172" s="2"/>
      <c r="V172" s="2"/>
      <c r="W172" s="2"/>
      <c r="X172" s="2"/>
      <c r="Y172" s="2"/>
      <c r="Z172" s="2"/>
    </row>
    <row r="173" spans="1:27" ht="27" hidden="1" customHeight="1">
      <c r="A173" s="39">
        <v>169</v>
      </c>
      <c r="B173" s="41" t="str">
        <f t="shared" si="0"/>
        <v>169/2018/GBN-TĐC</v>
      </c>
      <c r="C173" s="41" t="s">
        <v>38</v>
      </c>
      <c r="D173" s="66" t="s">
        <v>2526</v>
      </c>
      <c r="E173" s="45" t="s">
        <v>2528</v>
      </c>
      <c r="F173" s="55" t="s">
        <v>53</v>
      </c>
      <c r="G173" s="55" t="s">
        <v>54</v>
      </c>
      <c r="H173" s="56"/>
      <c r="I173" s="44" t="s">
        <v>56</v>
      </c>
      <c r="J173" s="44" t="s">
        <v>2627</v>
      </c>
      <c r="K173" s="55" t="s">
        <v>1833</v>
      </c>
      <c r="L173" s="109">
        <v>43135</v>
      </c>
      <c r="M173" s="55">
        <v>2</v>
      </c>
      <c r="N173" s="16"/>
      <c r="O173" s="16"/>
      <c r="P173" s="16"/>
      <c r="Q173" s="53">
        <v>1</v>
      </c>
      <c r="R173" s="16"/>
      <c r="S173" s="16"/>
      <c r="T173" s="2"/>
      <c r="U173" s="2"/>
      <c r="V173" s="2"/>
      <c r="W173" s="2"/>
      <c r="X173" s="2"/>
      <c r="Y173" s="2"/>
      <c r="Z173" s="2"/>
    </row>
    <row r="174" spans="1:27" ht="27" hidden="1" customHeight="1">
      <c r="A174" s="39">
        <v>170</v>
      </c>
      <c r="B174" s="41" t="str">
        <f t="shared" si="0"/>
        <v>170/2018/GBN-TĐC</v>
      </c>
      <c r="C174" s="41" t="s">
        <v>38</v>
      </c>
      <c r="D174" s="66" t="s">
        <v>2526</v>
      </c>
      <c r="E174" s="45" t="s">
        <v>2528</v>
      </c>
      <c r="F174" s="55" t="s">
        <v>53</v>
      </c>
      <c r="G174" s="55" t="s">
        <v>54</v>
      </c>
      <c r="H174" s="56"/>
      <c r="I174" s="44" t="s">
        <v>56</v>
      </c>
      <c r="J174" s="44" t="s">
        <v>2642</v>
      </c>
      <c r="K174" s="55" t="s">
        <v>1840</v>
      </c>
      <c r="L174" s="109">
        <v>43135</v>
      </c>
      <c r="M174" s="55">
        <v>2</v>
      </c>
      <c r="N174" s="16"/>
      <c r="O174" s="16"/>
      <c r="P174" s="16"/>
      <c r="Q174" s="53">
        <v>1</v>
      </c>
      <c r="R174" s="16"/>
      <c r="S174" s="16"/>
      <c r="T174" s="2"/>
      <c r="U174" s="2"/>
      <c r="V174" s="2"/>
      <c r="W174" s="2"/>
      <c r="X174" s="2"/>
      <c r="Y174" s="2"/>
      <c r="Z174" s="2"/>
    </row>
    <row r="175" spans="1:27" ht="41.25" hidden="1" customHeight="1">
      <c r="A175" s="39">
        <v>171</v>
      </c>
      <c r="B175" s="41" t="str">
        <f t="shared" si="0"/>
        <v>171/2018/GBN-TĐC</v>
      </c>
      <c r="C175" s="41" t="s">
        <v>38</v>
      </c>
      <c r="D175" s="66" t="s">
        <v>2526</v>
      </c>
      <c r="E175" s="45" t="s">
        <v>2528</v>
      </c>
      <c r="F175" s="55" t="s">
        <v>53</v>
      </c>
      <c r="G175" s="55" t="s">
        <v>54</v>
      </c>
      <c r="H175" s="56"/>
      <c r="I175" s="44" t="s">
        <v>56</v>
      </c>
      <c r="J175" s="44" t="s">
        <v>2648</v>
      </c>
      <c r="K175" s="55" t="s">
        <v>1847</v>
      </c>
      <c r="L175" s="109">
        <v>43135</v>
      </c>
      <c r="M175" s="55">
        <v>2</v>
      </c>
      <c r="N175" s="16"/>
      <c r="O175" s="16"/>
      <c r="P175" s="16"/>
      <c r="Q175" s="53">
        <v>1</v>
      </c>
      <c r="R175" s="16"/>
      <c r="S175" s="16"/>
      <c r="T175" s="2"/>
      <c r="U175" s="2"/>
      <c r="V175" s="2"/>
      <c r="W175" s="2"/>
      <c r="X175" s="2"/>
      <c r="Y175" s="2"/>
      <c r="Z175" s="2"/>
    </row>
    <row r="176" spans="1:27" ht="27" hidden="1" customHeight="1">
      <c r="A176" s="39">
        <v>172</v>
      </c>
      <c r="B176" s="41" t="str">
        <f t="shared" si="0"/>
        <v>172/2018/GBN-TĐC</v>
      </c>
      <c r="C176" s="41" t="s">
        <v>38</v>
      </c>
      <c r="D176" s="66" t="s">
        <v>2526</v>
      </c>
      <c r="E176" s="45" t="s">
        <v>2528</v>
      </c>
      <c r="F176" s="55" t="s">
        <v>53</v>
      </c>
      <c r="G176" s="55" t="s">
        <v>54</v>
      </c>
      <c r="H176" s="56"/>
      <c r="I176" s="44" t="s">
        <v>56</v>
      </c>
      <c r="J176" s="44" t="s">
        <v>2657</v>
      </c>
      <c r="K176" s="55" t="s">
        <v>1855</v>
      </c>
      <c r="L176" s="109">
        <v>43135</v>
      </c>
      <c r="M176" s="55">
        <v>2</v>
      </c>
      <c r="N176" s="16"/>
      <c r="O176" s="16"/>
      <c r="P176" s="16"/>
      <c r="Q176" s="53">
        <v>1</v>
      </c>
      <c r="R176" s="16"/>
      <c r="S176" s="16"/>
      <c r="T176" s="2"/>
      <c r="U176" s="2"/>
      <c r="V176" s="2"/>
      <c r="W176" s="2"/>
      <c r="X176" s="2"/>
      <c r="Y176" s="2"/>
      <c r="Z176" s="2"/>
    </row>
    <row r="177" spans="1:27" ht="27" hidden="1" customHeight="1">
      <c r="A177" s="39">
        <v>173</v>
      </c>
      <c r="B177" s="41" t="str">
        <f t="shared" si="0"/>
        <v>173/2018/GBN-TĐC</v>
      </c>
      <c r="C177" s="41" t="s">
        <v>38</v>
      </c>
      <c r="D177" s="66" t="s">
        <v>2526</v>
      </c>
      <c r="E177" s="45" t="s">
        <v>2528</v>
      </c>
      <c r="F177" s="55" t="s">
        <v>53</v>
      </c>
      <c r="G177" s="55" t="s">
        <v>54</v>
      </c>
      <c r="H177" s="56"/>
      <c r="I177" s="44" t="s">
        <v>56</v>
      </c>
      <c r="J177" s="44" t="s">
        <v>2676</v>
      </c>
      <c r="K177" s="55" t="s">
        <v>1864</v>
      </c>
      <c r="L177" s="109">
        <v>43135</v>
      </c>
      <c r="M177" s="55">
        <v>2</v>
      </c>
      <c r="N177" s="16"/>
      <c r="O177" s="16"/>
      <c r="P177" s="16"/>
      <c r="Q177" s="53">
        <v>1</v>
      </c>
      <c r="R177" s="16"/>
      <c r="S177" s="16"/>
      <c r="T177" s="2"/>
      <c r="U177" s="2"/>
      <c r="V177" s="2"/>
      <c r="W177" s="2"/>
      <c r="X177" s="2"/>
      <c r="Y177" s="2"/>
      <c r="Z177" s="2"/>
    </row>
    <row r="178" spans="1:27" ht="41.25" hidden="1" customHeight="1">
      <c r="A178" s="39">
        <v>174</v>
      </c>
      <c r="B178" s="41" t="str">
        <f t="shared" si="0"/>
        <v>174/2018/GBN-TĐC</v>
      </c>
      <c r="C178" s="41" t="s">
        <v>38</v>
      </c>
      <c r="D178" s="66" t="s">
        <v>2526</v>
      </c>
      <c r="E178" s="45" t="s">
        <v>2528</v>
      </c>
      <c r="F178" s="55" t="s">
        <v>53</v>
      </c>
      <c r="G178" s="55" t="s">
        <v>54</v>
      </c>
      <c r="H178" s="56"/>
      <c r="I178" s="44" t="s">
        <v>56</v>
      </c>
      <c r="J178" s="44" t="s">
        <v>2684</v>
      </c>
      <c r="K178" s="55" t="s">
        <v>1878</v>
      </c>
      <c r="L178" s="109">
        <v>43135</v>
      </c>
      <c r="M178" s="55">
        <v>2</v>
      </c>
      <c r="N178" s="16"/>
      <c r="O178" s="16"/>
      <c r="P178" s="16"/>
      <c r="Q178" s="53">
        <v>1</v>
      </c>
      <c r="R178" s="16"/>
      <c r="S178" s="16"/>
      <c r="T178" s="2"/>
      <c r="U178" s="2"/>
      <c r="V178" s="2"/>
      <c r="W178" s="2"/>
      <c r="X178" s="2"/>
      <c r="Y178" s="2"/>
      <c r="Z178" s="2"/>
    </row>
    <row r="179" spans="1:27" s="335" customFormat="1" ht="41.25" customHeight="1">
      <c r="A179" s="331">
        <v>175</v>
      </c>
      <c r="B179" s="332" t="str">
        <f t="shared" si="0"/>
        <v>175/2018/GBN-TĐC</v>
      </c>
      <c r="C179" s="332" t="s">
        <v>94</v>
      </c>
      <c r="D179" s="332" t="s">
        <v>2689</v>
      </c>
      <c r="E179" s="332" t="s">
        <v>2692</v>
      </c>
      <c r="F179" s="334" t="s">
        <v>53</v>
      </c>
      <c r="G179" s="334"/>
      <c r="H179" s="332" t="s">
        <v>2699</v>
      </c>
      <c r="I179" s="331" t="s">
        <v>2700</v>
      </c>
      <c r="J179" s="331" t="s">
        <v>2701</v>
      </c>
      <c r="K179" s="334" t="s">
        <v>1765</v>
      </c>
      <c r="L179" s="174" t="s">
        <v>2704</v>
      </c>
      <c r="M179" s="55">
        <v>3</v>
      </c>
      <c r="N179" s="16"/>
      <c r="O179" s="16"/>
      <c r="P179" s="16"/>
      <c r="Q179" s="53">
        <v>2</v>
      </c>
      <c r="R179" s="16"/>
      <c r="S179" s="16"/>
      <c r="T179" s="2"/>
      <c r="U179" s="2"/>
      <c r="V179" s="2"/>
      <c r="W179" s="2"/>
      <c r="X179" s="2"/>
      <c r="Y179" s="2"/>
      <c r="Z179" s="2"/>
      <c r="AA179"/>
    </row>
    <row r="180" spans="1:27" ht="41.25" hidden="1" customHeight="1">
      <c r="A180" s="39">
        <v>176</v>
      </c>
      <c r="B180" s="41" t="str">
        <f t="shared" si="0"/>
        <v>176/2018/GBN-TĐC</v>
      </c>
      <c r="C180" s="44" t="s">
        <v>38</v>
      </c>
      <c r="D180" s="97" t="s">
        <v>2716</v>
      </c>
      <c r="E180" s="91" t="s">
        <v>140</v>
      </c>
      <c r="F180" s="55" t="s">
        <v>53</v>
      </c>
      <c r="G180" s="55" t="s">
        <v>55</v>
      </c>
      <c r="H180" s="56"/>
      <c r="I180" s="97" t="s">
        <v>1497</v>
      </c>
      <c r="J180" s="97" t="s">
        <v>2721</v>
      </c>
      <c r="K180" s="119" t="s">
        <v>1887</v>
      </c>
      <c r="L180" s="109">
        <v>43135</v>
      </c>
      <c r="M180" s="55">
        <v>1</v>
      </c>
      <c r="N180" s="53" t="s">
        <v>411</v>
      </c>
      <c r="O180" s="56"/>
      <c r="P180" s="16"/>
      <c r="Q180" s="53">
        <v>1</v>
      </c>
      <c r="R180" s="16"/>
      <c r="S180" s="16"/>
      <c r="T180" s="2"/>
      <c r="U180" s="2"/>
      <c r="V180" s="2"/>
      <c r="W180" s="2"/>
      <c r="X180" s="2"/>
      <c r="Y180" s="2"/>
      <c r="Z180" s="2"/>
    </row>
    <row r="181" spans="1:27" s="335" customFormat="1" ht="41.25" customHeight="1">
      <c r="A181" s="331">
        <v>177</v>
      </c>
      <c r="B181" s="332" t="str">
        <f t="shared" si="0"/>
        <v>177/2018/GBN-TĐC</v>
      </c>
      <c r="C181" s="332" t="s">
        <v>94</v>
      </c>
      <c r="D181" s="332" t="s">
        <v>2724</v>
      </c>
      <c r="E181" s="332" t="s">
        <v>2726</v>
      </c>
      <c r="F181" s="334" t="s">
        <v>53</v>
      </c>
      <c r="G181" s="334"/>
      <c r="H181" s="331" t="s">
        <v>2733</v>
      </c>
      <c r="I181" s="331" t="s">
        <v>2734</v>
      </c>
      <c r="J181" s="331" t="s">
        <v>2735</v>
      </c>
      <c r="K181" s="334" t="s">
        <v>2092</v>
      </c>
      <c r="L181" s="174" t="s">
        <v>2737</v>
      </c>
      <c r="M181" s="55">
        <v>2</v>
      </c>
      <c r="N181" s="53" t="s">
        <v>411</v>
      </c>
      <c r="O181" s="16"/>
      <c r="P181" s="16"/>
      <c r="Q181" s="53">
        <v>1</v>
      </c>
      <c r="R181" s="16"/>
      <c r="S181" s="16"/>
      <c r="T181" s="2"/>
      <c r="U181" s="2"/>
      <c r="V181" s="2"/>
      <c r="W181" s="2"/>
      <c r="X181" s="2"/>
      <c r="Y181" s="2"/>
      <c r="Z181" s="2"/>
      <c r="AA181"/>
    </row>
    <row r="182" spans="1:27" s="335" customFormat="1" ht="27" customHeight="1">
      <c r="A182" s="331">
        <v>178</v>
      </c>
      <c r="B182" s="332" t="str">
        <f t="shared" si="0"/>
        <v>178/2018/GBN-TĐC</v>
      </c>
      <c r="C182" s="332" t="s">
        <v>94</v>
      </c>
      <c r="D182" s="332" t="s">
        <v>2724</v>
      </c>
      <c r="E182" s="332" t="s">
        <v>2726</v>
      </c>
      <c r="F182" s="334" t="s">
        <v>53</v>
      </c>
      <c r="G182" s="334"/>
      <c r="H182" s="331" t="s">
        <v>2747</v>
      </c>
      <c r="I182" s="331" t="s">
        <v>2748</v>
      </c>
      <c r="J182" s="331" t="s">
        <v>183</v>
      </c>
      <c r="K182" s="334" t="s">
        <v>2080</v>
      </c>
      <c r="L182" s="174" t="s">
        <v>2737</v>
      </c>
      <c r="M182" s="55"/>
      <c r="N182" s="53" t="s">
        <v>411</v>
      </c>
      <c r="O182" s="16"/>
      <c r="P182" s="16"/>
      <c r="Q182" s="53">
        <v>1</v>
      </c>
      <c r="R182" s="16"/>
      <c r="S182" s="16"/>
      <c r="T182" s="2"/>
      <c r="U182" s="2"/>
      <c r="V182" s="2"/>
      <c r="W182" s="2"/>
      <c r="X182" s="2"/>
      <c r="Y182" s="2"/>
      <c r="Z182" s="2"/>
      <c r="AA182"/>
    </row>
    <row r="183" spans="1:27" ht="41.25" hidden="1" customHeight="1">
      <c r="A183" s="39">
        <v>179</v>
      </c>
      <c r="B183" s="41" t="str">
        <f t="shared" si="0"/>
        <v>179/2018/GBN-TĐC</v>
      </c>
      <c r="C183" s="41" t="s">
        <v>38</v>
      </c>
      <c r="D183" s="175" t="s">
        <v>763</v>
      </c>
      <c r="E183" s="45" t="s">
        <v>1240</v>
      </c>
      <c r="F183" s="55" t="s">
        <v>53</v>
      </c>
      <c r="G183" s="55" t="s">
        <v>62</v>
      </c>
      <c r="H183" s="56"/>
      <c r="I183" s="55" t="s">
        <v>121</v>
      </c>
      <c r="J183" s="44" t="s">
        <v>2766</v>
      </c>
      <c r="K183" s="55" t="s">
        <v>1718</v>
      </c>
      <c r="L183" s="64">
        <v>43193</v>
      </c>
      <c r="M183" s="55">
        <v>2</v>
      </c>
      <c r="N183" s="58"/>
      <c r="O183" s="58"/>
      <c r="P183" s="16"/>
      <c r="Q183" s="53">
        <v>1</v>
      </c>
      <c r="R183" s="16"/>
      <c r="S183" s="16"/>
      <c r="T183" s="2"/>
      <c r="U183" s="2"/>
      <c r="V183" s="2"/>
      <c r="W183" s="2"/>
      <c r="X183" s="2"/>
      <c r="Y183" s="2"/>
      <c r="Z183" s="2"/>
    </row>
    <row r="184" spans="1:27" ht="41.25" hidden="1" customHeight="1">
      <c r="A184" s="39">
        <v>180</v>
      </c>
      <c r="B184" s="41" t="str">
        <f t="shared" si="0"/>
        <v>180/2018/GBN-TĐC</v>
      </c>
      <c r="C184" s="41" t="s">
        <v>38</v>
      </c>
      <c r="D184" s="98" t="s">
        <v>2770</v>
      </c>
      <c r="E184" s="89" t="s">
        <v>2772</v>
      </c>
      <c r="F184" s="55" t="s">
        <v>53</v>
      </c>
      <c r="G184" s="55" t="s">
        <v>55</v>
      </c>
      <c r="H184" s="56"/>
      <c r="I184" s="44" t="s">
        <v>287</v>
      </c>
      <c r="J184" s="178" t="s">
        <v>2780</v>
      </c>
      <c r="K184" s="55" t="s">
        <v>1905</v>
      </c>
      <c r="L184" s="64">
        <v>43194</v>
      </c>
      <c r="M184" s="55">
        <v>2</v>
      </c>
      <c r="N184" s="16"/>
      <c r="O184" s="16"/>
      <c r="P184" s="16"/>
      <c r="Q184" s="53">
        <v>1</v>
      </c>
      <c r="R184" s="16"/>
      <c r="S184" s="16"/>
      <c r="T184" s="2"/>
      <c r="U184" s="2"/>
      <c r="V184" s="2"/>
      <c r="W184" s="2"/>
      <c r="X184" s="2"/>
      <c r="Y184" s="2"/>
      <c r="Z184" s="2"/>
    </row>
    <row r="185" spans="1:27" ht="41.25" hidden="1" customHeight="1">
      <c r="A185" s="131">
        <v>181</v>
      </c>
      <c r="B185" s="133" t="str">
        <f t="shared" si="0"/>
        <v>181/2018/GBN-TĐC</v>
      </c>
      <c r="C185" s="133" t="s">
        <v>38</v>
      </c>
      <c r="D185" s="179" t="s">
        <v>763</v>
      </c>
      <c r="E185" s="156" t="s">
        <v>1240</v>
      </c>
      <c r="F185" s="136" t="s">
        <v>53</v>
      </c>
      <c r="G185" s="136" t="s">
        <v>62</v>
      </c>
      <c r="H185" s="157"/>
      <c r="I185" s="136" t="s">
        <v>121</v>
      </c>
      <c r="J185" s="135" t="s">
        <v>2830</v>
      </c>
      <c r="K185" s="136" t="s">
        <v>1911</v>
      </c>
      <c r="L185" s="158">
        <v>43347</v>
      </c>
      <c r="M185" s="180"/>
      <c r="N185" s="137"/>
      <c r="O185" s="84" t="s">
        <v>2840</v>
      </c>
      <c r="P185" s="85">
        <f>SUM(Q144:Q185)</f>
        <v>43</v>
      </c>
      <c r="Q185" s="86">
        <v>1</v>
      </c>
      <c r="R185" s="138">
        <f>41*2</f>
        <v>82</v>
      </c>
      <c r="S185" s="85">
        <f>(P185+U185)/R185</f>
        <v>0.52439024390243905</v>
      </c>
      <c r="T185" s="139"/>
      <c r="U185" s="139"/>
      <c r="V185" s="139"/>
      <c r="W185" s="139"/>
      <c r="X185" s="139"/>
      <c r="Y185" s="139"/>
      <c r="Z185" s="139"/>
    </row>
    <row r="186" spans="1:27" ht="27" hidden="1" customHeight="1">
      <c r="A186" s="39">
        <v>182</v>
      </c>
      <c r="B186" s="41" t="str">
        <f t="shared" si="0"/>
        <v>182/2018/GBN-TĐC</v>
      </c>
      <c r="C186" s="44" t="s">
        <v>38</v>
      </c>
      <c r="D186" s="91" t="s">
        <v>2877</v>
      </c>
      <c r="E186" s="93" t="s">
        <v>2878</v>
      </c>
      <c r="F186" s="55" t="s">
        <v>53</v>
      </c>
      <c r="G186" s="55" t="s">
        <v>54</v>
      </c>
      <c r="H186" s="56"/>
      <c r="I186" s="44" t="s">
        <v>56</v>
      </c>
      <c r="J186" s="44" t="s">
        <v>2882</v>
      </c>
      <c r="K186" s="55" t="s">
        <v>1929</v>
      </c>
      <c r="L186" s="109">
        <v>43438</v>
      </c>
      <c r="M186" s="55">
        <v>2</v>
      </c>
      <c r="N186" s="53" t="s">
        <v>411</v>
      </c>
      <c r="O186" s="16"/>
      <c r="P186" s="16"/>
      <c r="Q186" s="53">
        <v>1</v>
      </c>
      <c r="R186" s="16"/>
      <c r="S186" s="16"/>
      <c r="T186" s="2"/>
      <c r="U186" s="2"/>
      <c r="V186" s="2"/>
      <c r="W186" s="2"/>
      <c r="X186" s="2"/>
      <c r="Y186" s="2"/>
      <c r="Z186" s="2"/>
    </row>
    <row r="187" spans="1:27" s="335" customFormat="1" ht="41.25" customHeight="1">
      <c r="A187" s="331">
        <v>183</v>
      </c>
      <c r="B187" s="332" t="str">
        <f t="shared" si="0"/>
        <v>183/2018/GBN-TĐC</v>
      </c>
      <c r="C187" s="332" t="s">
        <v>94</v>
      </c>
      <c r="D187" s="340" t="s">
        <v>2886</v>
      </c>
      <c r="E187" s="340" t="s">
        <v>2888</v>
      </c>
      <c r="F187" s="334" t="s">
        <v>53</v>
      </c>
      <c r="G187" s="334"/>
      <c r="H187" s="331" t="s">
        <v>1956</v>
      </c>
      <c r="I187" s="331" t="s">
        <v>2894</v>
      </c>
      <c r="J187" s="331" t="s">
        <v>2895</v>
      </c>
      <c r="K187" s="334" t="s">
        <v>1919</v>
      </c>
      <c r="L187" s="174" t="s">
        <v>2897</v>
      </c>
      <c r="M187" s="55">
        <v>2</v>
      </c>
      <c r="N187" s="53" t="s">
        <v>411</v>
      </c>
      <c r="O187" s="16"/>
      <c r="P187" s="16"/>
      <c r="Q187" s="53">
        <v>1</v>
      </c>
      <c r="R187" s="16"/>
      <c r="S187" s="16"/>
      <c r="T187" s="2"/>
      <c r="U187" s="2"/>
      <c r="V187" s="2"/>
      <c r="W187" s="2"/>
      <c r="X187" s="2"/>
      <c r="Y187" s="2"/>
      <c r="Z187" s="2"/>
      <c r="AA187"/>
    </row>
    <row r="188" spans="1:27" ht="41.25" hidden="1" customHeight="1">
      <c r="A188" s="39">
        <v>184</v>
      </c>
      <c r="B188" s="44" t="str">
        <f t="shared" si="0"/>
        <v>184/2018/GBN-TĐC</v>
      </c>
      <c r="C188" s="44" t="s">
        <v>38</v>
      </c>
      <c r="D188" s="91" t="s">
        <v>169</v>
      </c>
      <c r="E188" s="97" t="s">
        <v>170</v>
      </c>
      <c r="F188" s="55" t="s">
        <v>53</v>
      </c>
      <c r="G188" s="55" t="s">
        <v>62</v>
      </c>
      <c r="H188" s="56"/>
      <c r="I188" s="55" t="s">
        <v>121</v>
      </c>
      <c r="J188" s="44" t="s">
        <v>2910</v>
      </c>
      <c r="K188" s="55" t="s">
        <v>1937</v>
      </c>
      <c r="L188" s="64">
        <v>43206</v>
      </c>
      <c r="M188" s="55">
        <v>3</v>
      </c>
      <c r="N188" s="55"/>
      <c r="O188" s="55"/>
      <c r="P188" s="56"/>
      <c r="Q188" s="55">
        <v>1</v>
      </c>
      <c r="R188" s="56"/>
      <c r="S188" s="56"/>
      <c r="T188" s="7"/>
      <c r="U188" s="7"/>
      <c r="V188" s="7"/>
      <c r="W188" s="7"/>
      <c r="X188" s="7"/>
      <c r="Y188" s="7"/>
      <c r="Z188" s="7"/>
    </row>
    <row r="189" spans="1:27" ht="27" hidden="1" customHeight="1">
      <c r="A189" s="39">
        <v>185</v>
      </c>
      <c r="B189" s="41" t="str">
        <f t="shared" si="0"/>
        <v>185/2018/GBN-TĐC</v>
      </c>
      <c r="C189" s="44" t="s">
        <v>38</v>
      </c>
      <c r="D189" s="98" t="s">
        <v>2915</v>
      </c>
      <c r="E189" s="98" t="s">
        <v>2916</v>
      </c>
      <c r="F189" s="55" t="s">
        <v>53</v>
      </c>
      <c r="G189" s="55" t="s">
        <v>55</v>
      </c>
      <c r="H189" s="56"/>
      <c r="I189" s="44" t="s">
        <v>2932</v>
      </c>
      <c r="J189" s="44" t="s">
        <v>2933</v>
      </c>
      <c r="K189" s="55" t="s">
        <v>1945</v>
      </c>
      <c r="L189" s="174" t="s">
        <v>2914</v>
      </c>
      <c r="M189" s="55">
        <v>2</v>
      </c>
      <c r="N189" s="184"/>
      <c r="O189" s="184"/>
      <c r="P189" s="184"/>
      <c r="Q189" s="53">
        <v>1</v>
      </c>
      <c r="R189" s="16"/>
      <c r="S189" s="16"/>
      <c r="T189" s="2"/>
      <c r="U189" s="2"/>
      <c r="V189" s="2"/>
      <c r="W189" s="2"/>
      <c r="X189" s="2"/>
      <c r="Y189" s="2"/>
      <c r="Z189" s="2"/>
    </row>
    <row r="190" spans="1:27" ht="27" hidden="1" customHeight="1">
      <c r="A190" s="39">
        <v>186</v>
      </c>
      <c r="B190" s="44" t="str">
        <f t="shared" si="0"/>
        <v>186/2018/GBN-TĐC</v>
      </c>
      <c r="C190" s="44" t="s">
        <v>38</v>
      </c>
      <c r="D190" s="91" t="s">
        <v>2949</v>
      </c>
      <c r="E190" s="59" t="s">
        <v>2950</v>
      </c>
      <c r="F190" s="55" t="s">
        <v>53</v>
      </c>
      <c r="G190" s="55" t="s">
        <v>62</v>
      </c>
      <c r="H190" s="56"/>
      <c r="I190" s="55" t="s">
        <v>121</v>
      </c>
      <c r="J190" s="44" t="s">
        <v>2957</v>
      </c>
      <c r="K190" s="55" t="s">
        <v>1954</v>
      </c>
      <c r="L190" s="64">
        <v>43213</v>
      </c>
      <c r="M190" s="55">
        <v>2</v>
      </c>
      <c r="N190" s="55"/>
      <c r="O190" s="55"/>
      <c r="P190" s="56"/>
      <c r="Q190" s="55">
        <v>1</v>
      </c>
      <c r="R190" s="56"/>
      <c r="S190" s="56"/>
      <c r="T190" s="7"/>
      <c r="U190" s="7"/>
      <c r="V190" s="7"/>
      <c r="W190" s="7"/>
      <c r="X190" s="7"/>
      <c r="Y190" s="7"/>
      <c r="Z190" s="7"/>
    </row>
    <row r="191" spans="1:27" ht="27" hidden="1" customHeight="1">
      <c r="A191" s="39">
        <v>187</v>
      </c>
      <c r="B191" s="44" t="str">
        <f t="shared" si="0"/>
        <v>187/2018/GBN-TĐC</v>
      </c>
      <c r="C191" s="44" t="s">
        <v>38</v>
      </c>
      <c r="D191" s="91" t="s">
        <v>1745</v>
      </c>
      <c r="E191" s="91" t="s">
        <v>1746</v>
      </c>
      <c r="F191" s="55" t="s">
        <v>53</v>
      </c>
      <c r="G191" s="55" t="s">
        <v>62</v>
      </c>
      <c r="H191" s="56"/>
      <c r="I191" s="55" t="s">
        <v>121</v>
      </c>
      <c r="J191" s="44" t="s">
        <v>2979</v>
      </c>
      <c r="K191" s="55" t="s">
        <v>1963</v>
      </c>
      <c r="L191" s="64">
        <v>43213</v>
      </c>
      <c r="M191" s="55">
        <v>2</v>
      </c>
      <c r="N191" s="53"/>
      <c r="O191" s="55"/>
      <c r="P191" s="56"/>
      <c r="Q191" s="55">
        <v>1</v>
      </c>
      <c r="R191" s="56"/>
      <c r="S191" s="56"/>
      <c r="T191" s="7"/>
      <c r="U191" s="7"/>
      <c r="V191" s="7"/>
      <c r="W191" s="7"/>
      <c r="X191" s="7"/>
      <c r="Y191" s="7"/>
      <c r="Z191" s="7"/>
    </row>
    <row r="192" spans="1:27" ht="41.25" hidden="1" customHeight="1">
      <c r="A192" s="39">
        <v>188</v>
      </c>
      <c r="B192" s="41" t="str">
        <f t="shared" si="0"/>
        <v>188/2018/GBN-TĐC</v>
      </c>
      <c r="C192" s="44" t="s">
        <v>38</v>
      </c>
      <c r="D192" s="91" t="s">
        <v>2983</v>
      </c>
      <c r="E192" s="91" t="s">
        <v>2984</v>
      </c>
      <c r="F192" s="55" t="s">
        <v>53</v>
      </c>
      <c r="G192" s="55" t="s">
        <v>62</v>
      </c>
      <c r="H192" s="56"/>
      <c r="I192" s="55" t="s">
        <v>121</v>
      </c>
      <c r="J192" s="44" t="s">
        <v>2990</v>
      </c>
      <c r="K192" s="55" t="s">
        <v>1972</v>
      </c>
      <c r="L192" s="64">
        <v>43216</v>
      </c>
      <c r="M192" s="55">
        <v>2</v>
      </c>
      <c r="N192" s="55" t="s">
        <v>411</v>
      </c>
      <c r="O192" s="16"/>
      <c r="P192" s="16"/>
      <c r="Q192" s="53">
        <v>1</v>
      </c>
      <c r="R192" s="16"/>
      <c r="S192" s="16"/>
      <c r="T192" s="2"/>
      <c r="U192" s="2"/>
      <c r="V192" s="2"/>
      <c r="W192" s="2"/>
      <c r="X192" s="2"/>
      <c r="Y192" s="2"/>
      <c r="Z192" s="2"/>
    </row>
    <row r="193" spans="1:27" ht="27" hidden="1" customHeight="1">
      <c r="A193" s="39">
        <v>189</v>
      </c>
      <c r="B193" s="41" t="str">
        <f t="shared" si="0"/>
        <v>189/2018/GBN-TĐC</v>
      </c>
      <c r="C193" s="44" t="s">
        <v>38</v>
      </c>
      <c r="D193" s="91" t="s">
        <v>2995</v>
      </c>
      <c r="E193" s="91" t="s">
        <v>2997</v>
      </c>
      <c r="F193" s="55" t="s">
        <v>53</v>
      </c>
      <c r="G193" s="55" t="s">
        <v>55</v>
      </c>
      <c r="H193" s="56"/>
      <c r="I193" s="59" t="s">
        <v>3006</v>
      </c>
      <c r="J193" s="44" t="s">
        <v>3008</v>
      </c>
      <c r="K193" s="55" t="s">
        <v>1984</v>
      </c>
      <c r="L193" s="52" t="s">
        <v>3011</v>
      </c>
      <c r="M193" s="55">
        <v>2</v>
      </c>
      <c r="N193" s="55" t="s">
        <v>411</v>
      </c>
      <c r="O193" s="16"/>
      <c r="P193" s="16"/>
      <c r="Q193" s="53">
        <v>1</v>
      </c>
      <c r="R193" s="16"/>
      <c r="S193" s="16"/>
      <c r="T193" s="2"/>
      <c r="U193" s="2"/>
      <c r="V193" s="2"/>
      <c r="W193" s="2"/>
      <c r="X193" s="2"/>
      <c r="Y193" s="2"/>
      <c r="Z193" s="2"/>
    </row>
    <row r="194" spans="1:27" s="335" customFormat="1" ht="27" customHeight="1">
      <c r="A194" s="331">
        <v>190</v>
      </c>
      <c r="B194" s="332" t="str">
        <f t="shared" si="0"/>
        <v>190/2018/GBN-TĐC</v>
      </c>
      <c r="C194" s="331" t="s">
        <v>94</v>
      </c>
      <c r="D194" s="331" t="s">
        <v>3015</v>
      </c>
      <c r="E194" s="338" t="s">
        <v>3017</v>
      </c>
      <c r="F194" s="334" t="s">
        <v>53</v>
      </c>
      <c r="G194" s="334"/>
      <c r="H194" s="331" t="s">
        <v>1379</v>
      </c>
      <c r="I194" s="331" t="s">
        <v>3024</v>
      </c>
      <c r="J194" s="331" t="s">
        <v>3025</v>
      </c>
      <c r="K194" s="331" t="s">
        <v>1995</v>
      </c>
      <c r="L194" s="52" t="s">
        <v>3026</v>
      </c>
      <c r="M194" s="44">
        <v>2</v>
      </c>
      <c r="N194" s="16"/>
      <c r="O194" s="16"/>
      <c r="P194" s="16"/>
      <c r="Q194" s="53">
        <v>1</v>
      </c>
      <c r="R194" s="16"/>
      <c r="S194" s="16"/>
      <c r="T194" s="2"/>
      <c r="U194" s="2"/>
      <c r="V194" s="2"/>
      <c r="W194" s="2"/>
      <c r="X194" s="2"/>
      <c r="Y194" s="2"/>
      <c r="Z194" s="2"/>
      <c r="AA194"/>
    </row>
    <row r="195" spans="1:27" s="335" customFormat="1" ht="27" customHeight="1">
      <c r="A195" s="331">
        <v>191</v>
      </c>
      <c r="B195" s="332" t="str">
        <f t="shared" si="0"/>
        <v>191/2018/GBN-TĐC</v>
      </c>
      <c r="C195" s="331" t="s">
        <v>94</v>
      </c>
      <c r="D195" s="331" t="s">
        <v>3015</v>
      </c>
      <c r="E195" s="338" t="s">
        <v>3017</v>
      </c>
      <c r="F195" s="334" t="s">
        <v>53</v>
      </c>
      <c r="G195" s="334"/>
      <c r="H195" s="331" t="s">
        <v>3039</v>
      </c>
      <c r="I195" s="331" t="s">
        <v>3041</v>
      </c>
      <c r="J195" s="331" t="s">
        <v>3044</v>
      </c>
      <c r="K195" s="331" t="s">
        <v>2005</v>
      </c>
      <c r="L195" s="52" t="s">
        <v>3026</v>
      </c>
      <c r="M195" s="55">
        <v>2</v>
      </c>
      <c r="N195" s="16"/>
      <c r="O195" s="16"/>
      <c r="P195" s="16"/>
      <c r="Q195" s="53">
        <v>1</v>
      </c>
      <c r="R195" s="16"/>
      <c r="S195" s="16"/>
      <c r="T195" s="2"/>
      <c r="U195" s="2"/>
      <c r="V195" s="2"/>
      <c r="W195" s="2"/>
      <c r="X195" s="2"/>
      <c r="Y195" s="2"/>
      <c r="Z195" s="2"/>
      <c r="AA195"/>
    </row>
    <row r="196" spans="1:27" s="335" customFormat="1" ht="41.25" customHeight="1">
      <c r="A196" s="331">
        <v>192</v>
      </c>
      <c r="B196" s="332" t="str">
        <f t="shared" si="0"/>
        <v>192/2018/GBN-TĐC</v>
      </c>
      <c r="C196" s="331" t="s">
        <v>94</v>
      </c>
      <c r="D196" s="331" t="s">
        <v>3015</v>
      </c>
      <c r="E196" s="338" t="s">
        <v>3017</v>
      </c>
      <c r="F196" s="334" t="s">
        <v>53</v>
      </c>
      <c r="G196" s="334"/>
      <c r="H196" s="331" t="s">
        <v>1379</v>
      </c>
      <c r="I196" s="331" t="s">
        <v>3024</v>
      </c>
      <c r="J196" s="331" t="s">
        <v>3060</v>
      </c>
      <c r="K196" s="331" t="s">
        <v>2015</v>
      </c>
      <c r="L196" s="52" t="s">
        <v>3026</v>
      </c>
      <c r="M196" s="55">
        <v>2</v>
      </c>
      <c r="N196" s="16"/>
      <c r="O196" s="16"/>
      <c r="P196" s="16"/>
      <c r="Q196" s="53">
        <v>1</v>
      </c>
      <c r="R196" s="16"/>
      <c r="S196" s="16"/>
      <c r="T196" s="2"/>
      <c r="U196" s="2"/>
      <c r="V196" s="2"/>
      <c r="W196" s="2"/>
      <c r="X196" s="2"/>
      <c r="Y196" s="2"/>
      <c r="Z196" s="2"/>
      <c r="AA196"/>
    </row>
    <row r="197" spans="1:27" s="335" customFormat="1" ht="27" customHeight="1">
      <c r="A197" s="331">
        <v>193</v>
      </c>
      <c r="B197" s="332" t="str">
        <f t="shared" si="0"/>
        <v>193/2018/GBN-TĐC</v>
      </c>
      <c r="C197" s="331" t="s">
        <v>94</v>
      </c>
      <c r="D197" s="331" t="s">
        <v>3015</v>
      </c>
      <c r="E197" s="338" t="s">
        <v>3017</v>
      </c>
      <c r="F197" s="334" t="s">
        <v>53</v>
      </c>
      <c r="G197" s="334"/>
      <c r="H197" s="331" t="s">
        <v>3039</v>
      </c>
      <c r="I197" s="331" t="s">
        <v>3041</v>
      </c>
      <c r="J197" s="331" t="s">
        <v>3080</v>
      </c>
      <c r="K197" s="331" t="s">
        <v>2024</v>
      </c>
      <c r="L197" s="52" t="s">
        <v>3026</v>
      </c>
      <c r="M197" s="55">
        <v>2</v>
      </c>
      <c r="N197" s="16"/>
      <c r="O197" s="16"/>
      <c r="P197" s="16"/>
      <c r="Q197" s="53">
        <v>1</v>
      </c>
      <c r="R197" s="16"/>
      <c r="S197" s="16"/>
      <c r="T197" s="2"/>
      <c r="U197" s="2"/>
      <c r="V197" s="2"/>
      <c r="W197" s="2"/>
      <c r="X197" s="2"/>
      <c r="Y197" s="2"/>
      <c r="Z197" s="2"/>
      <c r="AA197"/>
    </row>
    <row r="198" spans="1:27" s="335" customFormat="1" ht="41.25" customHeight="1">
      <c r="A198" s="331">
        <v>194</v>
      </c>
      <c r="B198" s="332" t="str">
        <f t="shared" si="0"/>
        <v>194/2018/GBN-TĐC</v>
      </c>
      <c r="C198" s="331" t="s">
        <v>94</v>
      </c>
      <c r="D198" s="331" t="s">
        <v>3015</v>
      </c>
      <c r="E198" s="338" t="s">
        <v>3017</v>
      </c>
      <c r="F198" s="334" t="s">
        <v>53</v>
      </c>
      <c r="G198" s="334"/>
      <c r="H198" s="331" t="s">
        <v>3093</v>
      </c>
      <c r="I198" s="331" t="s">
        <v>3094</v>
      </c>
      <c r="J198" s="331" t="s">
        <v>3096</v>
      </c>
      <c r="K198" s="331" t="s">
        <v>2032</v>
      </c>
      <c r="L198" s="52" t="s">
        <v>3026</v>
      </c>
      <c r="M198" s="55">
        <v>2</v>
      </c>
      <c r="N198" s="16"/>
      <c r="O198" s="16"/>
      <c r="P198" s="16"/>
      <c r="Q198" s="53">
        <v>1</v>
      </c>
      <c r="R198" s="16"/>
      <c r="S198" s="16"/>
      <c r="T198" s="2"/>
      <c r="U198" s="2"/>
      <c r="V198" s="2"/>
      <c r="W198" s="2"/>
      <c r="X198" s="2"/>
      <c r="Y198" s="2"/>
      <c r="Z198" s="2"/>
      <c r="AA198"/>
    </row>
    <row r="199" spans="1:27" ht="27" hidden="1" customHeight="1">
      <c r="A199" s="39">
        <v>195</v>
      </c>
      <c r="B199" s="41" t="str">
        <f t="shared" si="0"/>
        <v>195/2018/GBN-TĐC</v>
      </c>
      <c r="C199" s="44" t="s">
        <v>38</v>
      </c>
      <c r="D199" s="97" t="s">
        <v>741</v>
      </c>
      <c r="E199" s="91" t="s">
        <v>3109</v>
      </c>
      <c r="F199" s="55" t="s">
        <v>53</v>
      </c>
      <c r="G199" s="55" t="s">
        <v>54</v>
      </c>
      <c r="H199" s="56"/>
      <c r="I199" s="59" t="s">
        <v>2760</v>
      </c>
      <c r="J199" s="97" t="s">
        <v>3115</v>
      </c>
      <c r="K199" s="55" t="s">
        <v>2041</v>
      </c>
      <c r="L199" s="52" t="s">
        <v>3026</v>
      </c>
      <c r="M199" s="55">
        <v>1</v>
      </c>
      <c r="N199" s="53" t="s">
        <v>411</v>
      </c>
      <c r="O199" s="16"/>
      <c r="P199" s="16"/>
      <c r="Q199" s="53">
        <v>1</v>
      </c>
      <c r="R199" s="16"/>
      <c r="S199" s="16"/>
      <c r="T199" s="2"/>
      <c r="U199" s="2"/>
      <c r="V199" s="2"/>
      <c r="W199" s="2"/>
      <c r="X199" s="2"/>
      <c r="Y199" s="2"/>
      <c r="Z199" s="2"/>
    </row>
    <row r="200" spans="1:27" ht="41.25" hidden="1" customHeight="1">
      <c r="A200" s="39">
        <v>196</v>
      </c>
      <c r="B200" s="41" t="str">
        <f t="shared" si="0"/>
        <v>196/2018/GBN-TĐC</v>
      </c>
      <c r="C200" s="44" t="s">
        <v>38</v>
      </c>
      <c r="D200" s="44" t="s">
        <v>200</v>
      </c>
      <c r="E200" s="44" t="s">
        <v>3119</v>
      </c>
      <c r="F200" s="55" t="s">
        <v>53</v>
      </c>
      <c r="G200" s="55" t="s">
        <v>55</v>
      </c>
      <c r="H200" s="56"/>
      <c r="I200" s="59" t="s">
        <v>163</v>
      </c>
      <c r="J200" s="97" t="s">
        <v>3139</v>
      </c>
      <c r="K200" s="55" t="s">
        <v>2050</v>
      </c>
      <c r="L200" s="52" t="s">
        <v>3026</v>
      </c>
      <c r="M200" s="55">
        <v>1</v>
      </c>
      <c r="N200" s="16"/>
      <c r="O200" s="16"/>
      <c r="P200" s="16"/>
      <c r="Q200" s="53">
        <v>1</v>
      </c>
      <c r="R200" s="16"/>
      <c r="S200" s="16"/>
      <c r="T200" s="2"/>
      <c r="U200" s="2"/>
      <c r="V200" s="2"/>
      <c r="W200" s="2"/>
      <c r="X200" s="2"/>
      <c r="Y200" s="2"/>
      <c r="Z200" s="2"/>
    </row>
    <row r="201" spans="1:27" s="335" customFormat="1" ht="27" customHeight="1">
      <c r="A201" s="331">
        <v>197</v>
      </c>
      <c r="B201" s="332" t="str">
        <f t="shared" si="0"/>
        <v>197/2018/GBN-TĐC</v>
      </c>
      <c r="C201" s="331" t="s">
        <v>94</v>
      </c>
      <c r="D201" s="331" t="s">
        <v>3015</v>
      </c>
      <c r="E201" s="338" t="s">
        <v>3017</v>
      </c>
      <c r="F201" s="334" t="s">
        <v>53</v>
      </c>
      <c r="G201" s="334"/>
      <c r="H201" s="331" t="s">
        <v>3039</v>
      </c>
      <c r="I201" s="331" t="s">
        <v>3041</v>
      </c>
      <c r="J201" s="331" t="s">
        <v>3154</v>
      </c>
      <c r="K201" s="331" t="s">
        <v>2101</v>
      </c>
      <c r="L201" s="52" t="s">
        <v>3156</v>
      </c>
      <c r="M201" s="55">
        <v>2</v>
      </c>
      <c r="N201" s="53" t="s">
        <v>411</v>
      </c>
      <c r="O201" s="16"/>
      <c r="P201" s="16"/>
      <c r="Q201" s="53">
        <v>1</v>
      </c>
      <c r="R201" s="16"/>
      <c r="S201" s="16"/>
      <c r="T201" s="2"/>
      <c r="U201" s="2"/>
      <c r="V201" s="2"/>
      <c r="W201" s="2"/>
      <c r="X201" s="2"/>
      <c r="Y201" s="2"/>
      <c r="Z201" s="2"/>
      <c r="AA201"/>
    </row>
    <row r="202" spans="1:27" s="335" customFormat="1" ht="27" customHeight="1">
      <c r="A202" s="331">
        <v>198</v>
      </c>
      <c r="B202" s="332" t="str">
        <f t="shared" si="0"/>
        <v>198/2018/GBN-TĐC</v>
      </c>
      <c r="C202" s="331" t="s">
        <v>94</v>
      </c>
      <c r="D202" s="331" t="s">
        <v>3015</v>
      </c>
      <c r="E202" s="338" t="s">
        <v>3017</v>
      </c>
      <c r="F202" s="334" t="s">
        <v>53</v>
      </c>
      <c r="G202" s="334"/>
      <c r="H202" s="331" t="s">
        <v>1379</v>
      </c>
      <c r="I202" s="331" t="s">
        <v>3024</v>
      </c>
      <c r="J202" s="331" t="s">
        <v>3167</v>
      </c>
      <c r="K202" s="331" t="s">
        <v>2067</v>
      </c>
      <c r="L202" s="52" t="s">
        <v>3156</v>
      </c>
      <c r="M202" s="55">
        <v>2</v>
      </c>
      <c r="N202" s="53" t="s">
        <v>411</v>
      </c>
      <c r="O202" s="16"/>
      <c r="P202" s="16"/>
      <c r="Q202" s="53">
        <v>1</v>
      </c>
      <c r="R202" s="16"/>
      <c r="S202" s="16"/>
      <c r="T202" s="2"/>
      <c r="U202" s="2"/>
      <c r="V202" s="2"/>
      <c r="W202" s="2"/>
      <c r="X202" s="2"/>
      <c r="Y202" s="2"/>
      <c r="Z202" s="2"/>
      <c r="AA202"/>
    </row>
    <row r="203" spans="1:27" s="335" customFormat="1" ht="27" customHeight="1">
      <c r="A203" s="331">
        <v>199</v>
      </c>
      <c r="B203" s="332" t="str">
        <f t="shared" si="0"/>
        <v>199/2018/GBN-TĐC</v>
      </c>
      <c r="C203" s="331" t="s">
        <v>94</v>
      </c>
      <c r="D203" s="331" t="s">
        <v>3015</v>
      </c>
      <c r="E203" s="338" t="s">
        <v>3017</v>
      </c>
      <c r="F203" s="334" t="s">
        <v>53</v>
      </c>
      <c r="G203" s="334"/>
      <c r="H203" s="331" t="s">
        <v>3093</v>
      </c>
      <c r="I203" s="331" t="s">
        <v>3094</v>
      </c>
      <c r="J203" s="331" t="s">
        <v>3183</v>
      </c>
      <c r="K203" s="331" t="s">
        <v>2124</v>
      </c>
      <c r="L203" s="52" t="s">
        <v>3156</v>
      </c>
      <c r="M203" s="55">
        <v>2</v>
      </c>
      <c r="N203" s="53" t="s">
        <v>411</v>
      </c>
      <c r="O203" s="16"/>
      <c r="P203" s="16"/>
      <c r="Q203" s="53">
        <v>1</v>
      </c>
      <c r="R203" s="16"/>
      <c r="S203" s="16"/>
      <c r="T203" s="2"/>
      <c r="U203" s="2"/>
      <c r="V203" s="2"/>
      <c r="W203" s="2"/>
      <c r="X203" s="2"/>
      <c r="Y203" s="2"/>
      <c r="Z203" s="2"/>
      <c r="AA203"/>
    </row>
    <row r="204" spans="1:27" s="335" customFormat="1" ht="27" customHeight="1">
      <c r="A204" s="331">
        <v>200</v>
      </c>
      <c r="B204" s="332" t="str">
        <f t="shared" si="0"/>
        <v>200/2018/GBN-TĐC</v>
      </c>
      <c r="C204" s="331" t="s">
        <v>94</v>
      </c>
      <c r="D204" s="331" t="s">
        <v>3015</v>
      </c>
      <c r="E204" s="338" t="s">
        <v>3017</v>
      </c>
      <c r="F204" s="334" t="s">
        <v>53</v>
      </c>
      <c r="G204" s="334"/>
      <c r="H204" s="331" t="s">
        <v>3039</v>
      </c>
      <c r="I204" s="331" t="s">
        <v>3041</v>
      </c>
      <c r="J204" s="331" t="s">
        <v>3192</v>
      </c>
      <c r="K204" s="331" t="s">
        <v>2118</v>
      </c>
      <c r="L204" s="52" t="s">
        <v>3156</v>
      </c>
      <c r="M204" s="55">
        <v>2</v>
      </c>
      <c r="N204" s="53" t="s">
        <v>411</v>
      </c>
      <c r="O204" s="16"/>
      <c r="P204" s="16"/>
      <c r="Q204" s="53">
        <v>1</v>
      </c>
      <c r="R204" s="16"/>
      <c r="S204" s="16"/>
      <c r="T204" s="2"/>
      <c r="U204" s="2"/>
      <c r="V204" s="2"/>
      <c r="W204" s="2"/>
      <c r="X204" s="2"/>
      <c r="Y204" s="2"/>
      <c r="Z204" s="2"/>
      <c r="AA204"/>
    </row>
    <row r="205" spans="1:27" s="335" customFormat="1" ht="27" customHeight="1">
      <c r="A205" s="331">
        <v>201</v>
      </c>
      <c r="B205" s="332" t="str">
        <f t="shared" si="0"/>
        <v>201/2018/GBN-TĐC</v>
      </c>
      <c r="C205" s="331" t="s">
        <v>94</v>
      </c>
      <c r="D205" s="331" t="s">
        <v>3015</v>
      </c>
      <c r="E205" s="338" t="s">
        <v>3017</v>
      </c>
      <c r="F205" s="334" t="s">
        <v>53</v>
      </c>
      <c r="G205" s="334"/>
      <c r="H205" s="331" t="s">
        <v>1379</v>
      </c>
      <c r="I205" s="331" t="s">
        <v>3024</v>
      </c>
      <c r="J205" s="331" t="s">
        <v>3206</v>
      </c>
      <c r="K205" s="331" t="s">
        <v>2111</v>
      </c>
      <c r="L205" s="52" t="s">
        <v>3156</v>
      </c>
      <c r="M205" s="55">
        <v>2</v>
      </c>
      <c r="N205" s="53" t="s">
        <v>411</v>
      </c>
      <c r="O205" s="16"/>
      <c r="P205" s="16"/>
      <c r="Q205" s="53">
        <v>1</v>
      </c>
      <c r="R205" s="16"/>
      <c r="S205" s="16"/>
      <c r="T205" s="2"/>
      <c r="U205" s="2"/>
      <c r="V205" s="2"/>
      <c r="W205" s="2"/>
      <c r="X205" s="2"/>
      <c r="Y205" s="2"/>
      <c r="Z205" s="2"/>
      <c r="AA205"/>
    </row>
    <row r="206" spans="1:27" ht="27" hidden="1" customHeight="1">
      <c r="A206" s="39">
        <v>202</v>
      </c>
      <c r="B206" s="41" t="str">
        <f t="shared" si="0"/>
        <v>202/2018/GBN-TĐC</v>
      </c>
      <c r="C206" s="44" t="s">
        <v>38</v>
      </c>
      <c r="D206" s="44" t="s">
        <v>2724</v>
      </c>
      <c r="E206" s="44" t="s">
        <v>3210</v>
      </c>
      <c r="F206" s="55" t="s">
        <v>53</v>
      </c>
      <c r="G206" s="55" t="s">
        <v>55</v>
      </c>
      <c r="H206" s="56"/>
      <c r="I206" s="59" t="s">
        <v>3212</v>
      </c>
      <c r="J206" s="97" t="s">
        <v>3213</v>
      </c>
      <c r="K206" s="55" t="s">
        <v>2059</v>
      </c>
      <c r="L206" s="52" t="s">
        <v>3156</v>
      </c>
      <c r="M206" s="55">
        <v>1</v>
      </c>
      <c r="N206" s="53" t="s">
        <v>411</v>
      </c>
      <c r="O206" s="16"/>
      <c r="P206" s="58"/>
      <c r="Q206" s="53">
        <v>1</v>
      </c>
      <c r="R206" s="16"/>
      <c r="S206" s="16"/>
      <c r="T206" s="2"/>
      <c r="U206" s="2"/>
      <c r="V206" s="2"/>
      <c r="W206" s="2"/>
      <c r="X206" s="2"/>
      <c r="Y206" s="2"/>
      <c r="Z206" s="2"/>
    </row>
    <row r="207" spans="1:27" ht="43.5" hidden="1" customHeight="1">
      <c r="A207" s="131">
        <v>203</v>
      </c>
      <c r="B207" s="135" t="str">
        <f t="shared" si="0"/>
        <v>203/2018/GBN-TĐC</v>
      </c>
      <c r="C207" s="135" t="s">
        <v>38</v>
      </c>
      <c r="D207" s="179" t="s">
        <v>2983</v>
      </c>
      <c r="E207" s="179" t="s">
        <v>2984</v>
      </c>
      <c r="F207" s="136" t="s">
        <v>53</v>
      </c>
      <c r="G207" s="136" t="s">
        <v>62</v>
      </c>
      <c r="H207" s="157"/>
      <c r="I207" s="136" t="s">
        <v>121</v>
      </c>
      <c r="J207" s="135" t="s">
        <v>3238</v>
      </c>
      <c r="K207" s="136" t="s">
        <v>2131</v>
      </c>
      <c r="L207" s="158">
        <v>43317</v>
      </c>
      <c r="M207" s="136">
        <v>2</v>
      </c>
      <c r="N207" s="136" t="s">
        <v>411</v>
      </c>
      <c r="O207" s="84" t="s">
        <v>3239</v>
      </c>
      <c r="P207" s="85">
        <f>SUM(Q186:Q207)</f>
        <v>22</v>
      </c>
      <c r="Q207" s="86">
        <v>1</v>
      </c>
      <c r="R207" s="138">
        <f>22*2</f>
        <v>44</v>
      </c>
      <c r="S207" s="85">
        <f>(P207+U207)/R207</f>
        <v>0.5</v>
      </c>
      <c r="T207" s="7"/>
      <c r="U207" s="7"/>
      <c r="V207" s="7"/>
      <c r="W207" s="7"/>
      <c r="X207" s="7"/>
      <c r="Y207" s="7"/>
      <c r="Z207" s="7"/>
    </row>
    <row r="208" spans="1:27" ht="27" hidden="1" customHeight="1">
      <c r="A208" s="39">
        <v>204</v>
      </c>
      <c r="B208" s="44" t="str">
        <f t="shared" si="0"/>
        <v>204/2018/GBN-TĐC</v>
      </c>
      <c r="C208" s="44" t="s">
        <v>38</v>
      </c>
      <c r="D208" s="91" t="s">
        <v>659</v>
      </c>
      <c r="E208" s="97" t="s">
        <v>660</v>
      </c>
      <c r="F208" s="55" t="s">
        <v>53</v>
      </c>
      <c r="G208" s="55" t="s">
        <v>62</v>
      </c>
      <c r="H208" s="56"/>
      <c r="I208" s="55" t="s">
        <v>121</v>
      </c>
      <c r="J208" s="44" t="s">
        <v>3274</v>
      </c>
      <c r="K208" s="55" t="s">
        <v>2140</v>
      </c>
      <c r="L208" s="44" t="s">
        <v>3254</v>
      </c>
      <c r="M208" s="55">
        <v>1</v>
      </c>
      <c r="N208" s="55" t="s">
        <v>411</v>
      </c>
      <c r="O208" s="16"/>
      <c r="P208" s="16"/>
      <c r="Q208" s="53">
        <v>1</v>
      </c>
      <c r="R208" s="16"/>
      <c r="S208" s="16"/>
      <c r="T208" s="2"/>
      <c r="U208" s="2"/>
      <c r="V208" s="2"/>
      <c r="W208" s="2"/>
      <c r="X208" s="2"/>
      <c r="Y208" s="2"/>
      <c r="Z208" s="2"/>
    </row>
    <row r="209" spans="1:26" ht="27" hidden="1" customHeight="1">
      <c r="A209" s="39">
        <v>205</v>
      </c>
      <c r="B209" s="41" t="str">
        <f t="shared" si="0"/>
        <v>205/2018/GBN-TĐC</v>
      </c>
      <c r="C209" s="44" t="s">
        <v>38</v>
      </c>
      <c r="D209" s="41" t="s">
        <v>3284</v>
      </c>
      <c r="E209" s="41" t="s">
        <v>3285</v>
      </c>
      <c r="F209" s="55" t="s">
        <v>53</v>
      </c>
      <c r="G209" s="55" t="s">
        <v>55</v>
      </c>
      <c r="H209" s="56"/>
      <c r="I209" s="44" t="s">
        <v>163</v>
      </c>
      <c r="J209" s="44" t="s">
        <v>3290</v>
      </c>
      <c r="K209" s="55" t="s">
        <v>2148</v>
      </c>
      <c r="L209" s="55" t="s">
        <v>3254</v>
      </c>
      <c r="M209" s="55">
        <v>1</v>
      </c>
      <c r="N209" s="55" t="s">
        <v>411</v>
      </c>
      <c r="O209" s="16"/>
      <c r="P209" s="16"/>
      <c r="Q209" s="53">
        <v>1</v>
      </c>
      <c r="R209" s="16"/>
      <c r="S209" s="16"/>
      <c r="T209" s="2"/>
      <c r="U209" s="2"/>
      <c r="V209" s="2"/>
      <c r="W209" s="2"/>
      <c r="X209" s="2"/>
      <c r="Y209" s="2"/>
      <c r="Z209" s="2"/>
    </row>
    <row r="210" spans="1:26" ht="27" hidden="1" customHeight="1">
      <c r="A210" s="39">
        <v>206</v>
      </c>
      <c r="B210" s="41" t="str">
        <f t="shared" si="0"/>
        <v>206/2018/GBN-TĐC</v>
      </c>
      <c r="C210" s="44" t="s">
        <v>38</v>
      </c>
      <c r="D210" s="91" t="s">
        <v>659</v>
      </c>
      <c r="E210" s="91" t="s">
        <v>660</v>
      </c>
      <c r="F210" s="55" t="s">
        <v>53</v>
      </c>
      <c r="G210" s="55" t="s">
        <v>62</v>
      </c>
      <c r="H210" s="56"/>
      <c r="I210" s="55" t="s">
        <v>121</v>
      </c>
      <c r="J210" s="44" t="s">
        <v>3306</v>
      </c>
      <c r="K210" s="55" t="s">
        <v>2158</v>
      </c>
      <c r="L210" s="44" t="s">
        <v>3296</v>
      </c>
      <c r="M210" s="55">
        <v>1</v>
      </c>
      <c r="N210" s="55" t="s">
        <v>411</v>
      </c>
      <c r="O210" s="16"/>
      <c r="P210" s="16"/>
      <c r="Q210" s="53">
        <v>1</v>
      </c>
      <c r="R210" s="16"/>
      <c r="S210" s="16"/>
      <c r="T210" s="2"/>
      <c r="U210" s="2"/>
      <c r="V210" s="2"/>
      <c r="W210" s="2"/>
      <c r="X210" s="2"/>
      <c r="Y210" s="2"/>
      <c r="Z210" s="2"/>
    </row>
    <row r="211" spans="1:26" ht="27" hidden="1" customHeight="1">
      <c r="A211" s="39">
        <v>207</v>
      </c>
      <c r="B211" s="41" t="str">
        <f t="shared" si="0"/>
        <v>207/2018/GBN-TĐC</v>
      </c>
      <c r="C211" s="44" t="s">
        <v>38</v>
      </c>
      <c r="D211" s="91" t="s">
        <v>659</v>
      </c>
      <c r="E211" s="91" t="s">
        <v>660</v>
      </c>
      <c r="F211" s="55" t="s">
        <v>53</v>
      </c>
      <c r="G211" s="55" t="s">
        <v>62</v>
      </c>
      <c r="H211" s="56"/>
      <c r="I211" s="55" t="s">
        <v>121</v>
      </c>
      <c r="J211" s="44" t="s">
        <v>3315</v>
      </c>
      <c r="K211" s="55" t="s">
        <v>2169</v>
      </c>
      <c r="L211" s="44" t="s">
        <v>3296</v>
      </c>
      <c r="M211" s="55">
        <v>1</v>
      </c>
      <c r="N211" s="55" t="s">
        <v>411</v>
      </c>
      <c r="O211" s="16"/>
      <c r="P211" s="16"/>
      <c r="Q211" s="53">
        <v>1</v>
      </c>
      <c r="R211" s="16"/>
      <c r="S211" s="16"/>
      <c r="T211" s="2"/>
      <c r="U211" s="2"/>
      <c r="V211" s="2"/>
      <c r="W211" s="2"/>
      <c r="X211" s="2"/>
      <c r="Y211" s="2"/>
      <c r="Z211" s="2"/>
    </row>
    <row r="212" spans="1:26" ht="27" hidden="1" customHeight="1">
      <c r="A212" s="39">
        <v>208</v>
      </c>
      <c r="B212" s="41" t="str">
        <f t="shared" si="0"/>
        <v>208/2018/GBN-TĐC</v>
      </c>
      <c r="C212" s="44" t="s">
        <v>38</v>
      </c>
      <c r="D212" s="91" t="s">
        <v>659</v>
      </c>
      <c r="E212" s="91" t="s">
        <v>660</v>
      </c>
      <c r="F212" s="55" t="s">
        <v>53</v>
      </c>
      <c r="G212" s="55" t="s">
        <v>62</v>
      </c>
      <c r="H212" s="56"/>
      <c r="I212" s="55" t="s">
        <v>121</v>
      </c>
      <c r="J212" s="44" t="s">
        <v>3324</v>
      </c>
      <c r="K212" s="55" t="s">
        <v>2176</v>
      </c>
      <c r="L212" s="44" t="s">
        <v>3296</v>
      </c>
      <c r="M212" s="55">
        <v>1</v>
      </c>
      <c r="N212" s="55" t="s">
        <v>411</v>
      </c>
      <c r="O212" s="16"/>
      <c r="P212" s="192"/>
      <c r="Q212" s="53">
        <v>1</v>
      </c>
      <c r="R212" s="16"/>
      <c r="S212" s="16"/>
      <c r="T212" s="2"/>
      <c r="U212" s="2"/>
      <c r="V212" s="2"/>
      <c r="W212" s="2"/>
      <c r="X212" s="2"/>
      <c r="Y212" s="2"/>
      <c r="Z212" s="2"/>
    </row>
    <row r="213" spans="1:26" ht="27" hidden="1" customHeight="1">
      <c r="A213" s="39">
        <v>209</v>
      </c>
      <c r="B213" s="41" t="str">
        <f t="shared" si="0"/>
        <v>209/2018/GBN-TĐC</v>
      </c>
      <c r="C213" s="44" t="s">
        <v>38</v>
      </c>
      <c r="D213" s="91" t="s">
        <v>659</v>
      </c>
      <c r="E213" s="91" t="s">
        <v>660</v>
      </c>
      <c r="F213" s="55" t="s">
        <v>53</v>
      </c>
      <c r="G213" s="55" t="s">
        <v>62</v>
      </c>
      <c r="H213" s="56"/>
      <c r="I213" s="55" t="s">
        <v>121</v>
      </c>
      <c r="J213" s="44" t="s">
        <v>3351</v>
      </c>
      <c r="K213" s="55" t="s">
        <v>2185</v>
      </c>
      <c r="L213" s="44" t="s">
        <v>3296</v>
      </c>
      <c r="M213" s="55">
        <v>1</v>
      </c>
      <c r="N213" s="55" t="s">
        <v>411</v>
      </c>
      <c r="O213" s="16"/>
      <c r="P213" s="16"/>
      <c r="Q213" s="53">
        <v>1</v>
      </c>
      <c r="R213" s="16"/>
      <c r="S213" s="16"/>
      <c r="T213" s="2"/>
      <c r="U213" s="2"/>
      <c r="V213" s="2"/>
      <c r="W213" s="2"/>
      <c r="X213" s="2"/>
      <c r="Y213" s="2"/>
      <c r="Z213" s="2"/>
    </row>
    <row r="214" spans="1:26" ht="27" hidden="1" customHeight="1">
      <c r="A214" s="193">
        <v>210</v>
      </c>
      <c r="B214" s="41" t="str">
        <f t="shared" si="0"/>
        <v>210/2018/GBN-TĐC</v>
      </c>
      <c r="C214" s="44" t="s">
        <v>38</v>
      </c>
      <c r="D214" s="91" t="s">
        <v>659</v>
      </c>
      <c r="E214" s="91" t="s">
        <v>660</v>
      </c>
      <c r="F214" s="55" t="s">
        <v>53</v>
      </c>
      <c r="G214" s="55" t="s">
        <v>62</v>
      </c>
      <c r="H214" s="56"/>
      <c r="I214" s="55" t="s">
        <v>121</v>
      </c>
      <c r="J214" s="44" t="s">
        <v>3381</v>
      </c>
      <c r="K214" s="55" t="s">
        <v>2195</v>
      </c>
      <c r="L214" s="44" t="s">
        <v>3296</v>
      </c>
      <c r="M214" s="55">
        <v>1</v>
      </c>
      <c r="N214" s="55" t="s">
        <v>411</v>
      </c>
      <c r="O214" s="16"/>
      <c r="P214" s="16"/>
      <c r="Q214" s="53">
        <v>1</v>
      </c>
      <c r="R214" s="58"/>
      <c r="S214" s="16"/>
      <c r="T214" s="2"/>
      <c r="U214" s="2"/>
      <c r="V214" s="2"/>
      <c r="W214" s="2"/>
      <c r="X214" s="2"/>
      <c r="Y214" s="2"/>
      <c r="Z214" s="2"/>
    </row>
    <row r="215" spans="1:26" ht="27" hidden="1" customHeight="1">
      <c r="A215" s="39">
        <v>211</v>
      </c>
      <c r="B215" s="41" t="str">
        <f t="shared" si="0"/>
        <v>211/2018/GBN-TĐC</v>
      </c>
      <c r="C215" s="44" t="s">
        <v>38</v>
      </c>
      <c r="D215" s="91" t="s">
        <v>659</v>
      </c>
      <c r="E215" s="91" t="s">
        <v>660</v>
      </c>
      <c r="F215" s="55" t="s">
        <v>53</v>
      </c>
      <c r="G215" s="55" t="s">
        <v>62</v>
      </c>
      <c r="H215" s="56"/>
      <c r="I215" s="55" t="s">
        <v>121</v>
      </c>
      <c r="J215" s="44" t="s">
        <v>3403</v>
      </c>
      <c r="K215" s="55" t="s">
        <v>2207</v>
      </c>
      <c r="L215" s="44" t="s">
        <v>3296</v>
      </c>
      <c r="M215" s="55">
        <v>1</v>
      </c>
      <c r="N215" s="55" t="s">
        <v>411</v>
      </c>
      <c r="O215" s="16"/>
      <c r="P215" s="16"/>
      <c r="Q215" s="53">
        <v>1</v>
      </c>
      <c r="R215" s="16"/>
      <c r="S215" s="16"/>
      <c r="T215" s="2"/>
      <c r="U215" s="2"/>
      <c r="V215" s="2"/>
      <c r="W215" s="2"/>
      <c r="X215" s="2"/>
      <c r="Y215" s="2"/>
      <c r="Z215" s="2"/>
    </row>
    <row r="216" spans="1:26" ht="27" hidden="1" customHeight="1">
      <c r="A216" s="39">
        <v>212</v>
      </c>
      <c r="B216" s="41" t="str">
        <f t="shared" si="0"/>
        <v>212/2018/GBN-TĐC</v>
      </c>
      <c r="C216" s="44" t="s">
        <v>38</v>
      </c>
      <c r="D216" s="91" t="s">
        <v>3406</v>
      </c>
      <c r="E216" s="91" t="s">
        <v>3407</v>
      </c>
      <c r="F216" s="55" t="s">
        <v>53</v>
      </c>
      <c r="G216" s="55" t="s">
        <v>55</v>
      </c>
      <c r="H216" s="56"/>
      <c r="I216" s="44" t="s">
        <v>3413</v>
      </c>
      <c r="J216" s="44" t="s">
        <v>3415</v>
      </c>
      <c r="K216" s="55" t="s">
        <v>2221</v>
      </c>
      <c r="L216" s="44" t="s">
        <v>3416</v>
      </c>
      <c r="M216" s="55">
        <v>1</v>
      </c>
      <c r="N216" s="55" t="s">
        <v>411</v>
      </c>
      <c r="O216" s="16"/>
      <c r="P216" s="16"/>
      <c r="Q216" s="53">
        <v>1</v>
      </c>
      <c r="R216" s="16"/>
      <c r="S216" s="16"/>
      <c r="T216" s="2"/>
      <c r="U216" s="2"/>
      <c r="V216" s="2"/>
      <c r="W216" s="2"/>
      <c r="X216" s="2"/>
      <c r="Y216" s="2"/>
      <c r="Z216" s="2"/>
    </row>
    <row r="217" spans="1:26" ht="27" hidden="1" customHeight="1">
      <c r="A217" s="39">
        <v>213</v>
      </c>
      <c r="B217" s="41" t="str">
        <f t="shared" si="0"/>
        <v>213/2018/GBN-TĐC</v>
      </c>
      <c r="C217" s="44" t="s">
        <v>38</v>
      </c>
      <c r="D217" s="159" t="s">
        <v>3422</v>
      </c>
      <c r="E217" s="44" t="s">
        <v>3424</v>
      </c>
      <c r="F217" s="55" t="s">
        <v>53</v>
      </c>
      <c r="G217" s="55" t="s">
        <v>54</v>
      </c>
      <c r="H217" s="56"/>
      <c r="I217" s="55" t="s">
        <v>3432</v>
      </c>
      <c r="J217" s="44" t="s">
        <v>3433</v>
      </c>
      <c r="K217" s="55" t="s">
        <v>2243</v>
      </c>
      <c r="L217" s="52" t="s">
        <v>3416</v>
      </c>
      <c r="M217" s="55">
        <v>1</v>
      </c>
      <c r="N217" s="16"/>
      <c r="O217" s="16"/>
      <c r="P217" s="16"/>
      <c r="Q217" s="53">
        <v>1</v>
      </c>
      <c r="R217" s="16"/>
      <c r="S217" s="16"/>
      <c r="T217" s="2"/>
      <c r="U217" s="2"/>
      <c r="V217" s="2"/>
      <c r="W217" s="2"/>
      <c r="X217" s="2"/>
      <c r="Y217" s="2"/>
      <c r="Z217" s="2"/>
    </row>
    <row r="218" spans="1:26" ht="27" hidden="1" customHeight="1">
      <c r="A218" s="39">
        <v>214</v>
      </c>
      <c r="B218" s="41" t="str">
        <f t="shared" si="0"/>
        <v>214/2018/GBN-TĐC</v>
      </c>
      <c r="C218" s="44" t="s">
        <v>38</v>
      </c>
      <c r="D218" s="159" t="s">
        <v>3422</v>
      </c>
      <c r="E218" s="44" t="s">
        <v>3424</v>
      </c>
      <c r="F218" s="55" t="s">
        <v>53</v>
      </c>
      <c r="G218" s="55" t="s">
        <v>54</v>
      </c>
      <c r="H218" s="56"/>
      <c r="I218" s="55" t="s">
        <v>3432</v>
      </c>
      <c r="J218" s="44" t="s">
        <v>3449</v>
      </c>
      <c r="K218" s="55" t="s">
        <v>2232</v>
      </c>
      <c r="L218" s="52" t="s">
        <v>3416</v>
      </c>
      <c r="M218" s="55">
        <v>1</v>
      </c>
      <c r="N218" s="16"/>
      <c r="O218" s="16"/>
      <c r="P218" s="16"/>
      <c r="Q218" s="53">
        <v>1</v>
      </c>
      <c r="R218" s="16"/>
      <c r="S218" s="16"/>
      <c r="T218" s="2"/>
      <c r="U218" s="2"/>
      <c r="V218" s="2"/>
      <c r="W218" s="2"/>
      <c r="X218" s="2"/>
      <c r="Y218" s="2"/>
      <c r="Z218" s="2"/>
    </row>
    <row r="219" spans="1:26" ht="27" hidden="1" customHeight="1">
      <c r="A219" s="39">
        <v>215</v>
      </c>
      <c r="B219" s="41" t="str">
        <f t="shared" si="0"/>
        <v>215/2018/GBN-TĐC</v>
      </c>
      <c r="C219" s="44" t="s">
        <v>38</v>
      </c>
      <c r="D219" s="159" t="s">
        <v>3422</v>
      </c>
      <c r="E219" s="44" t="s">
        <v>3424</v>
      </c>
      <c r="F219" s="55" t="s">
        <v>53</v>
      </c>
      <c r="G219" s="55" t="s">
        <v>54</v>
      </c>
      <c r="H219" s="56"/>
      <c r="I219" s="55" t="s">
        <v>3432</v>
      </c>
      <c r="J219" s="44" t="s">
        <v>3457</v>
      </c>
      <c r="K219" s="55" t="s">
        <v>2255</v>
      </c>
      <c r="L219" s="52" t="s">
        <v>3416</v>
      </c>
      <c r="M219" s="55">
        <v>1</v>
      </c>
      <c r="N219" s="16"/>
      <c r="O219" s="16"/>
      <c r="P219" s="16"/>
      <c r="Q219" s="53">
        <v>1</v>
      </c>
      <c r="R219" s="16"/>
      <c r="S219" s="16"/>
      <c r="T219" s="2"/>
      <c r="U219" s="2"/>
      <c r="V219" s="2"/>
      <c r="W219" s="2"/>
      <c r="X219" s="2"/>
      <c r="Y219" s="2"/>
      <c r="Z219" s="2"/>
    </row>
    <row r="220" spans="1:26" ht="27" hidden="1" customHeight="1">
      <c r="A220" s="39">
        <v>216</v>
      </c>
      <c r="B220" s="41" t="str">
        <f t="shared" si="0"/>
        <v>216/2018/GBN-TĐC</v>
      </c>
      <c r="C220" s="44" t="s">
        <v>38</v>
      </c>
      <c r="D220" s="159" t="s">
        <v>3422</v>
      </c>
      <c r="E220" s="44" t="s">
        <v>3424</v>
      </c>
      <c r="F220" s="55" t="s">
        <v>53</v>
      </c>
      <c r="G220" s="55" t="s">
        <v>54</v>
      </c>
      <c r="H220" s="56"/>
      <c r="I220" s="55" t="s">
        <v>3432</v>
      </c>
      <c r="J220" s="44" t="s">
        <v>3463</v>
      </c>
      <c r="K220" s="55" t="s">
        <v>2268</v>
      </c>
      <c r="L220" s="52" t="s">
        <v>3416</v>
      </c>
      <c r="M220" s="55">
        <v>1</v>
      </c>
      <c r="N220" s="16"/>
      <c r="O220" s="16"/>
      <c r="P220" s="16"/>
      <c r="Q220" s="53">
        <v>1</v>
      </c>
      <c r="R220" s="16"/>
      <c r="S220" s="16"/>
      <c r="T220" s="2"/>
      <c r="U220" s="2"/>
      <c r="V220" s="2"/>
      <c r="W220" s="2"/>
      <c r="X220" s="2"/>
      <c r="Y220" s="2"/>
      <c r="Z220" s="2"/>
    </row>
    <row r="221" spans="1:26" ht="27" hidden="1" customHeight="1">
      <c r="A221" s="39">
        <v>217</v>
      </c>
      <c r="B221" s="41" t="str">
        <f t="shared" si="0"/>
        <v>217/2018/GBN-TĐC</v>
      </c>
      <c r="C221" s="44" t="s">
        <v>38</v>
      </c>
      <c r="D221" s="159" t="s">
        <v>3422</v>
      </c>
      <c r="E221" s="44" t="s">
        <v>3424</v>
      </c>
      <c r="F221" s="55" t="s">
        <v>53</v>
      </c>
      <c r="G221" s="55" t="s">
        <v>54</v>
      </c>
      <c r="H221" s="56"/>
      <c r="I221" s="55" t="s">
        <v>3432</v>
      </c>
      <c r="J221" s="44" t="s">
        <v>3471</v>
      </c>
      <c r="K221" s="55" t="s">
        <v>2268</v>
      </c>
      <c r="L221" s="52" t="s">
        <v>3416</v>
      </c>
      <c r="M221" s="55">
        <v>1</v>
      </c>
      <c r="N221" s="16"/>
      <c r="O221" s="16"/>
      <c r="P221" s="16"/>
      <c r="Q221" s="53">
        <v>1</v>
      </c>
      <c r="R221" s="16"/>
      <c r="S221" s="16"/>
      <c r="T221" s="2"/>
      <c r="U221" s="2"/>
      <c r="V221" s="2"/>
      <c r="W221" s="2"/>
      <c r="X221" s="2"/>
      <c r="Y221" s="2"/>
      <c r="Z221" s="2"/>
    </row>
    <row r="222" spans="1:26" ht="27" hidden="1" customHeight="1">
      <c r="A222" s="39">
        <v>218</v>
      </c>
      <c r="B222" s="41" t="str">
        <f t="shared" si="0"/>
        <v>218/2018/GBN-TĐC</v>
      </c>
      <c r="C222" s="44" t="s">
        <v>38</v>
      </c>
      <c r="D222" s="159" t="s">
        <v>3422</v>
      </c>
      <c r="E222" s="44" t="s">
        <v>3424</v>
      </c>
      <c r="F222" s="55" t="s">
        <v>53</v>
      </c>
      <c r="G222" s="55" t="s">
        <v>54</v>
      </c>
      <c r="H222" s="56"/>
      <c r="I222" s="55" t="s">
        <v>3432</v>
      </c>
      <c r="J222" s="44" t="s">
        <v>3482</v>
      </c>
      <c r="K222" s="55" t="s">
        <v>2275</v>
      </c>
      <c r="L222" s="52" t="s">
        <v>3416</v>
      </c>
      <c r="M222" s="55">
        <v>1</v>
      </c>
      <c r="N222" s="16"/>
      <c r="O222" s="16"/>
      <c r="P222" s="16"/>
      <c r="Q222" s="53">
        <v>1</v>
      </c>
      <c r="R222" s="16"/>
      <c r="S222" s="16"/>
      <c r="T222" s="2"/>
      <c r="U222" s="2"/>
      <c r="V222" s="2"/>
      <c r="W222" s="2"/>
      <c r="X222" s="2"/>
      <c r="Y222" s="2"/>
      <c r="Z222" s="2"/>
    </row>
    <row r="223" spans="1:26" ht="27" hidden="1" customHeight="1">
      <c r="A223" s="39">
        <v>219</v>
      </c>
      <c r="B223" s="41" t="str">
        <f t="shared" si="0"/>
        <v>219/2018/GBN-TĐC</v>
      </c>
      <c r="C223" s="44" t="s">
        <v>38</v>
      </c>
      <c r="D223" s="159" t="s">
        <v>3422</v>
      </c>
      <c r="E223" s="44" t="s">
        <v>3424</v>
      </c>
      <c r="F223" s="55" t="s">
        <v>53</v>
      </c>
      <c r="G223" s="55" t="s">
        <v>54</v>
      </c>
      <c r="H223" s="56"/>
      <c r="I223" s="55" t="s">
        <v>3432</v>
      </c>
      <c r="J223" s="44" t="s">
        <v>3493</v>
      </c>
      <c r="K223" s="55" t="s">
        <v>2297</v>
      </c>
      <c r="L223" s="52" t="s">
        <v>3416</v>
      </c>
      <c r="M223" s="55">
        <v>1</v>
      </c>
      <c r="N223" s="107"/>
      <c r="O223" s="107"/>
      <c r="P223" s="16"/>
      <c r="Q223" s="53">
        <v>1</v>
      </c>
      <c r="R223" s="16"/>
      <c r="S223" s="16"/>
      <c r="T223" s="2"/>
      <c r="U223" s="2"/>
      <c r="V223" s="2"/>
      <c r="W223" s="2"/>
      <c r="X223" s="2"/>
      <c r="Y223" s="2"/>
      <c r="Z223" s="2"/>
    </row>
    <row r="224" spans="1:26" ht="27" hidden="1" customHeight="1">
      <c r="A224" s="39">
        <v>220</v>
      </c>
      <c r="B224" s="41" t="str">
        <f t="shared" si="0"/>
        <v>220/2018/GBN-TĐC</v>
      </c>
      <c r="C224" s="44" t="s">
        <v>38</v>
      </c>
      <c r="D224" s="159" t="s">
        <v>3422</v>
      </c>
      <c r="E224" s="44" t="s">
        <v>3424</v>
      </c>
      <c r="F224" s="55" t="s">
        <v>53</v>
      </c>
      <c r="G224" s="55" t="s">
        <v>54</v>
      </c>
      <c r="H224" s="56"/>
      <c r="I224" s="55" t="s">
        <v>3432</v>
      </c>
      <c r="J224" s="44" t="s">
        <v>3507</v>
      </c>
      <c r="K224" s="55" t="s">
        <v>2305</v>
      </c>
      <c r="L224" s="52" t="s">
        <v>3416</v>
      </c>
      <c r="M224" s="55">
        <v>1</v>
      </c>
      <c r="N224" s="107"/>
      <c r="O224" s="107"/>
      <c r="P224" s="16"/>
      <c r="Q224" s="53">
        <v>1</v>
      </c>
      <c r="R224" s="16"/>
      <c r="S224" s="16"/>
      <c r="T224" s="2"/>
      <c r="U224" s="2"/>
      <c r="V224" s="2"/>
      <c r="W224" s="2"/>
      <c r="X224" s="2"/>
      <c r="Y224" s="2"/>
      <c r="Z224" s="2"/>
    </row>
    <row r="225" spans="1:26" ht="27" hidden="1" customHeight="1">
      <c r="A225" s="39">
        <v>221</v>
      </c>
      <c r="B225" s="41" t="str">
        <f t="shared" si="0"/>
        <v>221/2018/GBN-TĐC</v>
      </c>
      <c r="C225" s="44" t="s">
        <v>38</v>
      </c>
      <c r="D225" s="159" t="s">
        <v>3422</v>
      </c>
      <c r="E225" s="44" t="s">
        <v>3424</v>
      </c>
      <c r="F225" s="55" t="s">
        <v>53</v>
      </c>
      <c r="G225" s="55" t="s">
        <v>54</v>
      </c>
      <c r="H225" s="56"/>
      <c r="I225" s="55" t="s">
        <v>3432</v>
      </c>
      <c r="J225" s="44" t="s">
        <v>3525</v>
      </c>
      <c r="K225" s="55" t="s">
        <v>2311</v>
      </c>
      <c r="L225" s="52" t="s">
        <v>3416</v>
      </c>
      <c r="M225" s="55">
        <v>1</v>
      </c>
      <c r="N225" s="107"/>
      <c r="O225" s="107"/>
      <c r="P225" s="16"/>
      <c r="Q225" s="53">
        <v>1</v>
      </c>
      <c r="R225" s="16"/>
      <c r="S225" s="16"/>
      <c r="T225" s="2"/>
      <c r="U225" s="2"/>
      <c r="V225" s="2"/>
      <c r="W225" s="2"/>
      <c r="X225" s="2"/>
      <c r="Y225" s="2"/>
      <c r="Z225" s="2"/>
    </row>
    <row r="226" spans="1:26" ht="27" hidden="1" customHeight="1">
      <c r="A226" s="39">
        <v>222</v>
      </c>
      <c r="B226" s="41" t="str">
        <f t="shared" si="0"/>
        <v>222/2018/GBN-TĐC</v>
      </c>
      <c r="C226" s="44" t="s">
        <v>38</v>
      </c>
      <c r="D226" s="159" t="s">
        <v>3422</v>
      </c>
      <c r="E226" s="44" t="s">
        <v>3424</v>
      </c>
      <c r="F226" s="55" t="s">
        <v>53</v>
      </c>
      <c r="G226" s="55" t="s">
        <v>54</v>
      </c>
      <c r="H226" s="56"/>
      <c r="I226" s="55" t="s">
        <v>3432</v>
      </c>
      <c r="J226" s="44" t="s">
        <v>3527</v>
      </c>
      <c r="K226" s="55" t="s">
        <v>2317</v>
      </c>
      <c r="L226" s="52" t="s">
        <v>3416</v>
      </c>
      <c r="M226" s="55">
        <v>1</v>
      </c>
      <c r="N226" s="107"/>
      <c r="O226" s="55" t="s">
        <v>3530</v>
      </c>
      <c r="P226" s="143"/>
      <c r="Q226" s="53">
        <v>1</v>
      </c>
      <c r="R226" s="16"/>
      <c r="S226" s="16"/>
      <c r="T226" s="2"/>
      <c r="U226" s="2"/>
      <c r="V226" s="2"/>
      <c r="W226" s="2"/>
      <c r="X226" s="2"/>
      <c r="Y226" s="2"/>
      <c r="Z226" s="2"/>
    </row>
    <row r="227" spans="1:26" ht="27" hidden="1" customHeight="1">
      <c r="A227" s="39">
        <v>223</v>
      </c>
      <c r="B227" s="44" t="str">
        <f t="shared" si="0"/>
        <v>223/2018/GBN-TĐC</v>
      </c>
      <c r="C227" s="44" t="s">
        <v>38</v>
      </c>
      <c r="D227" s="91" t="s">
        <v>3535</v>
      </c>
      <c r="E227" s="91" t="s">
        <v>3537</v>
      </c>
      <c r="F227" s="55" t="s">
        <v>53</v>
      </c>
      <c r="G227" s="55" t="s">
        <v>55</v>
      </c>
      <c r="H227" s="56"/>
      <c r="I227" s="59" t="s">
        <v>190</v>
      </c>
      <c r="J227" s="91" t="s">
        <v>3542</v>
      </c>
      <c r="K227" s="55" t="s">
        <v>2326</v>
      </c>
      <c r="L227" s="52" t="s">
        <v>3534</v>
      </c>
      <c r="M227" s="55">
        <v>1</v>
      </c>
      <c r="N227" s="55" t="s">
        <v>411</v>
      </c>
      <c r="O227" s="56"/>
      <c r="P227" s="16"/>
      <c r="Q227" s="53">
        <v>1</v>
      </c>
      <c r="R227" s="16"/>
      <c r="S227" s="16"/>
      <c r="T227" s="2"/>
      <c r="U227" s="2"/>
      <c r="V227" s="2"/>
      <c r="W227" s="2"/>
      <c r="X227" s="2"/>
      <c r="Y227" s="2"/>
      <c r="Z227" s="2"/>
    </row>
    <row r="228" spans="1:26" ht="27" hidden="1" customHeight="1">
      <c r="A228" s="199">
        <v>224</v>
      </c>
      <c r="B228" s="200" t="str">
        <f t="shared" si="0"/>
        <v>224/2018/GBN-TĐC</v>
      </c>
      <c r="C228" s="200" t="s">
        <v>38</v>
      </c>
      <c r="D228" s="203" t="s">
        <v>3567</v>
      </c>
      <c r="E228" s="203" t="s">
        <v>3572</v>
      </c>
      <c r="F228" s="204" t="s">
        <v>53</v>
      </c>
      <c r="G228" s="204" t="s">
        <v>54</v>
      </c>
      <c r="H228" s="205"/>
      <c r="I228" s="204" t="s">
        <v>3432</v>
      </c>
      <c r="J228" s="44" t="s">
        <v>3590</v>
      </c>
      <c r="K228" s="204" t="s">
        <v>2332</v>
      </c>
      <c r="L228" s="202" t="s">
        <v>3534</v>
      </c>
      <c r="M228" s="204">
        <v>1</v>
      </c>
      <c r="N228" s="204" t="s">
        <v>411</v>
      </c>
      <c r="O228" s="205"/>
      <c r="P228" s="16"/>
      <c r="Q228" s="53">
        <v>1</v>
      </c>
      <c r="R228" s="16"/>
      <c r="S228" s="16"/>
      <c r="T228" s="2"/>
      <c r="U228" s="2"/>
      <c r="V228" s="2"/>
      <c r="W228" s="2"/>
      <c r="X228" s="2"/>
      <c r="Y228" s="2"/>
      <c r="Z228" s="2"/>
    </row>
    <row r="229" spans="1:26" ht="27" hidden="1" customHeight="1">
      <c r="A229" s="39">
        <v>225</v>
      </c>
      <c r="B229" s="44" t="str">
        <f t="shared" si="0"/>
        <v>225/2018/GBN-TĐC</v>
      </c>
      <c r="C229" s="44" t="s">
        <v>38</v>
      </c>
      <c r="D229" s="91" t="s">
        <v>1162</v>
      </c>
      <c r="E229" s="91" t="s">
        <v>2943</v>
      </c>
      <c r="F229" s="55" t="s">
        <v>53</v>
      </c>
      <c r="G229" s="55" t="s">
        <v>54</v>
      </c>
      <c r="H229" s="56"/>
      <c r="I229" s="55" t="s">
        <v>3432</v>
      </c>
      <c r="J229" s="44" t="s">
        <v>3596</v>
      </c>
      <c r="K229" s="55" t="s">
        <v>2357</v>
      </c>
      <c r="L229" s="52" t="s">
        <v>3599</v>
      </c>
      <c r="M229" s="55">
        <v>1</v>
      </c>
      <c r="N229" s="55" t="s">
        <v>411</v>
      </c>
      <c r="O229" s="56"/>
      <c r="P229" s="56"/>
      <c r="Q229" s="55">
        <v>1</v>
      </c>
      <c r="R229" s="56"/>
      <c r="S229" s="56"/>
      <c r="T229" s="7"/>
      <c r="U229" s="7"/>
      <c r="V229" s="7"/>
      <c r="W229" s="7"/>
      <c r="X229" s="7"/>
      <c r="Y229" s="7"/>
      <c r="Z229" s="7"/>
    </row>
    <row r="230" spans="1:26" ht="27" hidden="1" customHeight="1">
      <c r="A230" s="39">
        <v>226</v>
      </c>
      <c r="B230" s="41" t="str">
        <f t="shared" si="0"/>
        <v>226/2018/GBN-TĐC</v>
      </c>
      <c r="C230" s="44" t="s">
        <v>38</v>
      </c>
      <c r="D230" s="98" t="s">
        <v>1456</v>
      </c>
      <c r="E230" s="98" t="s">
        <v>3603</v>
      </c>
      <c r="F230" s="55" t="s">
        <v>53</v>
      </c>
      <c r="G230" s="55" t="s">
        <v>62</v>
      </c>
      <c r="H230" s="56"/>
      <c r="I230" s="55" t="s">
        <v>121</v>
      </c>
      <c r="J230" s="44" t="s">
        <v>3610</v>
      </c>
      <c r="K230" s="55" t="s">
        <v>2344</v>
      </c>
      <c r="L230" s="52" t="s">
        <v>3602</v>
      </c>
      <c r="M230" s="55">
        <v>1</v>
      </c>
      <c r="N230" s="55" t="s">
        <v>411</v>
      </c>
      <c r="O230" s="16"/>
      <c r="P230" s="16"/>
      <c r="Q230" s="53">
        <v>1</v>
      </c>
      <c r="R230" s="16"/>
      <c r="S230" s="16"/>
      <c r="T230" s="2"/>
      <c r="U230" s="2"/>
      <c r="V230" s="2"/>
      <c r="W230" s="2"/>
      <c r="X230" s="2"/>
      <c r="Y230" s="2"/>
      <c r="Z230" s="2"/>
    </row>
    <row r="231" spans="1:26" ht="27" hidden="1" customHeight="1">
      <c r="A231" s="39">
        <v>227</v>
      </c>
      <c r="B231" s="41" t="str">
        <f t="shared" si="0"/>
        <v>227/2018/GBN-TĐC</v>
      </c>
      <c r="C231" s="44" t="s">
        <v>38</v>
      </c>
      <c r="D231" s="98" t="s">
        <v>3614</v>
      </c>
      <c r="E231" s="98" t="s">
        <v>3617</v>
      </c>
      <c r="F231" s="55" t="s">
        <v>53</v>
      </c>
      <c r="G231" s="55" t="s">
        <v>62</v>
      </c>
      <c r="H231" s="56"/>
      <c r="I231" s="55" t="s">
        <v>121</v>
      </c>
      <c r="J231" s="44" t="s">
        <v>3620</v>
      </c>
      <c r="K231" s="55" t="s">
        <v>2365</v>
      </c>
      <c r="L231" s="52" t="s">
        <v>3602</v>
      </c>
      <c r="M231" s="55">
        <v>1</v>
      </c>
      <c r="N231" s="55" t="s">
        <v>411</v>
      </c>
      <c r="O231" s="184"/>
      <c r="P231" s="16"/>
      <c r="Q231" s="53">
        <v>1</v>
      </c>
      <c r="R231" s="16"/>
      <c r="S231" s="16"/>
      <c r="T231" s="2"/>
      <c r="U231" s="2"/>
      <c r="V231" s="2"/>
      <c r="W231" s="2"/>
      <c r="X231" s="2"/>
      <c r="Y231" s="2"/>
      <c r="Z231" s="2"/>
    </row>
    <row r="232" spans="1:26" ht="27" hidden="1" customHeight="1">
      <c r="A232" s="39">
        <v>228</v>
      </c>
      <c r="B232" s="41" t="str">
        <f t="shared" si="0"/>
        <v>228/2018/GBN-TĐC</v>
      </c>
      <c r="C232" s="44" t="s">
        <v>38</v>
      </c>
      <c r="D232" s="91" t="s">
        <v>3624</v>
      </c>
      <c r="E232" s="91" t="s">
        <v>3625</v>
      </c>
      <c r="F232" s="55" t="s">
        <v>53</v>
      </c>
      <c r="G232" s="55" t="s">
        <v>55</v>
      </c>
      <c r="H232" s="56"/>
      <c r="I232" s="44" t="s">
        <v>163</v>
      </c>
      <c r="J232" s="44" t="s">
        <v>3629</v>
      </c>
      <c r="K232" s="55" t="s">
        <v>2378</v>
      </c>
      <c r="L232" s="52" t="s">
        <v>3622</v>
      </c>
      <c r="M232" s="55">
        <v>1</v>
      </c>
      <c r="N232" s="55" t="s">
        <v>411</v>
      </c>
      <c r="O232" s="56"/>
      <c r="P232" s="16"/>
      <c r="Q232" s="53">
        <v>1</v>
      </c>
      <c r="R232" s="16"/>
      <c r="S232" s="16"/>
      <c r="T232" s="2"/>
      <c r="U232" s="2"/>
      <c r="V232" s="2"/>
      <c r="W232" s="2"/>
      <c r="X232" s="2"/>
      <c r="Y232" s="2"/>
      <c r="Z232" s="2"/>
    </row>
    <row r="233" spans="1:26" ht="27" hidden="1" customHeight="1">
      <c r="A233" s="39">
        <v>229</v>
      </c>
      <c r="B233" s="41" t="str">
        <f t="shared" si="0"/>
        <v>229/2018/GBN-TĐC</v>
      </c>
      <c r="C233" s="44" t="s">
        <v>38</v>
      </c>
      <c r="D233" s="91" t="s">
        <v>3366</v>
      </c>
      <c r="E233" s="91" t="s">
        <v>3634</v>
      </c>
      <c r="F233" s="55" t="s">
        <v>53</v>
      </c>
      <c r="G233" s="55" t="s">
        <v>55</v>
      </c>
      <c r="H233" s="56"/>
      <c r="I233" s="91" t="s">
        <v>163</v>
      </c>
      <c r="J233" s="44" t="s">
        <v>3635</v>
      </c>
      <c r="K233" s="55" t="s">
        <v>2388</v>
      </c>
      <c r="L233" s="52" t="s">
        <v>3622</v>
      </c>
      <c r="M233" s="55">
        <v>1</v>
      </c>
      <c r="N233" s="55" t="s">
        <v>411</v>
      </c>
      <c r="O233" s="56"/>
      <c r="P233" s="16"/>
      <c r="Q233" s="53">
        <v>1</v>
      </c>
      <c r="R233" s="16"/>
      <c r="S233" s="16"/>
      <c r="T233" s="2"/>
      <c r="U233" s="2"/>
      <c r="V233" s="2"/>
      <c r="W233" s="2"/>
      <c r="X233" s="2"/>
      <c r="Y233" s="2"/>
      <c r="Z233" s="2"/>
    </row>
    <row r="234" spans="1:26" ht="27" hidden="1" customHeight="1">
      <c r="A234" s="39">
        <v>230</v>
      </c>
      <c r="B234" s="41" t="str">
        <f t="shared" si="0"/>
        <v>230/2018/GBN-TĐC</v>
      </c>
      <c r="C234" s="44" t="s">
        <v>38</v>
      </c>
      <c r="D234" s="91" t="s">
        <v>3639</v>
      </c>
      <c r="E234" s="59" t="s">
        <v>3640</v>
      </c>
      <c r="F234" s="55" t="s">
        <v>53</v>
      </c>
      <c r="G234" s="55" t="s">
        <v>62</v>
      </c>
      <c r="H234" s="56"/>
      <c r="I234" s="55" t="s">
        <v>121</v>
      </c>
      <c r="J234" s="91" t="s">
        <v>3644</v>
      </c>
      <c r="K234" s="55" t="s">
        <v>2398</v>
      </c>
      <c r="L234" s="52" t="s">
        <v>3638</v>
      </c>
      <c r="M234" s="55">
        <v>1</v>
      </c>
      <c r="N234" s="55" t="s">
        <v>411</v>
      </c>
      <c r="O234" s="56"/>
      <c r="P234" s="16"/>
      <c r="Q234" s="53">
        <v>1</v>
      </c>
      <c r="R234" s="16"/>
      <c r="S234" s="16"/>
      <c r="T234" s="2"/>
      <c r="U234" s="2"/>
      <c r="V234" s="2"/>
      <c r="W234" s="2"/>
      <c r="X234" s="2"/>
      <c r="Y234" s="2"/>
      <c r="Z234" s="2"/>
    </row>
    <row r="235" spans="1:26" ht="27" hidden="1" customHeight="1">
      <c r="A235" s="113">
        <v>231</v>
      </c>
      <c r="B235" s="41" t="str">
        <f t="shared" si="0"/>
        <v>231/2018/GBN-TĐC</v>
      </c>
      <c r="C235" s="44" t="s">
        <v>38</v>
      </c>
      <c r="D235" s="91" t="s">
        <v>3650</v>
      </c>
      <c r="E235" s="59" t="s">
        <v>3651</v>
      </c>
      <c r="F235" s="55" t="s">
        <v>53</v>
      </c>
      <c r="G235" s="55" t="s">
        <v>54</v>
      </c>
      <c r="H235" s="56"/>
      <c r="I235" s="55" t="s">
        <v>56</v>
      </c>
      <c r="J235" s="44" t="s">
        <v>3658</v>
      </c>
      <c r="K235" s="55" t="s">
        <v>2410</v>
      </c>
      <c r="L235" s="52" t="s">
        <v>3661</v>
      </c>
      <c r="M235" s="55">
        <v>1</v>
      </c>
      <c r="N235" s="55" t="s">
        <v>411</v>
      </c>
      <c r="O235" s="56"/>
      <c r="P235" s="16"/>
      <c r="Q235" s="53">
        <v>1</v>
      </c>
      <c r="R235" s="16"/>
      <c r="S235" s="16"/>
      <c r="T235" s="2"/>
      <c r="U235" s="2"/>
      <c r="V235" s="2"/>
      <c r="W235" s="2"/>
      <c r="X235" s="2"/>
      <c r="Y235" s="2"/>
      <c r="Z235" s="2"/>
    </row>
    <row r="236" spans="1:26" ht="27" hidden="1" customHeight="1">
      <c r="A236" s="39">
        <v>232</v>
      </c>
      <c r="B236" s="41" t="str">
        <f t="shared" si="0"/>
        <v>232/2018/GBN-TĐC</v>
      </c>
      <c r="C236" s="44" t="s">
        <v>38</v>
      </c>
      <c r="D236" s="91" t="s">
        <v>3650</v>
      </c>
      <c r="E236" s="59" t="s">
        <v>3651</v>
      </c>
      <c r="F236" s="55" t="s">
        <v>53</v>
      </c>
      <c r="G236" s="55" t="s">
        <v>54</v>
      </c>
      <c r="H236" s="56"/>
      <c r="I236" s="55" t="s">
        <v>56</v>
      </c>
      <c r="J236" s="44" t="s">
        <v>3672</v>
      </c>
      <c r="K236" s="55" t="s">
        <v>2422</v>
      </c>
      <c r="L236" s="52" t="s">
        <v>3661</v>
      </c>
      <c r="M236" s="55">
        <v>1</v>
      </c>
      <c r="N236" s="55" t="s">
        <v>411</v>
      </c>
      <c r="O236" s="57"/>
      <c r="P236" s="16"/>
      <c r="Q236" s="53">
        <v>1</v>
      </c>
      <c r="R236" s="16"/>
      <c r="S236" s="16"/>
      <c r="T236" s="2"/>
      <c r="U236" s="2"/>
      <c r="V236" s="2"/>
      <c r="W236" s="2"/>
      <c r="X236" s="2"/>
      <c r="Y236" s="2"/>
      <c r="Z236" s="2"/>
    </row>
    <row r="237" spans="1:26" ht="27" hidden="1" customHeight="1">
      <c r="A237" s="39">
        <v>233</v>
      </c>
      <c r="B237" s="41" t="str">
        <f t="shared" si="0"/>
        <v>233/2018/GBN-TĐC</v>
      </c>
      <c r="C237" s="44" t="s">
        <v>38</v>
      </c>
      <c r="D237" s="91" t="s">
        <v>3650</v>
      </c>
      <c r="E237" s="59" t="s">
        <v>3651</v>
      </c>
      <c r="F237" s="55" t="s">
        <v>53</v>
      </c>
      <c r="G237" s="55" t="s">
        <v>54</v>
      </c>
      <c r="H237" s="56"/>
      <c r="I237" s="55" t="s">
        <v>56</v>
      </c>
      <c r="J237" s="44" t="s">
        <v>3680</v>
      </c>
      <c r="K237" s="55" t="s">
        <v>2441</v>
      </c>
      <c r="L237" s="52" t="s">
        <v>3661</v>
      </c>
      <c r="M237" s="55">
        <v>1</v>
      </c>
      <c r="N237" s="55" t="s">
        <v>411</v>
      </c>
      <c r="O237" s="57"/>
      <c r="P237" s="16"/>
      <c r="Q237" s="53">
        <v>1</v>
      </c>
      <c r="R237" s="16"/>
      <c r="S237" s="16"/>
      <c r="T237" s="2"/>
      <c r="U237" s="2"/>
      <c r="V237" s="2"/>
      <c r="W237" s="2"/>
      <c r="X237" s="2"/>
      <c r="Y237" s="2"/>
      <c r="Z237" s="2"/>
    </row>
    <row r="238" spans="1:26" ht="27" hidden="1" customHeight="1">
      <c r="A238" s="39">
        <v>234</v>
      </c>
      <c r="B238" s="41" t="str">
        <f t="shared" si="0"/>
        <v>234/2018/GBN-TĐC</v>
      </c>
      <c r="C238" s="44" t="s">
        <v>38</v>
      </c>
      <c r="D238" s="91" t="s">
        <v>3650</v>
      </c>
      <c r="E238" s="59" t="s">
        <v>3651</v>
      </c>
      <c r="F238" s="55" t="s">
        <v>53</v>
      </c>
      <c r="G238" s="55" t="s">
        <v>54</v>
      </c>
      <c r="H238" s="56"/>
      <c r="I238" s="55" t="s">
        <v>56</v>
      </c>
      <c r="J238" s="44" t="s">
        <v>3686</v>
      </c>
      <c r="K238" s="55" t="s">
        <v>2449</v>
      </c>
      <c r="L238" s="52" t="s">
        <v>3661</v>
      </c>
      <c r="M238" s="55">
        <v>1</v>
      </c>
      <c r="N238" s="55" t="s">
        <v>411</v>
      </c>
      <c r="O238" s="57"/>
      <c r="P238" s="16"/>
      <c r="Q238" s="53">
        <v>1</v>
      </c>
      <c r="R238" s="16"/>
      <c r="S238" s="16"/>
      <c r="T238" s="2"/>
      <c r="U238" s="2"/>
      <c r="V238" s="2"/>
      <c r="W238" s="2"/>
      <c r="X238" s="2"/>
      <c r="Y238" s="2"/>
      <c r="Z238" s="2"/>
    </row>
    <row r="239" spans="1:26" ht="27" hidden="1" customHeight="1">
      <c r="A239" s="39">
        <v>235</v>
      </c>
      <c r="B239" s="41" t="str">
        <f t="shared" si="0"/>
        <v>235/2018/GBN-TĐC</v>
      </c>
      <c r="C239" s="44" t="s">
        <v>38</v>
      </c>
      <c r="D239" s="91" t="s">
        <v>3650</v>
      </c>
      <c r="E239" s="59" t="s">
        <v>3651</v>
      </c>
      <c r="F239" s="55" t="s">
        <v>53</v>
      </c>
      <c r="G239" s="55" t="s">
        <v>54</v>
      </c>
      <c r="H239" s="56"/>
      <c r="I239" s="55" t="s">
        <v>56</v>
      </c>
      <c r="J239" s="44" t="s">
        <v>3696</v>
      </c>
      <c r="K239" s="55" t="s">
        <v>2458</v>
      </c>
      <c r="L239" s="52" t="s">
        <v>3661</v>
      </c>
      <c r="M239" s="55">
        <v>1</v>
      </c>
      <c r="N239" s="55" t="s">
        <v>411</v>
      </c>
      <c r="O239" s="57"/>
      <c r="P239" s="16"/>
      <c r="Q239" s="53">
        <v>1</v>
      </c>
      <c r="R239" s="16"/>
      <c r="S239" s="16"/>
      <c r="T239" s="2"/>
      <c r="U239" s="2"/>
      <c r="V239" s="2"/>
      <c r="W239" s="2"/>
      <c r="X239" s="2"/>
      <c r="Y239" s="2"/>
      <c r="Z239" s="2"/>
    </row>
    <row r="240" spans="1:26" ht="27" hidden="1" customHeight="1">
      <c r="A240" s="39">
        <v>236</v>
      </c>
      <c r="B240" s="41" t="str">
        <f t="shared" si="0"/>
        <v>236/2018/GBN-TĐC</v>
      </c>
      <c r="C240" s="44" t="s">
        <v>38</v>
      </c>
      <c r="D240" s="91" t="s">
        <v>3650</v>
      </c>
      <c r="E240" s="59" t="s">
        <v>3651</v>
      </c>
      <c r="F240" s="55" t="s">
        <v>53</v>
      </c>
      <c r="G240" s="55" t="s">
        <v>54</v>
      </c>
      <c r="H240" s="56"/>
      <c r="I240" s="55" t="s">
        <v>56</v>
      </c>
      <c r="J240" s="44" t="s">
        <v>3705</v>
      </c>
      <c r="K240" s="55" t="s">
        <v>2477</v>
      </c>
      <c r="L240" s="52" t="s">
        <v>3661</v>
      </c>
      <c r="M240" s="55">
        <v>1</v>
      </c>
      <c r="N240" s="55" t="s">
        <v>411</v>
      </c>
      <c r="O240" s="57"/>
      <c r="P240" s="16"/>
      <c r="Q240" s="53">
        <v>1</v>
      </c>
      <c r="R240" s="16"/>
      <c r="S240" s="16"/>
      <c r="T240" s="2"/>
      <c r="U240" s="2"/>
      <c r="V240" s="2"/>
      <c r="W240" s="2"/>
      <c r="X240" s="2"/>
      <c r="Y240" s="2"/>
      <c r="Z240" s="2"/>
    </row>
    <row r="241" spans="1:26" ht="27" hidden="1" customHeight="1">
      <c r="A241" s="39">
        <v>237</v>
      </c>
      <c r="B241" s="41" t="str">
        <f t="shared" si="0"/>
        <v>237/2018/GBN-TĐC</v>
      </c>
      <c r="C241" s="44" t="s">
        <v>38</v>
      </c>
      <c r="D241" s="91" t="s">
        <v>3650</v>
      </c>
      <c r="E241" s="59" t="s">
        <v>3651</v>
      </c>
      <c r="F241" s="55" t="s">
        <v>53</v>
      </c>
      <c r="G241" s="55" t="s">
        <v>54</v>
      </c>
      <c r="H241" s="56"/>
      <c r="I241" s="55" t="s">
        <v>56</v>
      </c>
      <c r="J241" s="44" t="s">
        <v>3713</v>
      </c>
      <c r="K241" s="55" t="s">
        <v>2493</v>
      </c>
      <c r="L241" s="52" t="s">
        <v>3661</v>
      </c>
      <c r="M241" s="55">
        <v>1</v>
      </c>
      <c r="N241" s="55" t="s">
        <v>411</v>
      </c>
      <c r="O241" s="57"/>
      <c r="P241" s="16"/>
      <c r="Q241" s="53">
        <v>1</v>
      </c>
      <c r="R241" s="16"/>
      <c r="S241" s="16"/>
      <c r="T241" s="2"/>
      <c r="U241" s="2"/>
      <c r="V241" s="2"/>
      <c r="W241" s="2"/>
      <c r="X241" s="2"/>
      <c r="Y241" s="2"/>
      <c r="Z241" s="2"/>
    </row>
    <row r="242" spans="1:26" ht="27" hidden="1" customHeight="1">
      <c r="A242" s="39">
        <v>238</v>
      </c>
      <c r="B242" s="41" t="str">
        <f t="shared" si="0"/>
        <v>238/2018/GBN-TĐC</v>
      </c>
      <c r="C242" s="44" t="s">
        <v>38</v>
      </c>
      <c r="D242" s="91" t="s">
        <v>3650</v>
      </c>
      <c r="E242" s="59" t="s">
        <v>3651</v>
      </c>
      <c r="F242" s="55" t="s">
        <v>53</v>
      </c>
      <c r="G242" s="55" t="s">
        <v>54</v>
      </c>
      <c r="H242" s="56"/>
      <c r="I242" s="55" t="s">
        <v>56</v>
      </c>
      <c r="J242" s="44" t="s">
        <v>3717</v>
      </c>
      <c r="K242" s="55" t="s">
        <v>2508</v>
      </c>
      <c r="L242" s="52" t="s">
        <v>3661</v>
      </c>
      <c r="M242" s="55">
        <v>1</v>
      </c>
      <c r="N242" s="55" t="s">
        <v>411</v>
      </c>
      <c r="O242" s="57"/>
      <c r="P242" s="16"/>
      <c r="Q242" s="53">
        <v>1</v>
      </c>
      <c r="R242" s="16"/>
      <c r="S242" s="16"/>
      <c r="T242" s="2"/>
      <c r="U242" s="2"/>
      <c r="V242" s="2"/>
      <c r="W242" s="2"/>
      <c r="X242" s="2"/>
      <c r="Y242" s="2"/>
      <c r="Z242" s="2"/>
    </row>
    <row r="243" spans="1:26" ht="27" hidden="1" customHeight="1">
      <c r="A243" s="39">
        <v>239</v>
      </c>
      <c r="B243" s="41" t="str">
        <f t="shared" si="0"/>
        <v>239/2018/GBN-TĐC</v>
      </c>
      <c r="C243" s="44" t="s">
        <v>38</v>
      </c>
      <c r="D243" s="91" t="s">
        <v>3650</v>
      </c>
      <c r="E243" s="59" t="s">
        <v>3651</v>
      </c>
      <c r="F243" s="55" t="s">
        <v>53</v>
      </c>
      <c r="G243" s="55" t="s">
        <v>54</v>
      </c>
      <c r="H243" s="56"/>
      <c r="I243" s="55" t="s">
        <v>56</v>
      </c>
      <c r="J243" s="44" t="s">
        <v>3718</v>
      </c>
      <c r="K243" s="55" t="s">
        <v>2521</v>
      </c>
      <c r="L243" s="52" t="s">
        <v>3661</v>
      </c>
      <c r="M243" s="55">
        <v>1</v>
      </c>
      <c r="N243" s="55" t="s">
        <v>411</v>
      </c>
      <c r="O243" s="57"/>
      <c r="P243" s="16"/>
      <c r="Q243" s="53">
        <v>1</v>
      </c>
      <c r="R243" s="16"/>
      <c r="S243" s="16"/>
      <c r="T243" s="2"/>
      <c r="U243" s="2"/>
      <c r="V243" s="2"/>
      <c r="W243" s="2"/>
      <c r="X243" s="2"/>
      <c r="Y243" s="2"/>
      <c r="Z243" s="2"/>
    </row>
    <row r="244" spans="1:26" ht="27" hidden="1" customHeight="1">
      <c r="A244" s="39">
        <v>240</v>
      </c>
      <c r="B244" s="41" t="str">
        <f t="shared" si="0"/>
        <v>240/2018/GBN-TĐC</v>
      </c>
      <c r="C244" s="44" t="s">
        <v>38</v>
      </c>
      <c r="D244" s="91" t="s">
        <v>3650</v>
      </c>
      <c r="E244" s="59" t="s">
        <v>3651</v>
      </c>
      <c r="F244" s="55" t="s">
        <v>53</v>
      </c>
      <c r="G244" s="55" t="s">
        <v>54</v>
      </c>
      <c r="H244" s="56"/>
      <c r="I244" s="55" t="s">
        <v>56</v>
      </c>
      <c r="J244" s="44" t="s">
        <v>3724</v>
      </c>
      <c r="K244" s="55" t="s">
        <v>2535</v>
      </c>
      <c r="L244" s="52" t="s">
        <v>3661</v>
      </c>
      <c r="M244" s="55">
        <v>1</v>
      </c>
      <c r="N244" s="55" t="s">
        <v>411</v>
      </c>
      <c r="O244" s="57"/>
      <c r="P244" s="16"/>
      <c r="Q244" s="53">
        <v>1</v>
      </c>
      <c r="R244" s="16"/>
      <c r="S244" s="16"/>
      <c r="T244" s="2"/>
      <c r="U244" s="2"/>
      <c r="V244" s="2"/>
      <c r="W244" s="2"/>
      <c r="X244" s="2"/>
      <c r="Y244" s="2"/>
      <c r="Z244" s="2"/>
    </row>
    <row r="245" spans="1:26" ht="27" hidden="1" customHeight="1">
      <c r="A245" s="39">
        <v>241</v>
      </c>
      <c r="B245" s="41" t="str">
        <f t="shared" si="0"/>
        <v>241/2018/GBN-TĐC</v>
      </c>
      <c r="C245" s="44" t="s">
        <v>38</v>
      </c>
      <c r="D245" s="91" t="s">
        <v>3650</v>
      </c>
      <c r="E245" s="59" t="s">
        <v>3651</v>
      </c>
      <c r="F245" s="55" t="s">
        <v>53</v>
      </c>
      <c r="G245" s="55" t="s">
        <v>54</v>
      </c>
      <c r="H245" s="56"/>
      <c r="I245" s="55" t="s">
        <v>56</v>
      </c>
      <c r="J245" s="44" t="s">
        <v>3738</v>
      </c>
      <c r="K245" s="55" t="s">
        <v>2544</v>
      </c>
      <c r="L245" s="52" t="s">
        <v>3661</v>
      </c>
      <c r="M245" s="55">
        <v>1</v>
      </c>
      <c r="N245" s="55" t="s">
        <v>411</v>
      </c>
      <c r="O245" s="57"/>
      <c r="P245" s="16"/>
      <c r="Q245" s="53">
        <v>1</v>
      </c>
      <c r="R245" s="16"/>
      <c r="S245" s="16"/>
      <c r="T245" s="2"/>
      <c r="U245" s="2"/>
      <c r="V245" s="2"/>
      <c r="W245" s="2"/>
      <c r="X245" s="2"/>
      <c r="Y245" s="2"/>
      <c r="Z245" s="2"/>
    </row>
    <row r="246" spans="1:26" ht="27" hidden="1" customHeight="1">
      <c r="A246" s="225">
        <v>242</v>
      </c>
      <c r="B246" s="41" t="str">
        <f t="shared" si="0"/>
        <v>242/2018/GBN-TĐC</v>
      </c>
      <c r="C246" s="44" t="s">
        <v>38</v>
      </c>
      <c r="D246" s="91" t="s">
        <v>3752</v>
      </c>
      <c r="E246" s="59" t="s">
        <v>3753</v>
      </c>
      <c r="F246" s="55" t="s">
        <v>53</v>
      </c>
      <c r="G246" s="55" t="s">
        <v>62</v>
      </c>
      <c r="H246" s="56"/>
      <c r="I246" s="55" t="s">
        <v>121</v>
      </c>
      <c r="J246" s="91" t="s">
        <v>3761</v>
      </c>
      <c r="K246" s="55" t="s">
        <v>2558</v>
      </c>
      <c r="L246" s="52" t="s">
        <v>3762</v>
      </c>
      <c r="M246" s="55">
        <v>1</v>
      </c>
      <c r="N246" s="55" t="s">
        <v>411</v>
      </c>
      <c r="O246" s="230" t="s">
        <v>3763</v>
      </c>
      <c r="P246" s="232" t="s">
        <v>3779</v>
      </c>
      <c r="Q246" s="53">
        <v>1</v>
      </c>
      <c r="R246" s="16"/>
      <c r="S246" s="16"/>
      <c r="T246" s="2"/>
      <c r="U246" s="2"/>
      <c r="V246" s="2"/>
      <c r="W246" s="2"/>
      <c r="X246" s="2"/>
      <c r="Y246" s="2"/>
      <c r="Z246" s="2"/>
    </row>
    <row r="247" spans="1:26" ht="27" hidden="1" customHeight="1">
      <c r="A247" s="39">
        <v>243</v>
      </c>
      <c r="B247" s="41" t="str">
        <f t="shared" si="0"/>
        <v>243/2018/GBN-TĐC</v>
      </c>
      <c r="C247" s="44" t="s">
        <v>38</v>
      </c>
      <c r="D247" s="91" t="s">
        <v>3800</v>
      </c>
      <c r="E247" s="59" t="s">
        <v>3801</v>
      </c>
      <c r="F247" s="55" t="s">
        <v>53</v>
      </c>
      <c r="G247" s="55" t="s">
        <v>62</v>
      </c>
      <c r="H247" s="56"/>
      <c r="I247" s="55" t="s">
        <v>121</v>
      </c>
      <c r="J247" s="91" t="s">
        <v>3810</v>
      </c>
      <c r="K247" s="55" t="s">
        <v>2792</v>
      </c>
      <c r="L247" s="52" t="s">
        <v>3812</v>
      </c>
      <c r="M247" s="55">
        <v>2</v>
      </c>
      <c r="N247" s="55" t="s">
        <v>411</v>
      </c>
      <c r="O247" s="56"/>
      <c r="P247" s="16"/>
      <c r="Q247" s="53">
        <v>2</v>
      </c>
      <c r="R247" s="16"/>
      <c r="S247" s="16"/>
      <c r="T247" s="2"/>
      <c r="U247" s="2"/>
      <c r="V247" s="2"/>
      <c r="W247" s="2"/>
      <c r="X247" s="2"/>
      <c r="Y247" s="2"/>
      <c r="Z247" s="2"/>
    </row>
    <row r="248" spans="1:26" ht="27" hidden="1" customHeight="1">
      <c r="A248" s="39">
        <v>244</v>
      </c>
      <c r="B248" s="41" t="str">
        <f t="shared" si="0"/>
        <v>244/2018/GBN-TĐC</v>
      </c>
      <c r="C248" s="44" t="s">
        <v>38</v>
      </c>
      <c r="D248" s="91" t="s">
        <v>3816</v>
      </c>
      <c r="E248" s="59" t="s">
        <v>3817</v>
      </c>
      <c r="F248" s="55" t="s">
        <v>53</v>
      </c>
      <c r="G248" s="55" t="s">
        <v>54</v>
      </c>
      <c r="H248" s="56"/>
      <c r="I248" s="55" t="s">
        <v>56</v>
      </c>
      <c r="J248" s="44" t="s">
        <v>3822</v>
      </c>
      <c r="K248" s="55" t="s">
        <v>2573</v>
      </c>
      <c r="L248" s="52" t="s">
        <v>3812</v>
      </c>
      <c r="M248" s="55">
        <v>2</v>
      </c>
      <c r="N248" s="55" t="s">
        <v>411</v>
      </c>
      <c r="O248" s="16"/>
      <c r="P248" s="16"/>
      <c r="Q248" s="53">
        <v>2</v>
      </c>
      <c r="R248" s="16"/>
      <c r="S248" s="16"/>
      <c r="T248" s="2"/>
      <c r="U248" s="2"/>
      <c r="V248" s="2"/>
      <c r="W248" s="2"/>
      <c r="X248" s="2"/>
      <c r="Y248" s="2"/>
      <c r="Z248" s="2"/>
    </row>
    <row r="249" spans="1:26" ht="27" hidden="1" customHeight="1">
      <c r="A249" s="39">
        <v>245</v>
      </c>
      <c r="B249" s="41" t="str">
        <f t="shared" si="0"/>
        <v>245/2018/GBN-TĐC</v>
      </c>
      <c r="C249" s="44" t="s">
        <v>38</v>
      </c>
      <c r="D249" s="91" t="s">
        <v>3816</v>
      </c>
      <c r="E249" s="59" t="s">
        <v>3817</v>
      </c>
      <c r="F249" s="55" t="s">
        <v>53</v>
      </c>
      <c r="G249" s="55" t="s">
        <v>54</v>
      </c>
      <c r="H249" s="56"/>
      <c r="I249" s="55" t="s">
        <v>56</v>
      </c>
      <c r="J249" s="44" t="s">
        <v>3847</v>
      </c>
      <c r="K249" s="55" t="s">
        <v>2583</v>
      </c>
      <c r="L249" s="52" t="s">
        <v>3812</v>
      </c>
      <c r="M249" s="55">
        <v>2</v>
      </c>
      <c r="N249" s="55" t="s">
        <v>411</v>
      </c>
      <c r="O249" s="16"/>
      <c r="P249" s="16"/>
      <c r="Q249" s="53">
        <v>2</v>
      </c>
      <c r="R249" s="16"/>
      <c r="S249" s="16"/>
      <c r="T249" s="2"/>
      <c r="U249" s="2"/>
      <c r="V249" s="2"/>
      <c r="W249" s="2"/>
      <c r="X249" s="2"/>
      <c r="Y249" s="2"/>
      <c r="Z249" s="2"/>
    </row>
    <row r="250" spans="1:26" ht="27" hidden="1" customHeight="1">
      <c r="A250" s="39">
        <v>246</v>
      </c>
      <c r="B250" s="41" t="str">
        <f t="shared" si="0"/>
        <v>246/2018/GBN-TĐC</v>
      </c>
      <c r="C250" s="44" t="s">
        <v>38</v>
      </c>
      <c r="D250" s="91" t="s">
        <v>3816</v>
      </c>
      <c r="E250" s="59" t="s">
        <v>3817</v>
      </c>
      <c r="F250" s="55" t="s">
        <v>53</v>
      </c>
      <c r="G250" s="55" t="s">
        <v>54</v>
      </c>
      <c r="H250" s="56"/>
      <c r="I250" s="55" t="s">
        <v>56</v>
      </c>
      <c r="J250" s="44" t="s">
        <v>3863</v>
      </c>
      <c r="K250" s="55" t="s">
        <v>2594</v>
      </c>
      <c r="L250" s="52" t="s">
        <v>3812</v>
      </c>
      <c r="M250" s="55">
        <v>2</v>
      </c>
      <c r="N250" s="55" t="s">
        <v>411</v>
      </c>
      <c r="O250" s="16"/>
      <c r="P250" s="16"/>
      <c r="Q250" s="53">
        <v>2</v>
      </c>
      <c r="R250" s="16"/>
      <c r="S250" s="16"/>
      <c r="T250" s="2"/>
      <c r="U250" s="2"/>
      <c r="V250" s="2"/>
      <c r="W250" s="2"/>
      <c r="X250" s="2"/>
      <c r="Y250" s="2"/>
      <c r="Z250" s="2"/>
    </row>
    <row r="251" spans="1:26" ht="27" hidden="1" customHeight="1">
      <c r="A251" s="39">
        <v>247</v>
      </c>
      <c r="B251" s="41" t="str">
        <f t="shared" si="0"/>
        <v>247/2018/GBN-TĐC</v>
      </c>
      <c r="C251" s="44" t="s">
        <v>38</v>
      </c>
      <c r="D251" s="91" t="s">
        <v>3816</v>
      </c>
      <c r="E251" s="59" t="s">
        <v>3817</v>
      </c>
      <c r="F251" s="55" t="s">
        <v>53</v>
      </c>
      <c r="G251" s="55" t="s">
        <v>54</v>
      </c>
      <c r="H251" s="56"/>
      <c r="I251" s="55" t="s">
        <v>56</v>
      </c>
      <c r="J251" s="44" t="s">
        <v>3875</v>
      </c>
      <c r="K251" s="55" t="s">
        <v>2605</v>
      </c>
      <c r="L251" s="52" t="s">
        <v>3812</v>
      </c>
      <c r="M251" s="55">
        <v>2</v>
      </c>
      <c r="N251" s="55" t="s">
        <v>411</v>
      </c>
      <c r="O251" s="16"/>
      <c r="P251" s="16"/>
      <c r="Q251" s="53">
        <v>2</v>
      </c>
      <c r="R251" s="16"/>
      <c r="S251" s="16"/>
      <c r="T251" s="2"/>
      <c r="U251" s="2"/>
      <c r="V251" s="2"/>
      <c r="W251" s="2"/>
      <c r="X251" s="2"/>
      <c r="Y251" s="2"/>
      <c r="Z251" s="2"/>
    </row>
    <row r="252" spans="1:26" ht="27" hidden="1" customHeight="1">
      <c r="A252" s="39">
        <v>248</v>
      </c>
      <c r="B252" s="41" t="str">
        <f t="shared" si="0"/>
        <v>248/2018/GBN-TĐC</v>
      </c>
      <c r="C252" s="44" t="s">
        <v>38</v>
      </c>
      <c r="D252" s="91" t="s">
        <v>3816</v>
      </c>
      <c r="E252" s="59" t="s">
        <v>3817</v>
      </c>
      <c r="F252" s="55" t="s">
        <v>53</v>
      </c>
      <c r="G252" s="55" t="s">
        <v>54</v>
      </c>
      <c r="H252" s="56"/>
      <c r="I252" s="55" t="s">
        <v>56</v>
      </c>
      <c r="J252" s="44" t="s">
        <v>3880</v>
      </c>
      <c r="K252" s="55" t="s">
        <v>2617</v>
      </c>
      <c r="L252" s="52" t="s">
        <v>3812</v>
      </c>
      <c r="M252" s="55">
        <v>2</v>
      </c>
      <c r="N252" s="55" t="s">
        <v>411</v>
      </c>
      <c r="O252" s="16"/>
      <c r="P252" s="16"/>
      <c r="Q252" s="53">
        <v>2</v>
      </c>
      <c r="R252" s="16"/>
      <c r="S252" s="16"/>
      <c r="T252" s="2"/>
      <c r="U252" s="2"/>
      <c r="V252" s="2"/>
      <c r="W252" s="2"/>
      <c r="X252" s="2"/>
      <c r="Y252" s="2"/>
      <c r="Z252" s="2"/>
    </row>
    <row r="253" spans="1:26" ht="27" hidden="1" customHeight="1">
      <c r="A253" s="39">
        <v>249</v>
      </c>
      <c r="B253" s="41" t="str">
        <f t="shared" si="0"/>
        <v>249/2018/GBN-TĐC</v>
      </c>
      <c r="C253" s="44" t="s">
        <v>38</v>
      </c>
      <c r="D253" s="91" t="s">
        <v>3816</v>
      </c>
      <c r="E253" s="59" t="s">
        <v>3817</v>
      </c>
      <c r="F253" s="55" t="s">
        <v>53</v>
      </c>
      <c r="G253" s="55" t="s">
        <v>54</v>
      </c>
      <c r="H253" s="56"/>
      <c r="I253" s="55" t="s">
        <v>56</v>
      </c>
      <c r="J253" s="44" t="s">
        <v>3887</v>
      </c>
      <c r="K253" s="55" t="s">
        <v>2632</v>
      </c>
      <c r="L253" s="52" t="s">
        <v>3812</v>
      </c>
      <c r="M253" s="55">
        <v>2</v>
      </c>
      <c r="N253" s="55" t="s">
        <v>411</v>
      </c>
      <c r="O253" s="16"/>
      <c r="P253" s="16"/>
      <c r="Q253" s="53">
        <v>2</v>
      </c>
      <c r="R253" s="16"/>
      <c r="S253" s="16"/>
      <c r="T253" s="2"/>
      <c r="U253" s="2"/>
      <c r="V253" s="2"/>
      <c r="W253" s="2"/>
      <c r="X253" s="2"/>
      <c r="Y253" s="2"/>
      <c r="Z253" s="2"/>
    </row>
    <row r="254" spans="1:26" ht="27" hidden="1" customHeight="1">
      <c r="A254" s="131">
        <v>250</v>
      </c>
      <c r="B254" s="133" t="str">
        <f t="shared" si="0"/>
        <v>250/2018/GBN-TĐC</v>
      </c>
      <c r="C254" s="135" t="s">
        <v>38</v>
      </c>
      <c r="D254" s="179" t="s">
        <v>3816</v>
      </c>
      <c r="E254" s="156" t="s">
        <v>3817</v>
      </c>
      <c r="F254" s="136" t="s">
        <v>53</v>
      </c>
      <c r="G254" s="136" t="s">
        <v>54</v>
      </c>
      <c r="H254" s="157"/>
      <c r="I254" s="136" t="s">
        <v>56</v>
      </c>
      <c r="J254" s="135" t="s">
        <v>3906</v>
      </c>
      <c r="K254" s="136" t="s">
        <v>2643</v>
      </c>
      <c r="L254" s="134" t="s">
        <v>3812</v>
      </c>
      <c r="M254" s="136">
        <v>2</v>
      </c>
      <c r="N254" s="136" t="s">
        <v>411</v>
      </c>
      <c r="O254" s="84" t="s">
        <v>3911</v>
      </c>
      <c r="P254" s="85">
        <f>SUM(Q208:Q254)</f>
        <v>55</v>
      </c>
      <c r="Q254" s="86">
        <v>2</v>
      </c>
      <c r="R254" s="138">
        <f>47*2</f>
        <v>94</v>
      </c>
      <c r="S254" s="85">
        <f>(P254+U254)/R254</f>
        <v>0.58510638297872342</v>
      </c>
      <c r="T254" s="238" t="s">
        <v>3926</v>
      </c>
      <c r="U254" s="2"/>
      <c r="V254" s="2"/>
      <c r="W254" s="2"/>
      <c r="X254" s="2"/>
      <c r="Y254" s="2"/>
      <c r="Z254" s="2"/>
    </row>
    <row r="255" spans="1:26" ht="27" hidden="1" customHeight="1">
      <c r="A255" s="39">
        <v>251</v>
      </c>
      <c r="B255" s="41" t="str">
        <f t="shared" si="0"/>
        <v>251/2018/GBN-TĐC</v>
      </c>
      <c r="C255" s="44" t="s">
        <v>38</v>
      </c>
      <c r="D255" s="98" t="s">
        <v>3939</v>
      </c>
      <c r="E255" s="98" t="s">
        <v>3941</v>
      </c>
      <c r="F255" s="55" t="s">
        <v>53</v>
      </c>
      <c r="G255" s="55" t="s">
        <v>55</v>
      </c>
      <c r="H255" s="56"/>
      <c r="I255" s="91" t="s">
        <v>3953</v>
      </c>
      <c r="J255" s="98" t="s">
        <v>3954</v>
      </c>
      <c r="K255" s="55" t="s">
        <v>2683</v>
      </c>
      <c r="L255" s="44" t="s">
        <v>3956</v>
      </c>
      <c r="M255" s="55">
        <v>1</v>
      </c>
      <c r="N255" s="55" t="s">
        <v>411</v>
      </c>
      <c r="O255" s="239"/>
      <c r="P255" s="239"/>
      <c r="Q255" s="53">
        <v>1</v>
      </c>
      <c r="R255" s="16"/>
      <c r="S255" s="16"/>
      <c r="T255" s="2"/>
      <c r="U255" s="2"/>
      <c r="V255" s="2"/>
      <c r="W255" s="2"/>
      <c r="X255" s="2"/>
      <c r="Y255" s="2"/>
      <c r="Z255" s="2"/>
    </row>
    <row r="256" spans="1:26" ht="27" hidden="1" customHeight="1">
      <c r="A256" s="39">
        <v>252</v>
      </c>
      <c r="B256" s="41" t="str">
        <f t="shared" si="0"/>
        <v>252/2018/GBN-TĐC</v>
      </c>
      <c r="C256" s="44" t="s">
        <v>38</v>
      </c>
      <c r="D256" s="91" t="s">
        <v>659</v>
      </c>
      <c r="E256" s="91" t="s">
        <v>660</v>
      </c>
      <c r="F256" s="55" t="s">
        <v>53</v>
      </c>
      <c r="G256" s="55" t="s">
        <v>62</v>
      </c>
      <c r="H256" s="56"/>
      <c r="I256" s="55" t="s">
        <v>121</v>
      </c>
      <c r="J256" s="44" t="s">
        <v>3967</v>
      </c>
      <c r="K256" s="55" t="s">
        <v>2654</v>
      </c>
      <c r="L256" s="44" t="s">
        <v>3956</v>
      </c>
      <c r="M256" s="55">
        <v>1</v>
      </c>
      <c r="N256" s="55" t="s">
        <v>411</v>
      </c>
      <c r="O256" s="16"/>
      <c r="P256" s="16"/>
      <c r="Q256" s="53">
        <v>1</v>
      </c>
      <c r="R256" s="16"/>
      <c r="S256" s="16"/>
      <c r="T256" s="2"/>
      <c r="U256" s="2"/>
      <c r="V256" s="2"/>
      <c r="W256" s="2"/>
      <c r="X256" s="2"/>
      <c r="Y256" s="2"/>
      <c r="Z256" s="2"/>
    </row>
    <row r="257" spans="1:27" ht="27" hidden="1" customHeight="1">
      <c r="A257" s="39">
        <v>253</v>
      </c>
      <c r="B257" s="41" t="str">
        <f t="shared" si="0"/>
        <v>253/2018/GBN-TĐC</v>
      </c>
      <c r="C257" s="44" t="s">
        <v>38</v>
      </c>
      <c r="D257" s="98" t="s">
        <v>200</v>
      </c>
      <c r="E257" s="98" t="s">
        <v>3973</v>
      </c>
      <c r="F257" s="55" t="s">
        <v>53</v>
      </c>
      <c r="G257" s="55" t="s">
        <v>55</v>
      </c>
      <c r="H257" s="239"/>
      <c r="I257" s="91" t="s">
        <v>163</v>
      </c>
      <c r="J257" s="44" t="s">
        <v>3994</v>
      </c>
      <c r="K257" s="55" t="s">
        <v>2690</v>
      </c>
      <c r="L257" s="44" t="s">
        <v>3956</v>
      </c>
      <c r="M257" s="55">
        <v>1</v>
      </c>
      <c r="N257" s="239"/>
      <c r="O257" s="184"/>
      <c r="P257" s="16"/>
      <c r="Q257" s="53">
        <v>1</v>
      </c>
      <c r="R257" s="16"/>
      <c r="S257" s="16"/>
      <c r="T257" s="2"/>
      <c r="U257" s="2"/>
      <c r="V257" s="2"/>
      <c r="W257" s="2"/>
      <c r="X257" s="2"/>
      <c r="Y257" s="2"/>
      <c r="Z257" s="2"/>
    </row>
    <row r="258" spans="1:27" ht="27" hidden="1" customHeight="1">
      <c r="A258" s="39">
        <v>254</v>
      </c>
      <c r="B258" s="41" t="str">
        <f t="shared" si="0"/>
        <v>254/2018/GBN-TĐC</v>
      </c>
      <c r="C258" s="44" t="s">
        <v>38</v>
      </c>
      <c r="D258" s="91" t="s">
        <v>3997</v>
      </c>
      <c r="E258" s="91" t="s">
        <v>3998</v>
      </c>
      <c r="F258" s="55" t="s">
        <v>53</v>
      </c>
      <c r="G258" s="55" t="s">
        <v>54</v>
      </c>
      <c r="H258" s="56"/>
      <c r="I258" s="55" t="s">
        <v>56</v>
      </c>
      <c r="J258" s="44" t="s">
        <v>4009</v>
      </c>
      <c r="K258" s="55" t="s">
        <v>2663</v>
      </c>
      <c r="L258" s="44" t="s">
        <v>3956</v>
      </c>
      <c r="M258" s="55">
        <v>1</v>
      </c>
      <c r="N258" s="55" t="s">
        <v>411</v>
      </c>
      <c r="O258" s="16"/>
      <c r="P258" s="16"/>
      <c r="Q258" s="53">
        <v>1</v>
      </c>
      <c r="R258" s="16"/>
      <c r="S258" s="16"/>
      <c r="T258" s="2"/>
      <c r="U258" s="2"/>
      <c r="V258" s="2"/>
      <c r="W258" s="2"/>
      <c r="X258" s="2"/>
      <c r="Y258" s="2"/>
      <c r="Z258" s="2"/>
    </row>
    <row r="259" spans="1:27" ht="27" hidden="1" customHeight="1">
      <c r="A259" s="39">
        <v>255</v>
      </c>
      <c r="B259" s="41" t="str">
        <f t="shared" si="0"/>
        <v>255/2018/GBN-TĐC</v>
      </c>
      <c r="C259" s="44" t="s">
        <v>38</v>
      </c>
      <c r="D259" s="91" t="s">
        <v>3997</v>
      </c>
      <c r="E259" s="91" t="s">
        <v>3998</v>
      </c>
      <c r="F259" s="55" t="s">
        <v>53</v>
      </c>
      <c r="G259" s="55" t="s">
        <v>54</v>
      </c>
      <c r="H259" s="56"/>
      <c r="I259" s="55" t="s">
        <v>56</v>
      </c>
      <c r="J259" s="44" t="s">
        <v>4020</v>
      </c>
      <c r="K259" s="55" t="s">
        <v>2668</v>
      </c>
      <c r="L259" s="44" t="s">
        <v>3956</v>
      </c>
      <c r="M259" s="55">
        <v>1</v>
      </c>
      <c r="N259" s="55" t="s">
        <v>411</v>
      </c>
      <c r="O259" s="16"/>
      <c r="P259" s="16"/>
      <c r="Q259" s="53">
        <v>1</v>
      </c>
      <c r="R259" s="16"/>
      <c r="S259" s="16"/>
      <c r="T259" s="2"/>
      <c r="U259" s="2"/>
      <c r="V259" s="2"/>
      <c r="W259" s="2"/>
      <c r="X259" s="2"/>
      <c r="Y259" s="2"/>
      <c r="Z259" s="2"/>
    </row>
    <row r="260" spans="1:27" ht="27" hidden="1" customHeight="1">
      <c r="A260" s="39">
        <v>256</v>
      </c>
      <c r="B260" s="41" t="str">
        <f t="shared" si="0"/>
        <v>256/2018/GBN-TĐC</v>
      </c>
      <c r="C260" s="44" t="s">
        <v>38</v>
      </c>
      <c r="D260" s="91" t="s">
        <v>3997</v>
      </c>
      <c r="E260" s="91" t="s">
        <v>3998</v>
      </c>
      <c r="F260" s="55" t="s">
        <v>53</v>
      </c>
      <c r="G260" s="55" t="s">
        <v>54</v>
      </c>
      <c r="H260" s="56"/>
      <c r="I260" s="55" t="s">
        <v>56</v>
      </c>
      <c r="J260" s="44" t="s">
        <v>4022</v>
      </c>
      <c r="K260" s="55" t="s">
        <v>2677</v>
      </c>
      <c r="L260" s="44" t="s">
        <v>3956</v>
      </c>
      <c r="M260" s="55">
        <v>1</v>
      </c>
      <c r="N260" s="55" t="s">
        <v>411</v>
      </c>
      <c r="O260" s="16"/>
      <c r="P260" s="16"/>
      <c r="Q260" s="53">
        <v>1</v>
      </c>
      <c r="R260" s="16"/>
      <c r="S260" s="16"/>
      <c r="T260" s="2"/>
      <c r="U260" s="2"/>
      <c r="V260" s="2"/>
      <c r="W260" s="2"/>
      <c r="X260" s="2"/>
      <c r="Y260" s="2"/>
      <c r="Z260" s="2"/>
    </row>
    <row r="261" spans="1:27" ht="27" hidden="1" customHeight="1">
      <c r="A261" s="39">
        <v>257</v>
      </c>
      <c r="B261" s="41" t="str">
        <f t="shared" si="0"/>
        <v>257/2018/GBN-TĐC</v>
      </c>
      <c r="C261" s="44" t="s">
        <v>38</v>
      </c>
      <c r="D261" s="91" t="s">
        <v>4028</v>
      </c>
      <c r="E261" s="59" t="s">
        <v>4029</v>
      </c>
      <c r="F261" s="55" t="s">
        <v>53</v>
      </c>
      <c r="G261" s="55" t="s">
        <v>62</v>
      </c>
      <c r="H261" s="56"/>
      <c r="I261" s="55" t="s">
        <v>121</v>
      </c>
      <c r="J261" s="91" t="s">
        <v>4038</v>
      </c>
      <c r="K261" s="55" t="s">
        <v>2696</v>
      </c>
      <c r="L261" s="52" t="s">
        <v>3812</v>
      </c>
      <c r="M261" s="55">
        <v>1</v>
      </c>
      <c r="N261" s="55" t="s">
        <v>411</v>
      </c>
      <c r="O261" s="56"/>
      <c r="P261" s="16"/>
      <c r="Q261" s="53">
        <v>1</v>
      </c>
      <c r="R261" s="16"/>
      <c r="S261" s="16"/>
      <c r="T261" s="2"/>
      <c r="U261" s="2"/>
      <c r="V261" s="2"/>
      <c r="W261" s="2"/>
      <c r="X261" s="2"/>
      <c r="Y261" s="2"/>
      <c r="Z261" s="2"/>
    </row>
    <row r="262" spans="1:27" ht="27" hidden="1" customHeight="1">
      <c r="A262" s="39">
        <v>258</v>
      </c>
      <c r="B262" s="41" t="str">
        <f t="shared" si="0"/>
        <v>258/2018/GBN-TĐC</v>
      </c>
      <c r="C262" s="44" t="s">
        <v>38</v>
      </c>
      <c r="D262" s="91" t="s">
        <v>4044</v>
      </c>
      <c r="E262" s="91" t="s">
        <v>4045</v>
      </c>
      <c r="F262" s="55" t="s">
        <v>53</v>
      </c>
      <c r="G262" s="55" t="s">
        <v>62</v>
      </c>
      <c r="H262" s="56"/>
      <c r="I262" s="55" t="s">
        <v>121</v>
      </c>
      <c r="J262" s="44" t="s">
        <v>4058</v>
      </c>
      <c r="K262" s="55" t="s">
        <v>2706</v>
      </c>
      <c r="L262" s="52" t="s">
        <v>4043</v>
      </c>
      <c r="M262" s="55">
        <v>1</v>
      </c>
      <c r="N262" s="55" t="s">
        <v>411</v>
      </c>
      <c r="O262" s="16"/>
      <c r="P262" s="16"/>
      <c r="Q262" s="53">
        <v>1</v>
      </c>
      <c r="R262" s="16"/>
      <c r="S262" s="16"/>
      <c r="T262" s="2"/>
      <c r="U262" s="2"/>
      <c r="V262" s="2"/>
      <c r="W262" s="2"/>
      <c r="X262" s="2"/>
      <c r="Y262" s="2"/>
      <c r="Z262" s="2"/>
    </row>
    <row r="263" spans="1:27" s="335" customFormat="1" ht="27" customHeight="1">
      <c r="A263" s="331">
        <v>259</v>
      </c>
      <c r="B263" s="332" t="str">
        <f t="shared" si="0"/>
        <v>259/2018/GBN-TĐC</v>
      </c>
      <c r="C263" s="332" t="s">
        <v>94</v>
      </c>
      <c r="D263" s="340" t="s">
        <v>1270</v>
      </c>
      <c r="E263" s="332" t="s">
        <v>4061</v>
      </c>
      <c r="F263" s="334" t="s">
        <v>53</v>
      </c>
      <c r="G263" s="334"/>
      <c r="H263" s="334" t="s">
        <v>859</v>
      </c>
      <c r="I263" s="334" t="s">
        <v>163</v>
      </c>
      <c r="J263" s="340" t="s">
        <v>4068</v>
      </c>
      <c r="K263" s="334" t="s">
        <v>2765</v>
      </c>
      <c r="L263" s="52" t="s">
        <v>4069</v>
      </c>
      <c r="M263" s="55">
        <v>1</v>
      </c>
      <c r="N263" s="55" t="s">
        <v>411</v>
      </c>
      <c r="O263" s="16"/>
      <c r="P263" s="16"/>
      <c r="Q263" s="53">
        <v>1</v>
      </c>
      <c r="R263" s="16"/>
      <c r="S263" s="16"/>
      <c r="T263" s="2"/>
      <c r="U263" s="2"/>
      <c r="V263" s="2"/>
      <c r="W263" s="2"/>
      <c r="X263" s="2"/>
      <c r="Y263" s="2"/>
      <c r="Z263" s="2"/>
      <c r="AA263"/>
    </row>
    <row r="264" spans="1:27" s="335" customFormat="1" ht="27" customHeight="1">
      <c r="A264" s="331">
        <v>260</v>
      </c>
      <c r="B264" s="332" t="str">
        <f t="shared" si="0"/>
        <v>260/2018/GBN-TĐC</v>
      </c>
      <c r="C264" s="332" t="s">
        <v>94</v>
      </c>
      <c r="D264" s="340" t="s">
        <v>1270</v>
      </c>
      <c r="E264" s="332" t="s">
        <v>4061</v>
      </c>
      <c r="F264" s="334" t="s">
        <v>53</v>
      </c>
      <c r="G264" s="334"/>
      <c r="H264" s="334" t="s">
        <v>859</v>
      </c>
      <c r="I264" s="334" t="s">
        <v>163</v>
      </c>
      <c r="J264" s="340" t="s">
        <v>4075</v>
      </c>
      <c r="K264" s="334" t="s">
        <v>2773</v>
      </c>
      <c r="L264" s="52" t="s">
        <v>4069</v>
      </c>
      <c r="M264" s="55">
        <v>1</v>
      </c>
      <c r="N264" s="55" t="s">
        <v>411</v>
      </c>
      <c r="O264" s="58"/>
      <c r="P264" s="16"/>
      <c r="Q264" s="53">
        <v>1</v>
      </c>
      <c r="R264" s="16"/>
      <c r="S264" s="16"/>
      <c r="T264" s="2"/>
      <c r="U264" s="2"/>
      <c r="V264" s="2"/>
      <c r="W264" s="2"/>
      <c r="X264" s="2"/>
      <c r="Y264" s="2"/>
      <c r="Z264" s="2"/>
      <c r="AA264"/>
    </row>
    <row r="265" spans="1:27" s="335" customFormat="1" ht="27" customHeight="1">
      <c r="A265" s="331">
        <v>261</v>
      </c>
      <c r="B265" s="332" t="str">
        <f t="shared" si="0"/>
        <v>261/2018/GBN-TĐC</v>
      </c>
      <c r="C265" s="332" t="s">
        <v>94</v>
      </c>
      <c r="D265" s="340" t="s">
        <v>1270</v>
      </c>
      <c r="E265" s="332" t="s">
        <v>4061</v>
      </c>
      <c r="F265" s="334" t="s">
        <v>53</v>
      </c>
      <c r="G265" s="334"/>
      <c r="H265" s="334" t="s">
        <v>859</v>
      </c>
      <c r="I265" s="334" t="s">
        <v>163</v>
      </c>
      <c r="J265" s="340" t="s">
        <v>4080</v>
      </c>
      <c r="K265" s="334" t="s">
        <v>2782</v>
      </c>
      <c r="L265" s="52" t="s">
        <v>4069</v>
      </c>
      <c r="M265" s="55">
        <v>1</v>
      </c>
      <c r="N265" s="55" t="s">
        <v>411</v>
      </c>
      <c r="O265" s="58"/>
      <c r="P265" s="16"/>
      <c r="Q265" s="53">
        <v>1</v>
      </c>
      <c r="R265" s="16"/>
      <c r="S265" s="16"/>
      <c r="T265" s="2"/>
      <c r="U265" s="2"/>
      <c r="V265" s="2"/>
      <c r="W265" s="2"/>
      <c r="X265" s="2"/>
      <c r="Y265" s="2"/>
      <c r="Z265" s="2"/>
      <c r="AA265"/>
    </row>
    <row r="266" spans="1:27" s="335" customFormat="1" ht="27" customHeight="1">
      <c r="A266" s="331">
        <v>262</v>
      </c>
      <c r="B266" s="332" t="str">
        <f t="shared" si="0"/>
        <v>262/2018/GBN-TĐC</v>
      </c>
      <c r="C266" s="332" t="s">
        <v>94</v>
      </c>
      <c r="D266" s="340" t="s">
        <v>1270</v>
      </c>
      <c r="E266" s="332" t="s">
        <v>4061</v>
      </c>
      <c r="F266" s="334" t="s">
        <v>53</v>
      </c>
      <c r="G266" s="334"/>
      <c r="H266" s="334" t="s">
        <v>859</v>
      </c>
      <c r="I266" s="334" t="s">
        <v>163</v>
      </c>
      <c r="J266" s="340" t="s">
        <v>4083</v>
      </c>
      <c r="K266" s="334" t="s">
        <v>2805</v>
      </c>
      <c r="L266" s="52" t="s">
        <v>4069</v>
      </c>
      <c r="M266" s="55">
        <v>1</v>
      </c>
      <c r="N266" s="55" t="s">
        <v>411</v>
      </c>
      <c r="O266" s="58"/>
      <c r="P266" s="16"/>
      <c r="Q266" s="53">
        <v>1</v>
      </c>
      <c r="R266" s="16"/>
      <c r="S266" s="16"/>
      <c r="T266" s="2"/>
      <c r="U266" s="2"/>
      <c r="V266" s="2"/>
      <c r="W266" s="2"/>
      <c r="X266" s="2"/>
      <c r="Y266" s="2"/>
      <c r="Z266" s="2"/>
      <c r="AA266"/>
    </row>
    <row r="267" spans="1:27" ht="27" hidden="1" customHeight="1">
      <c r="A267" s="39">
        <v>263</v>
      </c>
      <c r="B267" s="41" t="str">
        <f t="shared" si="0"/>
        <v>263/2018/GBN-TĐC</v>
      </c>
      <c r="C267" s="44" t="s">
        <v>38</v>
      </c>
      <c r="D267" s="175" t="s">
        <v>1270</v>
      </c>
      <c r="E267" s="41" t="s">
        <v>1271</v>
      </c>
      <c r="F267" s="55" t="s">
        <v>53</v>
      </c>
      <c r="G267" s="55" t="s">
        <v>55</v>
      </c>
      <c r="H267" s="55"/>
      <c r="I267" s="55" t="s">
        <v>163</v>
      </c>
      <c r="J267" s="59" t="s">
        <v>4084</v>
      </c>
      <c r="K267" s="55" t="s">
        <v>2713</v>
      </c>
      <c r="L267" s="52" t="s">
        <v>4085</v>
      </c>
      <c r="M267" s="55">
        <v>1</v>
      </c>
      <c r="N267" s="57"/>
      <c r="O267" s="16"/>
      <c r="P267" s="16"/>
      <c r="Q267" s="53">
        <v>1</v>
      </c>
      <c r="R267" s="16"/>
      <c r="S267" s="16"/>
      <c r="T267" s="2"/>
      <c r="U267" s="2"/>
      <c r="V267" s="2"/>
      <c r="W267" s="2"/>
      <c r="X267" s="2"/>
      <c r="Y267" s="2"/>
      <c r="Z267" s="2"/>
    </row>
    <row r="268" spans="1:27" ht="27" hidden="1" customHeight="1">
      <c r="A268" s="39">
        <v>264</v>
      </c>
      <c r="B268" s="41" t="str">
        <f t="shared" si="0"/>
        <v>264/2018/GBN-TĐC</v>
      </c>
      <c r="C268" s="44" t="s">
        <v>38</v>
      </c>
      <c r="D268" s="175" t="s">
        <v>1270</v>
      </c>
      <c r="E268" s="41" t="s">
        <v>1271</v>
      </c>
      <c r="F268" s="55" t="s">
        <v>53</v>
      </c>
      <c r="G268" s="55" t="s">
        <v>55</v>
      </c>
      <c r="H268" s="56"/>
      <c r="I268" s="55" t="s">
        <v>163</v>
      </c>
      <c r="J268" s="59" t="s">
        <v>4092</v>
      </c>
      <c r="K268" s="55" t="s">
        <v>2722</v>
      </c>
      <c r="L268" s="52" t="s">
        <v>4085</v>
      </c>
      <c r="M268" s="55">
        <v>1</v>
      </c>
      <c r="N268" s="71"/>
      <c r="O268" s="58"/>
      <c r="P268" s="16"/>
      <c r="Q268" s="53">
        <v>1</v>
      </c>
      <c r="R268" s="16"/>
      <c r="S268" s="16"/>
      <c r="T268" s="2"/>
      <c r="U268" s="2"/>
      <c r="V268" s="2"/>
      <c r="W268" s="2"/>
      <c r="X268" s="2"/>
      <c r="Y268" s="2"/>
      <c r="Z268" s="2"/>
    </row>
    <row r="269" spans="1:27" ht="27" hidden="1" customHeight="1">
      <c r="A269" s="39">
        <v>265</v>
      </c>
      <c r="B269" s="41" t="str">
        <f t="shared" si="0"/>
        <v>265/2018/GBN-TĐC</v>
      </c>
      <c r="C269" s="44" t="s">
        <v>38</v>
      </c>
      <c r="D269" s="175" t="s">
        <v>1270</v>
      </c>
      <c r="E269" s="41" t="s">
        <v>1271</v>
      </c>
      <c r="F269" s="55" t="s">
        <v>53</v>
      </c>
      <c r="G269" s="55" t="s">
        <v>55</v>
      </c>
      <c r="H269" s="56"/>
      <c r="I269" s="55" t="s">
        <v>163</v>
      </c>
      <c r="J269" s="59" t="s">
        <v>4097</v>
      </c>
      <c r="K269" s="55" t="s">
        <v>2738</v>
      </c>
      <c r="L269" s="52" t="s">
        <v>4085</v>
      </c>
      <c r="M269" s="55">
        <v>1</v>
      </c>
      <c r="N269" s="71"/>
      <c r="O269" s="58"/>
      <c r="P269" s="16"/>
      <c r="Q269" s="53">
        <v>1</v>
      </c>
      <c r="R269" s="16"/>
      <c r="S269" s="16"/>
      <c r="T269" s="2"/>
      <c r="U269" s="2"/>
      <c r="V269" s="2"/>
      <c r="W269" s="2"/>
      <c r="X269" s="2"/>
      <c r="Y269" s="2"/>
      <c r="Z269" s="2"/>
    </row>
    <row r="270" spans="1:27" ht="27" hidden="1" customHeight="1">
      <c r="A270" s="39">
        <v>266</v>
      </c>
      <c r="B270" s="41" t="str">
        <f t="shared" si="0"/>
        <v>266/2018/GBN-TĐC</v>
      </c>
      <c r="C270" s="44" t="s">
        <v>38</v>
      </c>
      <c r="D270" s="175" t="s">
        <v>1270</v>
      </c>
      <c r="E270" s="41" t="s">
        <v>1271</v>
      </c>
      <c r="F270" s="55" t="s">
        <v>53</v>
      </c>
      <c r="G270" s="55" t="s">
        <v>55</v>
      </c>
      <c r="H270" s="56"/>
      <c r="I270" s="55" t="s">
        <v>163</v>
      </c>
      <c r="J270" s="59" t="s">
        <v>4100</v>
      </c>
      <c r="K270" s="55" t="s">
        <v>2750</v>
      </c>
      <c r="L270" s="52" t="s">
        <v>4085</v>
      </c>
      <c r="M270" s="55">
        <v>1</v>
      </c>
      <c r="N270" s="71"/>
      <c r="O270" s="58"/>
      <c r="P270" s="16"/>
      <c r="Q270" s="53">
        <v>1</v>
      </c>
      <c r="R270" s="16"/>
      <c r="S270" s="16"/>
      <c r="T270" s="2"/>
      <c r="U270" s="2"/>
      <c r="V270" s="2"/>
      <c r="W270" s="2"/>
      <c r="X270" s="2"/>
      <c r="Y270" s="2"/>
      <c r="Z270" s="2"/>
    </row>
    <row r="271" spans="1:27" ht="27" hidden="1" customHeight="1">
      <c r="A271" s="39">
        <v>267</v>
      </c>
      <c r="B271" s="41" t="str">
        <f t="shared" si="0"/>
        <v>267/2018/GBN-TĐC</v>
      </c>
      <c r="C271" s="44" t="s">
        <v>38</v>
      </c>
      <c r="D271" s="91" t="s">
        <v>74</v>
      </c>
      <c r="E271" s="59" t="s">
        <v>4102</v>
      </c>
      <c r="F271" s="55" t="s">
        <v>53</v>
      </c>
      <c r="G271" s="55" t="s">
        <v>54</v>
      </c>
      <c r="H271" s="56"/>
      <c r="I271" s="55" t="s">
        <v>56</v>
      </c>
      <c r="J271" s="44" t="s">
        <v>4105</v>
      </c>
      <c r="K271" s="55" t="s">
        <v>2761</v>
      </c>
      <c r="L271" s="44" t="s">
        <v>4069</v>
      </c>
      <c r="M271" s="55">
        <v>1</v>
      </c>
      <c r="N271" s="55" t="s">
        <v>411</v>
      </c>
      <c r="O271" s="16"/>
      <c r="P271" s="16"/>
      <c r="Q271" s="53">
        <v>1</v>
      </c>
      <c r="R271" s="16"/>
      <c r="S271" s="16"/>
      <c r="T271" s="2"/>
      <c r="U271" s="2"/>
      <c r="V271" s="2"/>
      <c r="W271" s="2"/>
      <c r="X271" s="2"/>
      <c r="Y271" s="2"/>
      <c r="Z271" s="2"/>
    </row>
    <row r="272" spans="1:27" ht="27" hidden="1" customHeight="1">
      <c r="A272" s="39">
        <v>268</v>
      </c>
      <c r="B272" s="41" t="str">
        <f t="shared" si="0"/>
        <v>268/2018/GBN-TĐC</v>
      </c>
      <c r="C272" s="44" t="s">
        <v>38</v>
      </c>
      <c r="D272" s="244" t="s">
        <v>2133</v>
      </c>
      <c r="E272" s="253" t="s">
        <v>4108</v>
      </c>
      <c r="F272" s="55" t="s">
        <v>53</v>
      </c>
      <c r="G272" s="55" t="s">
        <v>62</v>
      </c>
      <c r="H272" s="56"/>
      <c r="I272" s="55" t="s">
        <v>121</v>
      </c>
      <c r="J272" s="253" t="s">
        <v>4186</v>
      </c>
      <c r="K272" s="55" t="s">
        <v>2826</v>
      </c>
      <c r="L272" s="181">
        <v>43227</v>
      </c>
      <c r="M272" s="55">
        <v>1</v>
      </c>
      <c r="N272" s="55"/>
      <c r="O272" s="56"/>
      <c r="P272" s="56"/>
      <c r="Q272" s="53">
        <v>1</v>
      </c>
      <c r="R272" s="16"/>
      <c r="S272" s="16"/>
      <c r="T272" s="2"/>
      <c r="U272" s="2"/>
      <c r="V272" s="2"/>
      <c r="W272" s="2"/>
      <c r="X272" s="2"/>
      <c r="Y272" s="2"/>
      <c r="Z272" s="2"/>
    </row>
    <row r="273" spans="1:27" ht="27" hidden="1" customHeight="1">
      <c r="A273" s="39">
        <v>269</v>
      </c>
      <c r="B273" s="41" t="str">
        <f t="shared" si="0"/>
        <v>269/2018/GBN-TĐC</v>
      </c>
      <c r="C273" s="44" t="s">
        <v>38</v>
      </c>
      <c r="D273" s="91" t="s">
        <v>4188</v>
      </c>
      <c r="E273" s="91" t="s">
        <v>389</v>
      </c>
      <c r="F273" s="55" t="s">
        <v>53</v>
      </c>
      <c r="G273" s="55" t="s">
        <v>62</v>
      </c>
      <c r="H273" s="56"/>
      <c r="I273" s="55" t="s">
        <v>121</v>
      </c>
      <c r="J273" s="59" t="s">
        <v>4195</v>
      </c>
      <c r="K273" s="55" t="s">
        <v>2845</v>
      </c>
      <c r="L273" s="181">
        <v>43258</v>
      </c>
      <c r="M273" s="55">
        <v>1</v>
      </c>
      <c r="N273" s="55"/>
      <c r="O273" s="16"/>
      <c r="P273" s="16"/>
      <c r="Q273" s="53">
        <v>1</v>
      </c>
      <c r="R273" s="16"/>
      <c r="S273" s="16"/>
      <c r="T273" s="2"/>
      <c r="U273" s="2"/>
      <c r="V273" s="2"/>
      <c r="W273" s="2"/>
      <c r="X273" s="2"/>
      <c r="Y273" s="2"/>
      <c r="Z273" s="2"/>
    </row>
    <row r="274" spans="1:27" ht="27" hidden="1" customHeight="1">
      <c r="A274" s="39">
        <v>270</v>
      </c>
      <c r="B274" s="41" t="str">
        <f t="shared" si="0"/>
        <v>270/2018/GBN-TĐC</v>
      </c>
      <c r="C274" s="44" t="s">
        <v>38</v>
      </c>
      <c r="D274" s="91" t="s">
        <v>4201</v>
      </c>
      <c r="E274" s="59" t="s">
        <v>660</v>
      </c>
      <c r="F274" s="55" t="s">
        <v>53</v>
      </c>
      <c r="G274" s="55" t="s">
        <v>54</v>
      </c>
      <c r="H274" s="56"/>
      <c r="I274" s="55" t="s">
        <v>56</v>
      </c>
      <c r="J274" s="44" t="s">
        <v>4207</v>
      </c>
      <c r="K274" s="55" t="s">
        <v>2867</v>
      </c>
      <c r="L274" s="181">
        <v>43411</v>
      </c>
      <c r="M274" s="55">
        <v>1</v>
      </c>
      <c r="N274" s="55" t="s">
        <v>411</v>
      </c>
      <c r="O274" s="16"/>
      <c r="P274" s="16"/>
      <c r="Q274" s="53">
        <v>1</v>
      </c>
      <c r="R274" s="16"/>
      <c r="S274" s="16"/>
      <c r="T274" s="2"/>
      <c r="U274" s="2"/>
      <c r="V274" s="2"/>
      <c r="W274" s="2"/>
      <c r="X274" s="2"/>
      <c r="Y274" s="2"/>
      <c r="Z274" s="2"/>
    </row>
    <row r="275" spans="1:27" ht="27" hidden="1" customHeight="1">
      <c r="A275" s="39">
        <v>271</v>
      </c>
      <c r="B275" s="41" t="str">
        <f t="shared" si="0"/>
        <v>271/2018/GBN-TĐC</v>
      </c>
      <c r="C275" s="44" t="s">
        <v>38</v>
      </c>
      <c r="D275" s="177" t="s">
        <v>4210</v>
      </c>
      <c r="E275" s="259" t="s">
        <v>4211</v>
      </c>
      <c r="F275" s="55" t="s">
        <v>53</v>
      </c>
      <c r="G275" s="55" t="s">
        <v>55</v>
      </c>
      <c r="H275" s="56"/>
      <c r="I275" s="55" t="s">
        <v>163</v>
      </c>
      <c r="J275" s="59" t="s">
        <v>4224</v>
      </c>
      <c r="K275" s="55" t="s">
        <v>2898</v>
      </c>
      <c r="L275" s="44" t="s">
        <v>4225</v>
      </c>
      <c r="M275" s="55">
        <v>1</v>
      </c>
      <c r="N275" s="55" t="s">
        <v>411</v>
      </c>
      <c r="O275" s="16"/>
      <c r="P275" s="16"/>
      <c r="Q275" s="53">
        <v>1</v>
      </c>
      <c r="R275" s="16"/>
      <c r="S275" s="16"/>
      <c r="T275" s="2"/>
      <c r="U275" s="2"/>
      <c r="V275" s="2"/>
      <c r="W275" s="2"/>
      <c r="X275" s="2"/>
      <c r="Y275" s="2"/>
      <c r="Z275" s="2"/>
    </row>
    <row r="276" spans="1:27" ht="27" hidden="1" customHeight="1">
      <c r="A276" s="263">
        <v>272</v>
      </c>
      <c r="B276" s="41" t="str">
        <f t="shared" si="0"/>
        <v>272/2018/GBN-TĐC</v>
      </c>
      <c r="C276" s="44" t="s">
        <v>38</v>
      </c>
      <c r="D276" s="264" t="s">
        <v>2822</v>
      </c>
      <c r="E276" s="264" t="s">
        <v>3581</v>
      </c>
      <c r="F276" s="55" t="s">
        <v>53</v>
      </c>
      <c r="G276" s="55" t="s">
        <v>107</v>
      </c>
      <c r="H276" s="56"/>
      <c r="I276" s="55" t="s">
        <v>4243</v>
      </c>
      <c r="J276" s="266" t="s">
        <v>4244</v>
      </c>
      <c r="K276" s="55" t="s">
        <v>2922</v>
      </c>
      <c r="L276" s="44" t="s">
        <v>4249</v>
      </c>
      <c r="M276" s="55">
        <v>3</v>
      </c>
      <c r="N276" s="16"/>
      <c r="O276" s="16"/>
      <c r="P276" s="16"/>
      <c r="Q276" s="268">
        <v>3</v>
      </c>
      <c r="R276" s="16"/>
      <c r="S276" s="16"/>
      <c r="T276" s="2"/>
      <c r="U276" s="2"/>
      <c r="V276" s="2"/>
      <c r="W276" s="2"/>
      <c r="X276" s="2"/>
      <c r="Y276" s="2"/>
      <c r="Z276" s="2"/>
    </row>
    <row r="277" spans="1:27" ht="27" hidden="1" customHeight="1">
      <c r="A277" s="131">
        <v>273</v>
      </c>
      <c r="B277" s="133" t="str">
        <f t="shared" si="0"/>
        <v>273/2018/GBN-TĐC</v>
      </c>
      <c r="C277" s="135" t="s">
        <v>38</v>
      </c>
      <c r="D277" s="179" t="s">
        <v>4259</v>
      </c>
      <c r="E277" s="156" t="s">
        <v>4260</v>
      </c>
      <c r="F277" s="136" t="s">
        <v>53</v>
      </c>
      <c r="G277" s="136" t="s">
        <v>54</v>
      </c>
      <c r="H277" s="157"/>
      <c r="I277" s="136" t="s">
        <v>56</v>
      </c>
      <c r="J277" s="156" t="s">
        <v>4281</v>
      </c>
      <c r="K277" s="136" t="s">
        <v>2881</v>
      </c>
      <c r="L277" s="271">
        <v>43441</v>
      </c>
      <c r="M277" s="136">
        <v>1</v>
      </c>
      <c r="N277" s="136" t="s">
        <v>411</v>
      </c>
      <c r="O277" s="84" t="s">
        <v>4294</v>
      </c>
      <c r="P277" s="85">
        <f>SUM(Q255:Q277)</f>
        <v>25</v>
      </c>
      <c r="Q277" s="86">
        <v>1</v>
      </c>
      <c r="R277" s="138">
        <f>23*2</f>
        <v>46</v>
      </c>
      <c r="S277" s="85">
        <f>(P277+U277)/R277</f>
        <v>0.54347826086956519</v>
      </c>
      <c r="T277" s="273" t="s">
        <v>4323</v>
      </c>
      <c r="U277" s="2"/>
      <c r="V277" s="2"/>
      <c r="W277" s="2"/>
      <c r="X277" s="2"/>
      <c r="Y277" s="2"/>
      <c r="Z277" s="2"/>
    </row>
    <row r="278" spans="1:27" ht="27" hidden="1" customHeight="1">
      <c r="A278" s="39">
        <v>274</v>
      </c>
      <c r="B278" s="41" t="str">
        <f t="shared" si="0"/>
        <v>274/2018/GBN-TĐC</v>
      </c>
      <c r="C278" s="44" t="s">
        <v>38</v>
      </c>
      <c r="D278" s="91" t="s">
        <v>4347</v>
      </c>
      <c r="E278" s="91" t="s">
        <v>4348</v>
      </c>
      <c r="F278" s="55" t="s">
        <v>53</v>
      </c>
      <c r="G278" s="55" t="s">
        <v>62</v>
      </c>
      <c r="H278" s="56"/>
      <c r="I278" s="55" t="s">
        <v>121</v>
      </c>
      <c r="J278" s="59" t="s">
        <v>4361</v>
      </c>
      <c r="K278" s="55" t="s">
        <v>2956</v>
      </c>
      <c r="L278" s="44" t="s">
        <v>4249</v>
      </c>
      <c r="M278" s="55">
        <v>1</v>
      </c>
      <c r="N278" s="55"/>
      <c r="O278" s="16"/>
      <c r="P278" s="16"/>
      <c r="Q278" s="53">
        <v>1</v>
      </c>
      <c r="R278" s="16"/>
      <c r="S278" s="16"/>
      <c r="T278" s="2"/>
      <c r="U278" s="2"/>
      <c r="V278" s="2"/>
      <c r="W278" s="2"/>
      <c r="X278" s="2"/>
      <c r="Y278" s="2"/>
      <c r="Z278" s="2"/>
    </row>
    <row r="279" spans="1:27" s="335" customFormat="1" ht="27" customHeight="1">
      <c r="A279" s="331">
        <v>275</v>
      </c>
      <c r="B279" s="332" t="str">
        <f t="shared" si="0"/>
        <v>275/2018/GBN-TĐC</v>
      </c>
      <c r="C279" s="332" t="s">
        <v>94</v>
      </c>
      <c r="D279" s="340" t="s">
        <v>1005</v>
      </c>
      <c r="E279" s="340" t="s">
        <v>4367</v>
      </c>
      <c r="F279" s="334" t="s">
        <v>53</v>
      </c>
      <c r="G279" s="334"/>
      <c r="H279" s="334" t="s">
        <v>1013</v>
      </c>
      <c r="I279" s="334" t="s">
        <v>4374</v>
      </c>
      <c r="J279" s="340" t="s">
        <v>4377</v>
      </c>
      <c r="K279" s="334" t="s">
        <v>2936</v>
      </c>
      <c r="L279" s="174" t="s">
        <v>4378</v>
      </c>
      <c r="M279" s="55">
        <v>1</v>
      </c>
      <c r="N279" s="57"/>
      <c r="O279" s="16"/>
      <c r="P279" s="16"/>
      <c r="Q279" s="53">
        <v>1</v>
      </c>
      <c r="R279" s="16"/>
      <c r="S279" s="16"/>
      <c r="T279" s="2"/>
      <c r="U279" s="2"/>
      <c r="V279" s="2"/>
      <c r="W279" s="2"/>
      <c r="X279" s="2"/>
      <c r="Y279" s="2"/>
      <c r="Z279" s="2"/>
      <c r="AA279"/>
    </row>
    <row r="280" spans="1:27" ht="27" hidden="1" customHeight="1">
      <c r="A280" s="39">
        <v>276</v>
      </c>
      <c r="B280" s="41" t="str">
        <f t="shared" si="0"/>
        <v>276/2018/GBN-TĐC</v>
      </c>
      <c r="C280" s="44" t="s">
        <v>38</v>
      </c>
      <c r="D280" s="91" t="s">
        <v>4384</v>
      </c>
      <c r="E280" s="59" t="s">
        <v>4385</v>
      </c>
      <c r="F280" s="55" t="s">
        <v>53</v>
      </c>
      <c r="G280" s="55" t="s">
        <v>54</v>
      </c>
      <c r="H280" s="56"/>
      <c r="I280" s="55" t="s">
        <v>56</v>
      </c>
      <c r="J280" s="44" t="s">
        <v>4394</v>
      </c>
      <c r="K280" s="55" t="s">
        <v>2973</v>
      </c>
      <c r="L280" s="44" t="s">
        <v>4365</v>
      </c>
      <c r="M280" s="55">
        <v>1</v>
      </c>
      <c r="N280" s="55" t="s">
        <v>411</v>
      </c>
      <c r="O280" s="16"/>
      <c r="P280" s="16"/>
      <c r="Q280" s="53">
        <v>1</v>
      </c>
      <c r="R280" s="16"/>
      <c r="S280" s="16"/>
      <c r="T280" s="2"/>
      <c r="U280" s="2"/>
      <c r="V280" s="2"/>
      <c r="W280" s="2"/>
      <c r="X280" s="2"/>
      <c r="Y280" s="2"/>
      <c r="Z280" s="2"/>
    </row>
    <row r="281" spans="1:27" ht="27" hidden="1" customHeight="1">
      <c r="A281" s="39">
        <v>277</v>
      </c>
      <c r="B281" s="41" t="str">
        <f t="shared" si="0"/>
        <v>277/2018/GBN-TĐC</v>
      </c>
      <c r="C281" s="44" t="s">
        <v>38</v>
      </c>
      <c r="D281" s="91" t="s">
        <v>4384</v>
      </c>
      <c r="E281" s="59" t="s">
        <v>4404</v>
      </c>
      <c r="F281" s="55" t="s">
        <v>53</v>
      </c>
      <c r="G281" s="55" t="s">
        <v>54</v>
      </c>
      <c r="H281" s="56"/>
      <c r="I281" s="55" t="s">
        <v>56</v>
      </c>
      <c r="J281" s="44" t="s">
        <v>4394</v>
      </c>
      <c r="K281" s="55" t="s">
        <v>3003</v>
      </c>
      <c r="L281" s="44" t="s">
        <v>4365</v>
      </c>
      <c r="M281" s="55">
        <v>1</v>
      </c>
      <c r="N281" s="55" t="s">
        <v>411</v>
      </c>
      <c r="O281" s="16"/>
      <c r="P281" s="16"/>
      <c r="Q281" s="53">
        <v>1</v>
      </c>
      <c r="R281" s="16"/>
      <c r="S281" s="16"/>
      <c r="T281" s="2"/>
      <c r="U281" s="2"/>
      <c r="V281" s="2"/>
      <c r="W281" s="2"/>
      <c r="X281" s="2"/>
      <c r="Y281" s="2"/>
      <c r="Z281" s="2"/>
    </row>
    <row r="282" spans="1:27" ht="27" hidden="1" customHeight="1">
      <c r="A282" s="39">
        <v>278</v>
      </c>
      <c r="B282" s="41" t="str">
        <f t="shared" si="0"/>
        <v>278/2018/GBN-TĐC</v>
      </c>
      <c r="C282" s="44" t="s">
        <v>38</v>
      </c>
      <c r="D282" s="91" t="s">
        <v>4415</v>
      </c>
      <c r="E282" s="91" t="s">
        <v>4417</v>
      </c>
      <c r="F282" s="55" t="s">
        <v>53</v>
      </c>
      <c r="G282" s="55" t="s">
        <v>62</v>
      </c>
      <c r="H282" s="56"/>
      <c r="I282" s="55" t="s">
        <v>121</v>
      </c>
      <c r="J282" s="59" t="s">
        <v>4422</v>
      </c>
      <c r="K282" s="55" t="s">
        <v>3023</v>
      </c>
      <c r="L282" s="44" t="s">
        <v>4378</v>
      </c>
      <c r="M282" s="55">
        <v>1</v>
      </c>
      <c r="N282" s="55"/>
      <c r="O282" s="16"/>
      <c r="P282" s="16"/>
      <c r="Q282" s="53">
        <v>1</v>
      </c>
      <c r="R282" s="16"/>
      <c r="S282" s="16"/>
      <c r="T282" s="2"/>
      <c r="U282" s="2"/>
      <c r="V282" s="2"/>
      <c r="W282" s="2"/>
      <c r="X282" s="2"/>
      <c r="Y282" s="2"/>
      <c r="Z282" s="2"/>
    </row>
    <row r="283" spans="1:27" ht="27" hidden="1" customHeight="1">
      <c r="A283" s="39">
        <v>279</v>
      </c>
      <c r="B283" s="41" t="str">
        <f t="shared" si="0"/>
        <v>279/2018/GBN-TĐC</v>
      </c>
      <c r="C283" s="44" t="s">
        <v>38</v>
      </c>
      <c r="D283" s="91" t="s">
        <v>4429</v>
      </c>
      <c r="E283" s="91" t="s">
        <v>2712</v>
      </c>
      <c r="F283" s="55" t="s">
        <v>53</v>
      </c>
      <c r="G283" s="55" t="s">
        <v>62</v>
      </c>
      <c r="H283" s="56"/>
      <c r="I283" s="55" t="s">
        <v>121</v>
      </c>
      <c r="J283" s="59" t="s">
        <v>4438</v>
      </c>
      <c r="K283" s="55" t="s">
        <v>3045</v>
      </c>
      <c r="L283" s="181">
        <v>43108</v>
      </c>
      <c r="M283" s="55">
        <v>1</v>
      </c>
      <c r="N283" s="55" t="s">
        <v>411</v>
      </c>
      <c r="O283" s="16"/>
      <c r="P283" s="16"/>
      <c r="Q283" s="53">
        <v>1</v>
      </c>
      <c r="R283" s="16"/>
      <c r="S283" s="16"/>
      <c r="T283" s="2"/>
      <c r="U283" s="2"/>
      <c r="V283" s="2"/>
      <c r="W283" s="2"/>
      <c r="X283" s="2"/>
      <c r="Y283" s="2"/>
      <c r="Z283" s="2"/>
    </row>
    <row r="284" spans="1:27" ht="27" hidden="1" customHeight="1">
      <c r="A284" s="39">
        <v>280</v>
      </c>
      <c r="B284" s="41" t="str">
        <f t="shared" si="0"/>
        <v>280/2018/GBN-TĐC</v>
      </c>
      <c r="C284" s="44" t="s">
        <v>38</v>
      </c>
      <c r="D284" s="264" t="s">
        <v>922</v>
      </c>
      <c r="E284" s="264" t="s">
        <v>2167</v>
      </c>
      <c r="F284" s="278" t="s">
        <v>53</v>
      </c>
      <c r="G284" s="55" t="s">
        <v>55</v>
      </c>
      <c r="H284" s="56"/>
      <c r="I284" s="55" t="s">
        <v>2934</v>
      </c>
      <c r="J284" s="279" t="s">
        <v>4471</v>
      </c>
      <c r="K284" s="55" t="s">
        <v>3063</v>
      </c>
      <c r="L284" s="181">
        <v>43139</v>
      </c>
      <c r="M284" s="55">
        <v>1</v>
      </c>
      <c r="N284" s="71"/>
      <c r="O284" s="58"/>
      <c r="P284" s="16"/>
      <c r="Q284" s="53">
        <v>1</v>
      </c>
      <c r="R284" s="16"/>
      <c r="S284" s="16"/>
      <c r="T284" s="2"/>
      <c r="U284" s="2"/>
      <c r="V284" s="2"/>
      <c r="W284" s="2"/>
      <c r="X284" s="2"/>
      <c r="Y284" s="2"/>
      <c r="Z284" s="2"/>
    </row>
    <row r="285" spans="1:27" ht="27" hidden="1" customHeight="1">
      <c r="A285" s="39">
        <v>281</v>
      </c>
      <c r="B285" s="41" t="str">
        <f t="shared" si="0"/>
        <v>281/2018/GBN-TĐC</v>
      </c>
      <c r="C285" s="44" t="s">
        <v>38</v>
      </c>
      <c r="D285" s="264" t="s">
        <v>922</v>
      </c>
      <c r="E285" s="264" t="s">
        <v>2167</v>
      </c>
      <c r="F285" s="278" t="s">
        <v>53</v>
      </c>
      <c r="G285" s="55" t="s">
        <v>55</v>
      </c>
      <c r="H285" s="56"/>
      <c r="I285" s="55" t="s">
        <v>4484</v>
      </c>
      <c r="J285" s="279" t="s">
        <v>4485</v>
      </c>
      <c r="K285" s="55" t="s">
        <v>3081</v>
      </c>
      <c r="L285" s="181">
        <v>43139</v>
      </c>
      <c r="M285" s="55">
        <v>1</v>
      </c>
      <c r="N285" s="57"/>
      <c r="O285" s="16"/>
      <c r="P285" s="16"/>
      <c r="Q285" s="53">
        <v>1</v>
      </c>
      <c r="R285" s="16"/>
      <c r="S285" s="16"/>
      <c r="T285" s="2"/>
      <c r="U285" s="2"/>
      <c r="V285" s="2"/>
      <c r="W285" s="2"/>
      <c r="X285" s="2"/>
      <c r="Y285" s="2"/>
      <c r="Z285" s="2"/>
    </row>
    <row r="286" spans="1:27" ht="27" hidden="1" customHeight="1">
      <c r="A286" s="113">
        <v>282</v>
      </c>
      <c r="B286" s="41" t="str">
        <f t="shared" si="0"/>
        <v>282/2018/GBN-TĐC</v>
      </c>
      <c r="C286" s="44" t="s">
        <v>38</v>
      </c>
      <c r="D286" s="264" t="s">
        <v>922</v>
      </c>
      <c r="E286" s="264" t="s">
        <v>2167</v>
      </c>
      <c r="F286" s="278" t="s">
        <v>53</v>
      </c>
      <c r="G286" s="55" t="s">
        <v>55</v>
      </c>
      <c r="H286" s="56"/>
      <c r="I286" s="55" t="s">
        <v>4491</v>
      </c>
      <c r="J286" s="279" t="s">
        <v>4492</v>
      </c>
      <c r="K286" s="55" t="s">
        <v>3097</v>
      </c>
      <c r="L286" s="181">
        <v>43139</v>
      </c>
      <c r="M286" s="55">
        <v>1</v>
      </c>
      <c r="N286" s="57"/>
      <c r="O286" s="16"/>
      <c r="P286" s="16"/>
      <c r="Q286" s="53">
        <v>1</v>
      </c>
      <c r="R286" s="16"/>
      <c r="S286" s="16"/>
      <c r="T286" s="2"/>
      <c r="U286" s="2"/>
      <c r="V286" s="2"/>
      <c r="W286" s="2"/>
      <c r="X286" s="2"/>
      <c r="Y286" s="2"/>
      <c r="Z286" s="2"/>
    </row>
    <row r="287" spans="1:27" ht="48" hidden="1" customHeight="1">
      <c r="A287" s="113">
        <v>283</v>
      </c>
      <c r="B287" s="41" t="str">
        <f t="shared" si="0"/>
        <v>283/2018/GBN-TĐC</v>
      </c>
      <c r="C287" s="44" t="s">
        <v>38</v>
      </c>
      <c r="D287" s="264" t="s">
        <v>922</v>
      </c>
      <c r="E287" s="264" t="s">
        <v>2167</v>
      </c>
      <c r="F287" s="278" t="s">
        <v>53</v>
      </c>
      <c r="G287" s="55" t="s">
        <v>55</v>
      </c>
      <c r="H287" s="41"/>
      <c r="I287" s="44" t="s">
        <v>4493</v>
      </c>
      <c r="J287" s="279" t="s">
        <v>4494</v>
      </c>
      <c r="K287" s="55" t="s">
        <v>3114</v>
      </c>
      <c r="L287" s="181">
        <v>43139</v>
      </c>
      <c r="M287" s="55">
        <v>1</v>
      </c>
      <c r="N287" s="57"/>
      <c r="O287" s="16"/>
      <c r="P287" s="16"/>
      <c r="Q287" s="53">
        <v>1</v>
      </c>
      <c r="R287" s="16"/>
      <c r="S287" s="16"/>
      <c r="T287" s="2"/>
      <c r="U287" s="2"/>
      <c r="V287" s="2"/>
      <c r="W287" s="2"/>
      <c r="X287" s="2"/>
      <c r="Y287" s="2"/>
      <c r="Z287" s="2"/>
    </row>
    <row r="288" spans="1:27" ht="27" hidden="1" customHeight="1">
      <c r="A288" s="113">
        <v>284</v>
      </c>
      <c r="B288" s="41" t="str">
        <f t="shared" si="0"/>
        <v>284/2018/GBN-TĐC</v>
      </c>
      <c r="C288" s="44" t="s">
        <v>38</v>
      </c>
      <c r="D288" s="264" t="s">
        <v>922</v>
      </c>
      <c r="E288" s="264" t="s">
        <v>2167</v>
      </c>
      <c r="F288" s="278" t="s">
        <v>53</v>
      </c>
      <c r="G288" s="55" t="s">
        <v>55</v>
      </c>
      <c r="H288" s="56"/>
      <c r="I288" s="55" t="s">
        <v>4496</v>
      </c>
      <c r="J288" s="279" t="s">
        <v>4498</v>
      </c>
      <c r="K288" s="55" t="s">
        <v>3125</v>
      </c>
      <c r="L288" s="181">
        <v>43139</v>
      </c>
      <c r="M288" s="55">
        <v>1</v>
      </c>
      <c r="N288" s="57"/>
      <c r="O288" s="16"/>
      <c r="P288" s="16"/>
      <c r="Q288" s="53">
        <v>1</v>
      </c>
      <c r="R288" s="16"/>
      <c r="S288" s="16"/>
      <c r="T288" s="2"/>
      <c r="U288" s="2"/>
      <c r="V288" s="2"/>
      <c r="W288" s="2"/>
      <c r="X288" s="2"/>
      <c r="Y288" s="2"/>
      <c r="Z288" s="2"/>
    </row>
    <row r="289" spans="1:27" ht="27" hidden="1" customHeight="1">
      <c r="A289" s="39">
        <v>285</v>
      </c>
      <c r="B289" s="41" t="str">
        <f t="shared" si="0"/>
        <v>285/2018/GBN-TĐC</v>
      </c>
      <c r="C289" s="44" t="s">
        <v>38</v>
      </c>
      <c r="D289" s="264" t="s">
        <v>922</v>
      </c>
      <c r="E289" s="264" t="s">
        <v>2167</v>
      </c>
      <c r="F289" s="278" t="s">
        <v>53</v>
      </c>
      <c r="G289" s="55" t="s">
        <v>55</v>
      </c>
      <c r="H289" s="56"/>
      <c r="I289" s="55" t="s">
        <v>4505</v>
      </c>
      <c r="J289" s="279" t="s">
        <v>4506</v>
      </c>
      <c r="K289" s="55" t="s">
        <v>3138</v>
      </c>
      <c r="L289" s="181">
        <v>43139</v>
      </c>
      <c r="M289" s="55">
        <v>1</v>
      </c>
      <c r="N289" s="57"/>
      <c r="O289" s="16"/>
      <c r="P289" s="16"/>
      <c r="Q289" s="53">
        <v>1</v>
      </c>
      <c r="R289" s="16"/>
      <c r="S289" s="16"/>
      <c r="T289" s="2"/>
      <c r="U289" s="2"/>
      <c r="V289" s="2"/>
      <c r="W289" s="2"/>
      <c r="X289" s="2"/>
      <c r="Y289" s="2"/>
      <c r="Z289" s="2"/>
    </row>
    <row r="290" spans="1:27" ht="27" hidden="1" customHeight="1">
      <c r="A290" s="39">
        <v>286</v>
      </c>
      <c r="B290" s="41" t="str">
        <f t="shared" si="0"/>
        <v>286/2018/GBN-TĐC</v>
      </c>
      <c r="C290" s="44" t="s">
        <v>38</v>
      </c>
      <c r="D290" s="91" t="s">
        <v>4513</v>
      </c>
      <c r="E290" s="91" t="s">
        <v>4514</v>
      </c>
      <c r="F290" s="55" t="s">
        <v>53</v>
      </c>
      <c r="G290" s="55" t="s">
        <v>62</v>
      </c>
      <c r="H290" s="56"/>
      <c r="I290" s="55" t="s">
        <v>121</v>
      </c>
      <c r="J290" s="59" t="s">
        <v>4518</v>
      </c>
      <c r="K290" s="55" t="s">
        <v>3158</v>
      </c>
      <c r="L290" s="181">
        <v>43167</v>
      </c>
      <c r="M290" s="55">
        <v>1</v>
      </c>
      <c r="N290" s="55" t="s">
        <v>411</v>
      </c>
      <c r="O290" s="16"/>
      <c r="P290" s="16"/>
      <c r="Q290" s="53">
        <v>1</v>
      </c>
      <c r="R290" s="16"/>
      <c r="S290" s="16"/>
      <c r="T290" s="2"/>
      <c r="U290" s="2"/>
      <c r="V290" s="2"/>
      <c r="W290" s="2"/>
      <c r="X290" s="2"/>
      <c r="Y290" s="2"/>
      <c r="Z290" s="2"/>
    </row>
    <row r="291" spans="1:27" ht="27" hidden="1" customHeight="1">
      <c r="A291" s="39">
        <v>287</v>
      </c>
      <c r="B291" s="41" t="str">
        <f t="shared" si="0"/>
        <v>287/2018/GBN-TĐC</v>
      </c>
      <c r="C291" s="44" t="s">
        <v>38</v>
      </c>
      <c r="D291" s="91" t="s">
        <v>4554</v>
      </c>
      <c r="E291" s="91" t="s">
        <v>4514</v>
      </c>
      <c r="F291" s="55" t="s">
        <v>53</v>
      </c>
      <c r="G291" s="55" t="s">
        <v>62</v>
      </c>
      <c r="H291" s="56"/>
      <c r="I291" s="55" t="s">
        <v>121</v>
      </c>
      <c r="J291" s="59" t="s">
        <v>4559</v>
      </c>
      <c r="K291" s="55" t="s">
        <v>3172</v>
      </c>
      <c r="L291" s="181">
        <v>43167</v>
      </c>
      <c r="M291" s="55">
        <v>1</v>
      </c>
      <c r="N291" s="55" t="s">
        <v>411</v>
      </c>
      <c r="O291" s="16"/>
      <c r="P291" s="16"/>
      <c r="Q291" s="53">
        <v>1</v>
      </c>
      <c r="R291" s="16"/>
      <c r="S291" s="16"/>
      <c r="T291" s="2"/>
      <c r="U291" s="2"/>
      <c r="V291" s="2"/>
      <c r="W291" s="2"/>
      <c r="X291" s="2"/>
      <c r="Y291" s="2"/>
      <c r="Z291" s="2"/>
    </row>
    <row r="292" spans="1:27" ht="27" hidden="1" customHeight="1">
      <c r="A292" s="39">
        <v>288</v>
      </c>
      <c r="B292" s="41" t="str">
        <f t="shared" si="0"/>
        <v>288/2018/GBN-TĐC</v>
      </c>
      <c r="C292" s="44" t="s">
        <v>38</v>
      </c>
      <c r="D292" s="91" t="s">
        <v>4554</v>
      </c>
      <c r="E292" s="91" t="s">
        <v>4514</v>
      </c>
      <c r="F292" s="55" t="s">
        <v>53</v>
      </c>
      <c r="G292" s="55" t="s">
        <v>62</v>
      </c>
      <c r="H292" s="56"/>
      <c r="I292" s="55" t="s">
        <v>121</v>
      </c>
      <c r="J292" s="59" t="s">
        <v>4564</v>
      </c>
      <c r="K292" s="55" t="s">
        <v>3190</v>
      </c>
      <c r="L292" s="181">
        <v>43167</v>
      </c>
      <c r="M292" s="55">
        <v>1</v>
      </c>
      <c r="N292" s="55" t="s">
        <v>411</v>
      </c>
      <c r="O292" s="16"/>
      <c r="P292" s="16"/>
      <c r="Q292" s="53">
        <v>1</v>
      </c>
      <c r="R292" s="16"/>
      <c r="S292" s="16"/>
      <c r="T292" s="2"/>
      <c r="U292" s="2"/>
      <c r="V292" s="2"/>
      <c r="W292" s="2"/>
      <c r="X292" s="2"/>
      <c r="Y292" s="2"/>
      <c r="Z292" s="2"/>
    </row>
    <row r="293" spans="1:27" ht="27" hidden="1" customHeight="1">
      <c r="A293" s="39">
        <v>289</v>
      </c>
      <c r="B293" s="41" t="str">
        <f t="shared" si="0"/>
        <v>289/2018/GBN-TĐC</v>
      </c>
      <c r="C293" s="44" t="s">
        <v>38</v>
      </c>
      <c r="D293" s="91" t="s">
        <v>4554</v>
      </c>
      <c r="E293" s="91" t="s">
        <v>4514</v>
      </c>
      <c r="F293" s="55" t="s">
        <v>53</v>
      </c>
      <c r="G293" s="55" t="s">
        <v>62</v>
      </c>
      <c r="H293" s="56"/>
      <c r="I293" s="55" t="s">
        <v>121</v>
      </c>
      <c r="J293" s="59" t="s">
        <v>4572</v>
      </c>
      <c r="K293" s="55" t="s">
        <v>3203</v>
      </c>
      <c r="L293" s="181">
        <v>43167</v>
      </c>
      <c r="M293" s="55">
        <v>1</v>
      </c>
      <c r="N293" s="55" t="s">
        <v>411</v>
      </c>
      <c r="O293" s="16"/>
      <c r="P293" s="16"/>
      <c r="Q293" s="53">
        <v>1</v>
      </c>
      <c r="R293" s="16"/>
      <c r="S293" s="16"/>
      <c r="T293" s="2"/>
      <c r="U293" s="2"/>
      <c r="V293" s="2"/>
      <c r="W293" s="2"/>
      <c r="X293" s="2"/>
      <c r="Y293" s="2"/>
      <c r="Z293" s="2"/>
    </row>
    <row r="294" spans="1:27" ht="27" hidden="1" customHeight="1">
      <c r="A294" s="39">
        <v>290</v>
      </c>
      <c r="B294" s="41" t="str">
        <f t="shared" si="0"/>
        <v>290/2018/GBN-TĐC</v>
      </c>
      <c r="C294" s="44" t="s">
        <v>38</v>
      </c>
      <c r="D294" s="91" t="s">
        <v>4554</v>
      </c>
      <c r="E294" s="91" t="s">
        <v>4514</v>
      </c>
      <c r="F294" s="55" t="s">
        <v>53</v>
      </c>
      <c r="G294" s="55" t="s">
        <v>62</v>
      </c>
      <c r="H294" s="56"/>
      <c r="I294" s="55" t="s">
        <v>121</v>
      </c>
      <c r="J294" s="59" t="s">
        <v>4579</v>
      </c>
      <c r="K294" s="55" t="s">
        <v>3230</v>
      </c>
      <c r="L294" s="181">
        <v>43167</v>
      </c>
      <c r="M294" s="55">
        <v>1</v>
      </c>
      <c r="N294" s="55" t="s">
        <v>411</v>
      </c>
      <c r="O294" s="16"/>
      <c r="P294" s="16"/>
      <c r="Q294" s="53">
        <v>1</v>
      </c>
      <c r="R294" s="16"/>
      <c r="S294" s="16"/>
      <c r="T294" s="2"/>
      <c r="U294" s="2"/>
      <c r="V294" s="2"/>
      <c r="W294" s="2"/>
      <c r="X294" s="2"/>
      <c r="Y294" s="2"/>
      <c r="Z294" s="2"/>
    </row>
    <row r="295" spans="1:27" ht="27" hidden="1" customHeight="1">
      <c r="A295" s="39">
        <v>291</v>
      </c>
      <c r="B295" s="41" t="str">
        <f t="shared" si="0"/>
        <v>291/2018/GBN-TĐC</v>
      </c>
      <c r="C295" s="44" t="s">
        <v>38</v>
      </c>
      <c r="D295" s="91" t="s">
        <v>4554</v>
      </c>
      <c r="E295" s="91" t="s">
        <v>4514</v>
      </c>
      <c r="F295" s="55" t="s">
        <v>53</v>
      </c>
      <c r="G295" s="55" t="s">
        <v>62</v>
      </c>
      <c r="H295" s="56"/>
      <c r="I295" s="55" t="s">
        <v>121</v>
      </c>
      <c r="J295" s="59" t="s">
        <v>4585</v>
      </c>
      <c r="K295" s="55" t="s">
        <v>3266</v>
      </c>
      <c r="L295" s="181">
        <v>43167</v>
      </c>
      <c r="M295" s="55">
        <v>1</v>
      </c>
      <c r="N295" s="55" t="s">
        <v>411</v>
      </c>
      <c r="O295" s="16"/>
      <c r="P295" s="16"/>
      <c r="Q295" s="53">
        <v>1</v>
      </c>
      <c r="R295" s="16"/>
      <c r="S295" s="16"/>
      <c r="T295" s="2"/>
      <c r="U295" s="2"/>
      <c r="V295" s="2"/>
      <c r="W295" s="2"/>
      <c r="X295" s="2"/>
      <c r="Y295" s="2"/>
      <c r="Z295" s="2"/>
    </row>
    <row r="296" spans="1:27" ht="27" hidden="1" customHeight="1">
      <c r="A296" s="39">
        <v>292</v>
      </c>
      <c r="B296" s="41" t="str">
        <f t="shared" si="0"/>
        <v>292/2018/GBN-TĐC</v>
      </c>
      <c r="C296" s="44" t="s">
        <v>38</v>
      </c>
      <c r="D296" s="91" t="s">
        <v>4554</v>
      </c>
      <c r="E296" s="91" t="s">
        <v>4514</v>
      </c>
      <c r="F296" s="55" t="s">
        <v>53</v>
      </c>
      <c r="G296" s="55" t="s">
        <v>62</v>
      </c>
      <c r="H296" s="56"/>
      <c r="I296" s="55" t="s">
        <v>121</v>
      </c>
      <c r="J296" s="59" t="s">
        <v>4592</v>
      </c>
      <c r="K296" s="55" t="s">
        <v>3250</v>
      </c>
      <c r="L296" s="181">
        <v>43167</v>
      </c>
      <c r="M296" s="55">
        <v>1</v>
      </c>
      <c r="N296" s="55" t="s">
        <v>411</v>
      </c>
      <c r="O296" s="16"/>
      <c r="P296" s="16"/>
      <c r="Q296" s="53">
        <v>1</v>
      </c>
      <c r="R296" s="16"/>
      <c r="S296" s="16"/>
      <c r="T296" s="2"/>
      <c r="U296" s="2"/>
      <c r="V296" s="2"/>
      <c r="W296" s="2"/>
      <c r="X296" s="2"/>
      <c r="Y296" s="2"/>
      <c r="Z296" s="2"/>
    </row>
    <row r="297" spans="1:27" s="335" customFormat="1" ht="27" customHeight="1">
      <c r="A297" s="331">
        <v>293</v>
      </c>
      <c r="B297" s="332" t="str">
        <f t="shared" si="0"/>
        <v>293/2018/GBN-TĐC</v>
      </c>
      <c r="C297" s="332" t="s">
        <v>94</v>
      </c>
      <c r="D297" s="340" t="s">
        <v>4593</v>
      </c>
      <c r="E297" s="340" t="s">
        <v>4594</v>
      </c>
      <c r="F297" s="334" t="s">
        <v>53</v>
      </c>
      <c r="G297" s="334"/>
      <c r="H297" s="340" t="s">
        <v>4599</v>
      </c>
      <c r="I297" s="340" t="s">
        <v>4600</v>
      </c>
      <c r="J297" s="340" t="s">
        <v>4601</v>
      </c>
      <c r="K297" s="334" t="s">
        <v>3310</v>
      </c>
      <c r="L297" s="174" t="s">
        <v>4602</v>
      </c>
      <c r="M297" s="55">
        <v>1</v>
      </c>
      <c r="N297" s="55" t="s">
        <v>411</v>
      </c>
      <c r="O297" s="55" t="s">
        <v>4603</v>
      </c>
      <c r="P297" s="16"/>
      <c r="Q297" s="53">
        <v>1</v>
      </c>
      <c r="R297" s="16"/>
      <c r="S297" s="16"/>
      <c r="T297" s="2"/>
      <c r="U297" s="2"/>
      <c r="V297" s="2"/>
      <c r="W297" s="2"/>
      <c r="X297" s="2"/>
      <c r="Y297" s="2"/>
      <c r="Z297" s="2"/>
      <c r="AA297"/>
    </row>
    <row r="298" spans="1:27" ht="27" hidden="1" customHeight="1">
      <c r="A298" s="39">
        <v>294</v>
      </c>
      <c r="B298" s="41" t="str">
        <f t="shared" si="0"/>
        <v>294/2018/GBN-TĐC</v>
      </c>
      <c r="C298" s="41"/>
      <c r="D298" s="41"/>
      <c r="E298" s="41"/>
      <c r="F298" s="55"/>
      <c r="G298" s="55"/>
      <c r="H298" s="56"/>
      <c r="I298" s="55"/>
      <c r="J298" s="44"/>
      <c r="K298" s="55"/>
      <c r="L298" s="55"/>
      <c r="M298" s="55"/>
      <c r="O298" s="16"/>
      <c r="P298" s="16"/>
      <c r="Q298" s="54"/>
      <c r="R298" s="16"/>
      <c r="S298" s="16"/>
      <c r="T298" s="2"/>
      <c r="U298" s="2"/>
      <c r="V298" s="2"/>
      <c r="W298" s="2"/>
      <c r="X298" s="2"/>
      <c r="Y298" s="2"/>
      <c r="Z298" s="2"/>
    </row>
    <row r="299" spans="1:27" ht="27" hidden="1" customHeight="1">
      <c r="A299" s="39">
        <v>295</v>
      </c>
      <c r="B299" s="41" t="str">
        <f t="shared" si="0"/>
        <v>295/2018/GBN-TĐC</v>
      </c>
      <c r="C299" s="44" t="s">
        <v>38</v>
      </c>
      <c r="D299" s="91" t="s">
        <v>4608</v>
      </c>
      <c r="E299" s="91" t="s">
        <v>4609</v>
      </c>
      <c r="F299" s="55" t="s">
        <v>53</v>
      </c>
      <c r="G299" s="55" t="s">
        <v>62</v>
      </c>
      <c r="H299" s="56"/>
      <c r="I299" s="55" t="s">
        <v>121</v>
      </c>
      <c r="J299" s="59" t="s">
        <v>4611</v>
      </c>
      <c r="K299" s="55" t="s">
        <v>3278</v>
      </c>
      <c r="L299" s="181">
        <v>43259</v>
      </c>
      <c r="M299" s="55">
        <v>1</v>
      </c>
      <c r="N299" s="57"/>
      <c r="O299" s="16"/>
      <c r="P299" s="16"/>
      <c r="Q299" s="53">
        <v>1</v>
      </c>
      <c r="R299" s="16"/>
      <c r="S299" s="16"/>
      <c r="T299" s="2"/>
      <c r="U299" s="2"/>
      <c r="V299" s="2"/>
      <c r="W299" s="2"/>
      <c r="X299" s="2"/>
      <c r="Y299" s="2"/>
      <c r="Z299" s="2"/>
    </row>
    <row r="300" spans="1:27" ht="27" hidden="1" customHeight="1">
      <c r="A300" s="39">
        <v>296</v>
      </c>
      <c r="B300" s="41" t="str">
        <f t="shared" si="0"/>
        <v>296/2018/GBN-TĐC</v>
      </c>
      <c r="C300" s="44" t="s">
        <v>38</v>
      </c>
      <c r="D300" s="91" t="s">
        <v>4618</v>
      </c>
      <c r="E300" s="91" t="s">
        <v>4619</v>
      </c>
      <c r="F300" s="55" t="s">
        <v>53</v>
      </c>
      <c r="G300" s="55" t="s">
        <v>62</v>
      </c>
      <c r="H300" s="56"/>
      <c r="I300" s="55" t="s">
        <v>121</v>
      </c>
      <c r="J300" s="59" t="s">
        <v>4624</v>
      </c>
      <c r="K300" s="55" t="s">
        <v>3294</v>
      </c>
      <c r="L300" s="181">
        <v>43259</v>
      </c>
      <c r="M300" s="55">
        <v>1</v>
      </c>
      <c r="N300" s="55" t="s">
        <v>411</v>
      </c>
      <c r="O300" s="16"/>
      <c r="P300" s="16"/>
      <c r="Q300" s="53">
        <v>1</v>
      </c>
      <c r="R300" s="16"/>
      <c r="S300" s="16"/>
      <c r="T300" s="2"/>
      <c r="U300" s="2"/>
      <c r="V300" s="2"/>
      <c r="W300" s="2"/>
      <c r="X300" s="2"/>
      <c r="Y300" s="2"/>
      <c r="Z300" s="2"/>
    </row>
    <row r="301" spans="1:27" ht="27" hidden="1" customHeight="1">
      <c r="A301" s="39">
        <v>297</v>
      </c>
      <c r="B301" s="41" t="str">
        <f t="shared" si="0"/>
        <v>297/2018/GBN-TĐC</v>
      </c>
      <c r="C301" s="44" t="s">
        <v>38</v>
      </c>
      <c r="D301" s="91" t="s">
        <v>4628</v>
      </c>
      <c r="E301" s="91" t="s">
        <v>3916</v>
      </c>
      <c r="F301" s="55" t="s">
        <v>53</v>
      </c>
      <c r="G301" s="55" t="s">
        <v>54</v>
      </c>
      <c r="H301" s="56"/>
      <c r="I301" s="55" t="s">
        <v>56</v>
      </c>
      <c r="J301" s="59" t="s">
        <v>4634</v>
      </c>
      <c r="K301" s="55" t="s">
        <v>3321</v>
      </c>
      <c r="L301" s="181">
        <v>43289</v>
      </c>
      <c r="M301" s="55">
        <v>1</v>
      </c>
      <c r="N301" s="57"/>
      <c r="O301" s="16"/>
      <c r="P301" s="16"/>
      <c r="Q301" s="53">
        <v>1</v>
      </c>
      <c r="R301" s="16"/>
      <c r="S301" s="16"/>
      <c r="T301" s="2"/>
      <c r="U301" s="2"/>
      <c r="V301" s="2"/>
      <c r="W301" s="2"/>
      <c r="X301" s="2"/>
      <c r="Y301" s="2"/>
      <c r="Z301" s="2"/>
    </row>
    <row r="302" spans="1:27" ht="27" hidden="1" customHeight="1">
      <c r="A302" s="39">
        <v>298</v>
      </c>
      <c r="B302" s="41" t="str">
        <f t="shared" si="0"/>
        <v>298/2018/GBN-TĐC</v>
      </c>
      <c r="C302" s="44" t="s">
        <v>38</v>
      </c>
      <c r="D302" s="91" t="s">
        <v>4638</v>
      </c>
      <c r="E302" s="91" t="s">
        <v>3916</v>
      </c>
      <c r="F302" s="55" t="s">
        <v>53</v>
      </c>
      <c r="G302" s="55" t="s">
        <v>54</v>
      </c>
      <c r="H302" s="56"/>
      <c r="I302" s="55" t="s">
        <v>56</v>
      </c>
      <c r="J302" s="59" t="s">
        <v>4643</v>
      </c>
      <c r="K302" s="55" t="s">
        <v>3335</v>
      </c>
      <c r="L302" s="181">
        <v>43289</v>
      </c>
      <c r="M302" s="55">
        <v>1</v>
      </c>
      <c r="N302" s="57"/>
      <c r="O302" s="16"/>
      <c r="P302" s="16"/>
      <c r="Q302" s="53">
        <v>1</v>
      </c>
      <c r="R302" s="16"/>
      <c r="S302" s="16"/>
      <c r="T302" s="2"/>
      <c r="U302" s="2"/>
      <c r="V302" s="2"/>
      <c r="W302" s="2"/>
      <c r="X302" s="2"/>
      <c r="Y302" s="2"/>
      <c r="Z302" s="2"/>
    </row>
    <row r="303" spans="1:27" ht="27" hidden="1" customHeight="1">
      <c r="A303" s="39">
        <v>299</v>
      </c>
      <c r="B303" s="41" t="str">
        <f t="shared" si="0"/>
        <v>299/2018/GBN-TĐC</v>
      </c>
      <c r="C303" s="44" t="s">
        <v>38</v>
      </c>
      <c r="D303" s="91" t="s">
        <v>4638</v>
      </c>
      <c r="E303" s="91" t="s">
        <v>3916</v>
      </c>
      <c r="F303" s="55" t="s">
        <v>53</v>
      </c>
      <c r="G303" s="55" t="s">
        <v>54</v>
      </c>
      <c r="H303" s="56"/>
      <c r="I303" s="55" t="s">
        <v>56</v>
      </c>
      <c r="J303" s="59" t="s">
        <v>4645</v>
      </c>
      <c r="K303" s="55" t="s">
        <v>3349</v>
      </c>
      <c r="L303" s="181">
        <v>43289</v>
      </c>
      <c r="M303" s="55">
        <v>1</v>
      </c>
      <c r="N303" s="71"/>
      <c r="O303" s="58"/>
      <c r="P303" s="16"/>
      <c r="Q303" s="53">
        <v>1</v>
      </c>
      <c r="R303" s="16"/>
      <c r="S303" s="16"/>
      <c r="T303" s="2"/>
      <c r="U303" s="2"/>
      <c r="V303" s="2"/>
      <c r="W303" s="2"/>
      <c r="X303" s="2"/>
      <c r="Y303" s="2"/>
      <c r="Z303" s="2"/>
    </row>
    <row r="304" spans="1:27" ht="27" hidden="1" customHeight="1">
      <c r="A304" s="39">
        <v>300</v>
      </c>
      <c r="B304" s="41" t="str">
        <f t="shared" si="0"/>
        <v>300/2018/GBN-TĐC</v>
      </c>
      <c r="C304" s="44" t="s">
        <v>38</v>
      </c>
      <c r="D304" s="91" t="s">
        <v>4647</v>
      </c>
      <c r="E304" s="91" t="s">
        <v>4648</v>
      </c>
      <c r="F304" s="55" t="s">
        <v>53</v>
      </c>
      <c r="G304" s="55" t="s">
        <v>62</v>
      </c>
      <c r="H304" s="56"/>
      <c r="I304" s="55" t="s">
        <v>121</v>
      </c>
      <c r="J304" s="59" t="s">
        <v>4652</v>
      </c>
      <c r="K304" s="55" t="s">
        <v>3375</v>
      </c>
      <c r="L304" s="181">
        <v>43289</v>
      </c>
      <c r="M304" s="55">
        <v>1</v>
      </c>
      <c r="N304" s="57"/>
      <c r="O304" s="16"/>
      <c r="P304" s="16"/>
      <c r="Q304" s="53">
        <v>1</v>
      </c>
      <c r="R304" s="16"/>
      <c r="S304" s="16"/>
      <c r="T304" s="2"/>
      <c r="U304" s="2"/>
      <c r="V304" s="2"/>
      <c r="W304" s="2"/>
      <c r="X304" s="2"/>
      <c r="Y304" s="2"/>
      <c r="Z304" s="2"/>
    </row>
    <row r="305" spans="1:26" ht="27" hidden="1" customHeight="1">
      <c r="A305" s="39">
        <v>301</v>
      </c>
      <c r="B305" s="41" t="str">
        <f t="shared" si="0"/>
        <v>301/2018/GBN-TĐC</v>
      </c>
      <c r="C305" s="41" t="s">
        <v>38</v>
      </c>
      <c r="D305" s="41" t="s">
        <v>589</v>
      </c>
      <c r="E305" s="41" t="s">
        <v>590</v>
      </c>
      <c r="F305" s="55" t="s">
        <v>53</v>
      </c>
      <c r="G305" s="55" t="s">
        <v>63</v>
      </c>
      <c r="H305" s="56"/>
      <c r="I305" s="55" t="s">
        <v>4654</v>
      </c>
      <c r="J305" s="266" t="s">
        <v>4655</v>
      </c>
      <c r="K305" s="55" t="s">
        <v>3363</v>
      </c>
      <c r="L305" s="181">
        <v>43289</v>
      </c>
      <c r="M305" s="55">
        <v>1</v>
      </c>
      <c r="N305" s="57"/>
      <c r="O305" s="16"/>
      <c r="P305" s="16"/>
      <c r="Q305" s="53">
        <v>1</v>
      </c>
      <c r="R305" s="16"/>
      <c r="S305" s="16"/>
      <c r="T305" s="2"/>
      <c r="U305" s="2"/>
      <c r="V305" s="2"/>
      <c r="W305" s="2"/>
      <c r="X305" s="2"/>
      <c r="Y305" s="2"/>
      <c r="Z305" s="2"/>
    </row>
    <row r="306" spans="1:26" ht="27" hidden="1" customHeight="1">
      <c r="A306" s="39">
        <v>302</v>
      </c>
      <c r="B306" s="41" t="str">
        <f t="shared" si="0"/>
        <v>302/2018/GBN-TĐC</v>
      </c>
      <c r="C306" s="41" t="s">
        <v>38</v>
      </c>
      <c r="D306" s="41" t="s">
        <v>589</v>
      </c>
      <c r="E306" s="41" t="s">
        <v>590</v>
      </c>
      <c r="F306" s="55" t="s">
        <v>53</v>
      </c>
      <c r="G306" s="55" t="s">
        <v>63</v>
      </c>
      <c r="H306" s="56"/>
      <c r="I306" s="55" t="s">
        <v>4654</v>
      </c>
      <c r="J306" s="266" t="s">
        <v>4662</v>
      </c>
      <c r="K306" s="55" t="s">
        <v>3391</v>
      </c>
      <c r="L306" s="181">
        <v>43289</v>
      </c>
      <c r="M306" s="55">
        <v>1</v>
      </c>
      <c r="N306" s="57"/>
      <c r="O306" s="16"/>
      <c r="P306" s="16"/>
      <c r="Q306" s="53">
        <v>1</v>
      </c>
      <c r="R306" s="16"/>
      <c r="S306" s="16"/>
      <c r="T306" s="2"/>
      <c r="U306" s="2"/>
      <c r="V306" s="2"/>
      <c r="W306" s="2"/>
      <c r="X306" s="2"/>
      <c r="Y306" s="2"/>
      <c r="Z306" s="2"/>
    </row>
    <row r="307" spans="1:26" ht="27" hidden="1" customHeight="1">
      <c r="A307" s="39">
        <v>303</v>
      </c>
      <c r="B307" s="41" t="str">
        <f t="shared" si="0"/>
        <v>303/2018/GBN-TĐC</v>
      </c>
      <c r="C307" s="41" t="s">
        <v>38</v>
      </c>
      <c r="D307" s="41" t="s">
        <v>589</v>
      </c>
      <c r="E307" s="41" t="s">
        <v>590</v>
      </c>
      <c r="F307" s="55" t="s">
        <v>53</v>
      </c>
      <c r="G307" s="55" t="s">
        <v>63</v>
      </c>
      <c r="H307" s="56"/>
      <c r="I307" s="55" t="s">
        <v>4654</v>
      </c>
      <c r="J307" s="266" t="s">
        <v>4671</v>
      </c>
      <c r="K307" s="55" t="s">
        <v>3409</v>
      </c>
      <c r="L307" s="181">
        <v>43289</v>
      </c>
      <c r="M307" s="55">
        <v>1</v>
      </c>
      <c r="N307" s="57"/>
      <c r="O307" s="16"/>
      <c r="P307" s="16"/>
      <c r="Q307" s="53">
        <v>1</v>
      </c>
      <c r="R307" s="16"/>
      <c r="S307" s="16"/>
      <c r="T307" s="2"/>
      <c r="U307" s="2"/>
      <c r="V307" s="2"/>
      <c r="W307" s="2"/>
      <c r="X307" s="2"/>
      <c r="Y307" s="2"/>
      <c r="Z307" s="2"/>
    </row>
    <row r="308" spans="1:26" ht="27" hidden="1" customHeight="1">
      <c r="A308" s="39">
        <v>304</v>
      </c>
      <c r="B308" s="41" t="str">
        <f t="shared" si="0"/>
        <v>304/2018/GBN-TĐC</v>
      </c>
      <c r="C308" s="41" t="s">
        <v>38</v>
      </c>
      <c r="D308" s="41" t="s">
        <v>589</v>
      </c>
      <c r="E308" s="41" t="s">
        <v>590</v>
      </c>
      <c r="F308" s="55" t="s">
        <v>53</v>
      </c>
      <c r="G308" s="55" t="s">
        <v>63</v>
      </c>
      <c r="H308" s="56"/>
      <c r="I308" s="55" t="s">
        <v>4654</v>
      </c>
      <c r="J308" s="266" t="s">
        <v>4676</v>
      </c>
      <c r="K308" s="55" t="s">
        <v>3423</v>
      </c>
      <c r="L308" s="181">
        <v>43289</v>
      </c>
      <c r="M308" s="55">
        <v>1</v>
      </c>
      <c r="N308" s="57"/>
      <c r="O308" s="16"/>
      <c r="P308" s="16"/>
      <c r="Q308" s="53">
        <v>1</v>
      </c>
      <c r="R308" s="16"/>
      <c r="S308" s="16"/>
      <c r="T308" s="2"/>
      <c r="U308" s="2"/>
      <c r="V308" s="2"/>
      <c r="W308" s="2"/>
      <c r="X308" s="2"/>
      <c r="Y308" s="2"/>
      <c r="Z308" s="2"/>
    </row>
    <row r="309" spans="1:26" ht="27" hidden="1" customHeight="1">
      <c r="A309" s="39">
        <v>305</v>
      </c>
      <c r="B309" s="41" t="str">
        <f t="shared" si="0"/>
        <v>305/2018/GBN-TĐC</v>
      </c>
      <c r="C309" s="41" t="s">
        <v>38</v>
      </c>
      <c r="D309" s="41" t="s">
        <v>589</v>
      </c>
      <c r="E309" s="41" t="s">
        <v>590</v>
      </c>
      <c r="F309" s="55" t="s">
        <v>53</v>
      </c>
      <c r="G309" s="55" t="s">
        <v>63</v>
      </c>
      <c r="H309" s="56"/>
      <c r="I309" s="55" t="s">
        <v>4654</v>
      </c>
      <c r="J309" s="266" t="s">
        <v>4681</v>
      </c>
      <c r="K309" s="55" t="s">
        <v>3435</v>
      </c>
      <c r="L309" s="181">
        <v>43289</v>
      </c>
      <c r="M309" s="55">
        <v>1</v>
      </c>
      <c r="N309" s="57"/>
      <c r="O309" s="16"/>
      <c r="P309" s="16"/>
      <c r="Q309" s="53">
        <v>1</v>
      </c>
      <c r="R309" s="16"/>
      <c r="S309" s="16"/>
      <c r="T309" s="2"/>
      <c r="U309" s="2"/>
      <c r="V309" s="2"/>
      <c r="W309" s="2"/>
      <c r="X309" s="2"/>
      <c r="Y309" s="2"/>
      <c r="Z309" s="2"/>
    </row>
    <row r="310" spans="1:26" ht="27" hidden="1" customHeight="1">
      <c r="A310" s="39">
        <v>306</v>
      </c>
      <c r="B310" s="41" t="str">
        <f t="shared" si="0"/>
        <v>306/2018/GBN-TĐC</v>
      </c>
      <c r="C310" s="41" t="s">
        <v>38</v>
      </c>
      <c r="D310" s="41" t="s">
        <v>589</v>
      </c>
      <c r="E310" s="41" t="s">
        <v>590</v>
      </c>
      <c r="F310" s="55" t="s">
        <v>53</v>
      </c>
      <c r="G310" s="55" t="s">
        <v>63</v>
      </c>
      <c r="H310" s="56"/>
      <c r="I310" s="55" t="s">
        <v>4654</v>
      </c>
      <c r="J310" s="266" t="s">
        <v>4685</v>
      </c>
      <c r="K310" s="55" t="s">
        <v>3472</v>
      </c>
      <c r="L310" s="181">
        <v>43289</v>
      </c>
      <c r="M310" s="55">
        <v>1</v>
      </c>
      <c r="N310" s="57"/>
      <c r="O310" s="16"/>
      <c r="P310" s="16"/>
      <c r="Q310" s="53">
        <v>1</v>
      </c>
      <c r="R310" s="16"/>
      <c r="S310" s="16"/>
      <c r="T310" s="2"/>
      <c r="U310" s="2"/>
      <c r="V310" s="2"/>
      <c r="W310" s="2"/>
      <c r="X310" s="2"/>
      <c r="Y310" s="2"/>
      <c r="Z310" s="2"/>
    </row>
    <row r="311" spans="1:26" ht="27" hidden="1" customHeight="1">
      <c r="A311" s="39">
        <v>307</v>
      </c>
      <c r="B311" s="41" t="str">
        <f t="shared" si="0"/>
        <v>307/2018/GBN-TĐC</v>
      </c>
      <c r="C311" s="41" t="s">
        <v>38</v>
      </c>
      <c r="D311" s="41" t="s">
        <v>589</v>
      </c>
      <c r="E311" s="41" t="s">
        <v>590</v>
      </c>
      <c r="F311" s="55" t="s">
        <v>53</v>
      </c>
      <c r="G311" s="55" t="s">
        <v>63</v>
      </c>
      <c r="H311" s="56"/>
      <c r="I311" s="55" t="s">
        <v>4654</v>
      </c>
      <c r="J311" s="266" t="s">
        <v>4690</v>
      </c>
      <c r="K311" s="55" t="s">
        <v>3464</v>
      </c>
      <c r="L311" s="181">
        <v>43289</v>
      </c>
      <c r="M311" s="55">
        <v>1</v>
      </c>
      <c r="N311" s="57"/>
      <c r="O311" s="16"/>
      <c r="P311" s="16"/>
      <c r="Q311" s="53">
        <v>1</v>
      </c>
      <c r="R311" s="16"/>
      <c r="S311" s="16"/>
      <c r="T311" s="2"/>
      <c r="U311" s="2"/>
      <c r="V311" s="2"/>
      <c r="W311" s="2"/>
      <c r="X311" s="2"/>
      <c r="Y311" s="2"/>
      <c r="Z311" s="2"/>
    </row>
    <row r="312" spans="1:26" ht="27" hidden="1" customHeight="1">
      <c r="A312" s="39">
        <v>308</v>
      </c>
      <c r="B312" s="41" t="str">
        <f t="shared" si="0"/>
        <v>308/2018/GBN-TĐC</v>
      </c>
      <c r="C312" s="41" t="s">
        <v>38</v>
      </c>
      <c r="D312" s="41" t="s">
        <v>589</v>
      </c>
      <c r="E312" s="41" t="s">
        <v>590</v>
      </c>
      <c r="F312" s="55" t="s">
        <v>53</v>
      </c>
      <c r="G312" s="55" t="s">
        <v>63</v>
      </c>
      <c r="H312" s="56"/>
      <c r="I312" s="55" t="s">
        <v>4654</v>
      </c>
      <c r="J312" s="266" t="s">
        <v>4691</v>
      </c>
      <c r="K312" s="55" t="s">
        <v>3458</v>
      </c>
      <c r="L312" s="181">
        <v>43289</v>
      </c>
      <c r="M312" s="55">
        <v>1</v>
      </c>
      <c r="N312" s="57"/>
      <c r="O312" s="16"/>
      <c r="P312" s="16"/>
      <c r="Q312" s="53">
        <v>1</v>
      </c>
      <c r="R312" s="16"/>
      <c r="S312" s="16"/>
      <c r="T312" s="2"/>
      <c r="U312" s="2"/>
      <c r="V312" s="2"/>
      <c r="W312" s="2"/>
      <c r="X312" s="2"/>
      <c r="Y312" s="2"/>
      <c r="Z312" s="2"/>
    </row>
    <row r="313" spans="1:26" ht="27" hidden="1" customHeight="1">
      <c r="A313" s="39">
        <v>309</v>
      </c>
      <c r="B313" s="41" t="str">
        <f t="shared" si="0"/>
        <v>309/2018/GBN-TĐC</v>
      </c>
      <c r="C313" s="41" t="s">
        <v>38</v>
      </c>
      <c r="D313" s="41" t="s">
        <v>589</v>
      </c>
      <c r="E313" s="41" t="s">
        <v>590</v>
      </c>
      <c r="F313" s="55" t="s">
        <v>53</v>
      </c>
      <c r="G313" s="55" t="s">
        <v>63</v>
      </c>
      <c r="H313" s="56"/>
      <c r="I313" s="55" t="s">
        <v>4654</v>
      </c>
      <c r="J313" s="266" t="s">
        <v>4692</v>
      </c>
      <c r="K313" s="55" t="s">
        <v>3450</v>
      </c>
      <c r="L313" s="181">
        <v>43289</v>
      </c>
      <c r="M313" s="55">
        <v>1</v>
      </c>
      <c r="N313" s="57"/>
      <c r="O313" s="16"/>
      <c r="P313" s="16"/>
      <c r="Q313" s="53">
        <v>1</v>
      </c>
      <c r="R313" s="16"/>
      <c r="S313" s="16"/>
      <c r="T313" s="2"/>
      <c r="U313" s="2"/>
      <c r="V313" s="2"/>
      <c r="W313" s="2"/>
      <c r="X313" s="2"/>
      <c r="Y313" s="2"/>
      <c r="Z313" s="2"/>
    </row>
    <row r="314" spans="1:26" ht="27" hidden="1" customHeight="1">
      <c r="A314" s="39">
        <v>310</v>
      </c>
      <c r="B314" s="41" t="str">
        <f t="shared" si="0"/>
        <v>310/2018/GBN-TĐC</v>
      </c>
      <c r="C314" s="41" t="s">
        <v>38</v>
      </c>
      <c r="D314" s="41" t="s">
        <v>589</v>
      </c>
      <c r="E314" s="41" t="s">
        <v>590</v>
      </c>
      <c r="F314" s="55" t="s">
        <v>53</v>
      </c>
      <c r="G314" s="55" t="s">
        <v>63</v>
      </c>
      <c r="H314" s="56"/>
      <c r="I314" s="55" t="s">
        <v>4654</v>
      </c>
      <c r="J314" s="266" t="s">
        <v>4693</v>
      </c>
      <c r="K314" s="55" t="s">
        <v>3492</v>
      </c>
      <c r="L314" s="181">
        <v>43289</v>
      </c>
      <c r="M314" s="55">
        <v>1</v>
      </c>
      <c r="N314" s="57"/>
      <c r="O314" s="16"/>
      <c r="P314" s="16"/>
      <c r="Q314" s="285">
        <v>1</v>
      </c>
      <c r="R314" s="286"/>
      <c r="S314" s="286"/>
      <c r="T314" s="2"/>
      <c r="U314" s="2"/>
      <c r="V314" s="2"/>
      <c r="W314" s="2"/>
      <c r="X314" s="2"/>
      <c r="Y314" s="2"/>
      <c r="Z314" s="2"/>
    </row>
    <row r="315" spans="1:26" ht="27" hidden="1" customHeight="1">
      <c r="A315" s="39">
        <v>311</v>
      </c>
      <c r="B315" s="41" t="str">
        <f t="shared" si="0"/>
        <v>311/2018/GBN-TĐC</v>
      </c>
      <c r="C315" s="41" t="s">
        <v>38</v>
      </c>
      <c r="D315" s="41" t="s">
        <v>589</v>
      </c>
      <c r="E315" s="41" t="s">
        <v>590</v>
      </c>
      <c r="F315" s="55" t="s">
        <v>53</v>
      </c>
      <c r="G315" s="55" t="s">
        <v>63</v>
      </c>
      <c r="H315" s="56"/>
      <c r="I315" s="55" t="s">
        <v>4654</v>
      </c>
      <c r="J315" s="266" t="s">
        <v>4694</v>
      </c>
      <c r="K315" s="55" t="s">
        <v>3505</v>
      </c>
      <c r="L315" s="181">
        <v>43320</v>
      </c>
      <c r="M315" s="55">
        <v>2</v>
      </c>
      <c r="N315" s="57"/>
      <c r="O315" s="16"/>
      <c r="P315" s="16"/>
      <c r="Q315" s="53">
        <v>2</v>
      </c>
      <c r="R315" s="16"/>
      <c r="S315" s="16"/>
      <c r="T315" s="2"/>
      <c r="U315" s="2"/>
      <c r="V315" s="2"/>
      <c r="W315" s="2"/>
      <c r="X315" s="2"/>
      <c r="Y315" s="2"/>
      <c r="Z315" s="2"/>
    </row>
    <row r="316" spans="1:26" ht="27" hidden="1" customHeight="1">
      <c r="A316" s="39">
        <v>312</v>
      </c>
      <c r="B316" s="41" t="str">
        <f t="shared" si="0"/>
        <v>312/2018/GBN-TĐC</v>
      </c>
      <c r="C316" s="41" t="s">
        <v>38</v>
      </c>
      <c r="D316" s="41" t="s">
        <v>589</v>
      </c>
      <c r="E316" s="41" t="s">
        <v>590</v>
      </c>
      <c r="F316" s="55" t="s">
        <v>53</v>
      </c>
      <c r="G316" s="55" t="s">
        <v>63</v>
      </c>
      <c r="H316" s="56"/>
      <c r="I316" s="55" t="s">
        <v>4654</v>
      </c>
      <c r="J316" s="266" t="s">
        <v>4695</v>
      </c>
      <c r="K316" s="55" t="s">
        <v>3514</v>
      </c>
      <c r="L316" s="181">
        <v>43320</v>
      </c>
      <c r="M316" s="55">
        <v>2</v>
      </c>
      <c r="N316" s="57"/>
      <c r="O316" s="16"/>
      <c r="P316" s="16"/>
      <c r="Q316" s="53">
        <v>2</v>
      </c>
      <c r="R316" s="16"/>
      <c r="S316" s="16"/>
      <c r="T316" s="2"/>
      <c r="U316" s="2"/>
      <c r="V316" s="2"/>
      <c r="W316" s="2"/>
      <c r="X316" s="2"/>
      <c r="Y316" s="2"/>
      <c r="Z316" s="2"/>
    </row>
    <row r="317" spans="1:26" ht="27" hidden="1" customHeight="1">
      <c r="A317" s="39">
        <v>313</v>
      </c>
      <c r="B317" s="41" t="str">
        <f t="shared" si="0"/>
        <v>313/2018/GBN-TĐC</v>
      </c>
      <c r="C317" s="41" t="s">
        <v>38</v>
      </c>
      <c r="D317" s="41" t="s">
        <v>589</v>
      </c>
      <c r="E317" s="41" t="s">
        <v>590</v>
      </c>
      <c r="F317" s="55" t="s">
        <v>53</v>
      </c>
      <c r="G317" s="55" t="s">
        <v>63</v>
      </c>
      <c r="H317" s="56"/>
      <c r="I317" s="55" t="s">
        <v>4654</v>
      </c>
      <c r="J317" s="266" t="s">
        <v>4696</v>
      </c>
      <c r="K317" s="55" t="s">
        <v>3528</v>
      </c>
      <c r="L317" s="181">
        <v>43320</v>
      </c>
      <c r="M317" s="55">
        <v>2</v>
      </c>
      <c r="N317" s="57"/>
      <c r="O317" s="16"/>
      <c r="P317" s="16"/>
      <c r="Q317" s="53">
        <v>2</v>
      </c>
      <c r="R317" s="16"/>
      <c r="S317" s="16"/>
      <c r="T317" s="2"/>
      <c r="U317" s="2"/>
      <c r="V317" s="2"/>
      <c r="W317" s="2"/>
      <c r="X317" s="2"/>
      <c r="Y317" s="2"/>
      <c r="Z317" s="2"/>
    </row>
    <row r="318" spans="1:26" ht="27" hidden="1" customHeight="1">
      <c r="A318" s="39">
        <v>314</v>
      </c>
      <c r="B318" s="41" t="str">
        <f t="shared" si="0"/>
        <v>314/2018/GBN-TĐC</v>
      </c>
      <c r="C318" s="41" t="s">
        <v>38</v>
      </c>
      <c r="D318" s="41" t="s">
        <v>589</v>
      </c>
      <c r="E318" s="41" t="s">
        <v>590</v>
      </c>
      <c r="F318" s="55" t="s">
        <v>53</v>
      </c>
      <c r="G318" s="55" t="s">
        <v>63</v>
      </c>
      <c r="H318" s="92"/>
      <c r="I318" s="55" t="s">
        <v>4654</v>
      </c>
      <c r="J318" s="266" t="s">
        <v>4697</v>
      </c>
      <c r="K318" s="55" t="s">
        <v>3541</v>
      </c>
      <c r="L318" s="181">
        <v>43320</v>
      </c>
      <c r="M318" s="55">
        <v>2</v>
      </c>
      <c r="N318" s="57"/>
      <c r="O318" s="16"/>
      <c r="P318" s="16"/>
      <c r="Q318" s="53">
        <v>2</v>
      </c>
      <c r="R318" s="16"/>
      <c r="S318" s="16"/>
      <c r="T318" s="2"/>
      <c r="U318" s="2"/>
      <c r="V318" s="2"/>
      <c r="W318" s="2"/>
      <c r="X318" s="2"/>
      <c r="Y318" s="2"/>
      <c r="Z318" s="2"/>
    </row>
    <row r="319" spans="1:26" ht="27" hidden="1" customHeight="1">
      <c r="A319" s="39">
        <v>315</v>
      </c>
      <c r="B319" s="41" t="str">
        <f t="shared" si="0"/>
        <v>315/2018/GBN-TĐC</v>
      </c>
      <c r="C319" s="41" t="s">
        <v>38</v>
      </c>
      <c r="D319" s="41" t="s">
        <v>589</v>
      </c>
      <c r="E319" s="41" t="s">
        <v>590</v>
      </c>
      <c r="F319" s="55" t="s">
        <v>53</v>
      </c>
      <c r="G319" s="55" t="s">
        <v>63</v>
      </c>
      <c r="H319" s="56"/>
      <c r="I319" s="55" t="s">
        <v>4654</v>
      </c>
      <c r="J319" s="266" t="s">
        <v>4698</v>
      </c>
      <c r="K319" s="55" t="s">
        <v>3548</v>
      </c>
      <c r="L319" s="181">
        <v>43320</v>
      </c>
      <c r="M319" s="55">
        <v>2</v>
      </c>
      <c r="N319" s="57"/>
      <c r="O319" s="16"/>
      <c r="P319" s="16"/>
      <c r="Q319" s="53">
        <v>2</v>
      </c>
      <c r="R319" s="16"/>
      <c r="S319" s="16"/>
      <c r="T319" s="2"/>
      <c r="U319" s="2"/>
      <c r="V319" s="2"/>
      <c r="W319" s="2"/>
      <c r="X319" s="2"/>
      <c r="Y319" s="2"/>
      <c r="Z319" s="2"/>
    </row>
    <row r="320" spans="1:26" ht="27" hidden="1" customHeight="1">
      <c r="A320" s="39">
        <v>316</v>
      </c>
      <c r="B320" s="41" t="str">
        <f t="shared" si="0"/>
        <v>316/2018/GBN-TĐC</v>
      </c>
      <c r="C320" s="41" t="s">
        <v>38</v>
      </c>
      <c r="D320" s="41" t="s">
        <v>589</v>
      </c>
      <c r="E320" s="41" t="s">
        <v>590</v>
      </c>
      <c r="F320" s="55" t="s">
        <v>53</v>
      </c>
      <c r="G320" s="55" t="s">
        <v>63</v>
      </c>
      <c r="H320" s="56"/>
      <c r="I320" s="55" t="s">
        <v>4654</v>
      </c>
      <c r="J320" s="266" t="s">
        <v>4699</v>
      </c>
      <c r="K320" s="55" t="s">
        <v>3557</v>
      </c>
      <c r="L320" s="181">
        <v>43320</v>
      </c>
      <c r="M320" s="55">
        <v>2</v>
      </c>
      <c r="N320" s="57"/>
      <c r="O320" s="16"/>
      <c r="P320" s="16"/>
      <c r="Q320" s="53">
        <v>2</v>
      </c>
      <c r="R320" s="16"/>
      <c r="S320" s="16"/>
      <c r="T320" s="2"/>
      <c r="U320" s="2"/>
      <c r="V320" s="2"/>
      <c r="W320" s="2"/>
      <c r="X320" s="2"/>
      <c r="Y320" s="2"/>
      <c r="Z320" s="2"/>
    </row>
    <row r="321" spans="1:26" ht="27" hidden="1" customHeight="1">
      <c r="A321" s="39">
        <v>317</v>
      </c>
      <c r="B321" s="41" t="str">
        <f t="shared" si="0"/>
        <v>317/2018/GBN-TĐC</v>
      </c>
      <c r="C321" s="41" t="s">
        <v>38</v>
      </c>
      <c r="D321" s="41" t="s">
        <v>589</v>
      </c>
      <c r="E321" s="41" t="s">
        <v>590</v>
      </c>
      <c r="F321" s="55" t="s">
        <v>53</v>
      </c>
      <c r="G321" s="55" t="s">
        <v>63</v>
      </c>
      <c r="H321" s="56"/>
      <c r="I321" s="55" t="s">
        <v>4654</v>
      </c>
      <c r="J321" s="266" t="s">
        <v>4700</v>
      </c>
      <c r="K321" s="55" t="s">
        <v>3562</v>
      </c>
      <c r="L321" s="181">
        <v>43320</v>
      </c>
      <c r="M321" s="55">
        <v>2</v>
      </c>
      <c r="N321" s="57"/>
      <c r="O321" s="16"/>
      <c r="P321" s="16"/>
      <c r="Q321" s="53">
        <v>2</v>
      </c>
      <c r="R321" s="16"/>
      <c r="S321" s="16"/>
      <c r="T321" s="2"/>
      <c r="U321" s="2"/>
      <c r="V321" s="2"/>
      <c r="W321" s="2"/>
      <c r="X321" s="2"/>
      <c r="Y321" s="2"/>
      <c r="Z321" s="2"/>
    </row>
    <row r="322" spans="1:26" ht="27" hidden="1" customHeight="1">
      <c r="A322" s="39">
        <v>318</v>
      </c>
      <c r="B322" s="41" t="str">
        <f t="shared" si="0"/>
        <v>318/2018/GBN-TĐC</v>
      </c>
      <c r="C322" s="41" t="s">
        <v>38</v>
      </c>
      <c r="D322" s="41" t="s">
        <v>589</v>
      </c>
      <c r="E322" s="41" t="s">
        <v>590</v>
      </c>
      <c r="F322" s="55" t="s">
        <v>53</v>
      </c>
      <c r="G322" s="55" t="s">
        <v>63</v>
      </c>
      <c r="H322" s="56"/>
      <c r="I322" s="55" t="s">
        <v>4654</v>
      </c>
      <c r="J322" s="266" t="s">
        <v>4701</v>
      </c>
      <c r="K322" s="55" t="s">
        <v>3574</v>
      </c>
      <c r="L322" s="181">
        <v>43320</v>
      </c>
      <c r="M322" s="55">
        <v>2</v>
      </c>
      <c r="N322" s="57"/>
      <c r="O322" s="16"/>
      <c r="P322" s="16"/>
      <c r="Q322" s="53">
        <v>2</v>
      </c>
      <c r="R322" s="16"/>
      <c r="S322" s="16"/>
      <c r="T322" s="2"/>
      <c r="U322" s="2"/>
      <c r="V322" s="2"/>
      <c r="W322" s="2"/>
      <c r="X322" s="2"/>
      <c r="Y322" s="2"/>
      <c r="Z322" s="2"/>
    </row>
    <row r="323" spans="1:26" ht="27" hidden="1" customHeight="1">
      <c r="A323" s="39">
        <v>319</v>
      </c>
      <c r="B323" s="41" t="str">
        <f t="shared" si="0"/>
        <v>319/2018/GBN-TĐC</v>
      </c>
      <c r="C323" s="41" t="s">
        <v>38</v>
      </c>
      <c r="D323" s="41" t="s">
        <v>589</v>
      </c>
      <c r="E323" s="41" t="s">
        <v>590</v>
      </c>
      <c r="F323" s="55" t="s">
        <v>53</v>
      </c>
      <c r="G323" s="55" t="s">
        <v>63</v>
      </c>
      <c r="H323" s="56"/>
      <c r="I323" s="55" t="s">
        <v>4654</v>
      </c>
      <c r="J323" s="266" t="s">
        <v>4702</v>
      </c>
      <c r="K323" s="55" t="s">
        <v>3584</v>
      </c>
      <c r="L323" s="181">
        <v>43320</v>
      </c>
      <c r="M323" s="55">
        <v>2</v>
      </c>
      <c r="N323" s="57"/>
      <c r="O323" s="16"/>
      <c r="P323" s="16"/>
      <c r="Q323" s="53">
        <v>2</v>
      </c>
      <c r="R323" s="16"/>
      <c r="S323" s="16"/>
      <c r="T323" s="2"/>
      <c r="U323" s="2"/>
      <c r="V323" s="2"/>
      <c r="W323" s="2"/>
      <c r="X323" s="2"/>
      <c r="Y323" s="2"/>
      <c r="Z323" s="2"/>
    </row>
    <row r="324" spans="1:26" ht="27" hidden="1" customHeight="1">
      <c r="A324" s="39">
        <v>320</v>
      </c>
      <c r="B324" s="41" t="str">
        <f t="shared" si="0"/>
        <v>320/2018/GBN-TĐC</v>
      </c>
      <c r="C324" s="41" t="s">
        <v>38</v>
      </c>
      <c r="D324" s="41" t="s">
        <v>589</v>
      </c>
      <c r="E324" s="41" t="s">
        <v>590</v>
      </c>
      <c r="F324" s="55" t="s">
        <v>53</v>
      </c>
      <c r="G324" s="55" t="s">
        <v>63</v>
      </c>
      <c r="H324" s="56"/>
      <c r="I324" s="55" t="s">
        <v>4654</v>
      </c>
      <c r="J324" s="266" t="s">
        <v>4703</v>
      </c>
      <c r="K324" s="55" t="s">
        <v>3641</v>
      </c>
      <c r="L324" s="181">
        <v>43320</v>
      </c>
      <c r="M324" s="55">
        <v>2</v>
      </c>
      <c r="N324" s="57"/>
      <c r="O324" s="16"/>
      <c r="P324" s="16"/>
      <c r="Q324" s="53">
        <v>2</v>
      </c>
      <c r="R324" s="16"/>
      <c r="S324" s="16"/>
      <c r="T324" s="2"/>
      <c r="U324" s="2"/>
      <c r="V324" s="2"/>
      <c r="W324" s="2"/>
      <c r="X324" s="2"/>
      <c r="Y324" s="2"/>
      <c r="Z324" s="2"/>
    </row>
    <row r="325" spans="1:26" ht="27" hidden="1" customHeight="1">
      <c r="A325" s="39">
        <v>321</v>
      </c>
      <c r="B325" s="41" t="str">
        <f t="shared" si="0"/>
        <v>321/2018/GBN-TĐC</v>
      </c>
      <c r="C325" s="41" t="s">
        <v>38</v>
      </c>
      <c r="D325" s="41" t="s">
        <v>589</v>
      </c>
      <c r="E325" s="41" t="s">
        <v>590</v>
      </c>
      <c r="F325" s="55" t="s">
        <v>53</v>
      </c>
      <c r="G325" s="55" t="s">
        <v>63</v>
      </c>
      <c r="H325" s="56"/>
      <c r="I325" s="55" t="s">
        <v>4654</v>
      </c>
      <c r="J325" s="266" t="s">
        <v>4704</v>
      </c>
      <c r="K325" s="55" t="s">
        <v>3653</v>
      </c>
      <c r="L325" s="181">
        <v>43320</v>
      </c>
      <c r="M325" s="55">
        <v>2</v>
      </c>
      <c r="N325" s="57"/>
      <c r="O325" s="16"/>
      <c r="P325" s="16"/>
      <c r="Q325" s="53">
        <v>2</v>
      </c>
      <c r="R325" s="16"/>
      <c r="S325" s="16"/>
      <c r="T325" s="2"/>
      <c r="U325" s="2"/>
      <c r="V325" s="2"/>
      <c r="W325" s="2"/>
      <c r="X325" s="2"/>
      <c r="Y325" s="2"/>
      <c r="Z325" s="2"/>
    </row>
    <row r="326" spans="1:26" ht="27" hidden="1" customHeight="1">
      <c r="A326" s="39">
        <v>322</v>
      </c>
      <c r="B326" s="41" t="str">
        <f t="shared" si="0"/>
        <v>322/2018/GBN-TĐC</v>
      </c>
      <c r="C326" s="41" t="s">
        <v>38</v>
      </c>
      <c r="D326" s="41" t="s">
        <v>589</v>
      </c>
      <c r="E326" s="41" t="s">
        <v>590</v>
      </c>
      <c r="F326" s="55" t="s">
        <v>53</v>
      </c>
      <c r="G326" s="55" t="s">
        <v>63</v>
      </c>
      <c r="H326" s="56"/>
      <c r="I326" s="55" t="s">
        <v>4654</v>
      </c>
      <c r="J326" s="266" t="s">
        <v>4705</v>
      </c>
      <c r="K326" s="55" t="s">
        <v>3664</v>
      </c>
      <c r="L326" s="181">
        <v>43320</v>
      </c>
      <c r="M326" s="55">
        <v>2</v>
      </c>
      <c r="N326" s="57"/>
      <c r="O326" s="16"/>
      <c r="P326" s="16"/>
      <c r="Q326" s="53">
        <v>2</v>
      </c>
      <c r="R326" s="16"/>
      <c r="S326" s="16"/>
      <c r="T326" s="2"/>
      <c r="U326" s="2"/>
      <c r="V326" s="2"/>
      <c r="W326" s="2"/>
      <c r="X326" s="2"/>
      <c r="Y326" s="2"/>
      <c r="Z326" s="2"/>
    </row>
    <row r="327" spans="1:26" ht="27" hidden="1" customHeight="1">
      <c r="A327" s="39">
        <v>323</v>
      </c>
      <c r="B327" s="41" t="str">
        <f t="shared" si="0"/>
        <v>323/2018/GBN-TĐC</v>
      </c>
      <c r="C327" s="41" t="s">
        <v>38</v>
      </c>
      <c r="D327" s="41" t="s">
        <v>589</v>
      </c>
      <c r="E327" s="41" t="s">
        <v>590</v>
      </c>
      <c r="F327" s="55" t="s">
        <v>53</v>
      </c>
      <c r="G327" s="55" t="s">
        <v>63</v>
      </c>
      <c r="H327" s="56"/>
      <c r="I327" s="55" t="s">
        <v>4654</v>
      </c>
      <c r="J327" s="266" t="s">
        <v>4706</v>
      </c>
      <c r="K327" s="55" t="s">
        <v>3673</v>
      </c>
      <c r="L327" s="181">
        <v>43320</v>
      </c>
      <c r="M327" s="55">
        <v>2</v>
      </c>
      <c r="N327" s="16"/>
      <c r="O327" s="16"/>
      <c r="P327" s="58"/>
      <c r="Q327" s="53">
        <v>2</v>
      </c>
      <c r="R327" s="16"/>
      <c r="S327" s="16"/>
      <c r="T327" s="2"/>
      <c r="U327" s="2"/>
      <c r="V327" s="2"/>
      <c r="W327" s="2"/>
      <c r="X327" s="2"/>
      <c r="Y327" s="2"/>
      <c r="Z327" s="2"/>
    </row>
    <row r="328" spans="1:26" ht="27" hidden="1" customHeight="1">
      <c r="A328" s="39">
        <v>324</v>
      </c>
      <c r="B328" s="41" t="str">
        <f t="shared" si="0"/>
        <v>324/2018/GBN-TĐC</v>
      </c>
      <c r="C328" s="41" t="s">
        <v>38</v>
      </c>
      <c r="D328" s="41" t="s">
        <v>589</v>
      </c>
      <c r="E328" s="41" t="s">
        <v>590</v>
      </c>
      <c r="F328" s="55" t="s">
        <v>53</v>
      </c>
      <c r="G328" s="55" t="s">
        <v>63</v>
      </c>
      <c r="H328" s="56"/>
      <c r="I328" s="55" t="s">
        <v>4654</v>
      </c>
      <c r="J328" s="266" t="s">
        <v>4707</v>
      </c>
      <c r="K328" s="55" t="s">
        <v>3678</v>
      </c>
      <c r="L328" s="181">
        <v>43320</v>
      </c>
      <c r="M328" s="55">
        <v>2</v>
      </c>
      <c r="N328" s="16"/>
      <c r="O328" s="16"/>
      <c r="P328" s="58"/>
      <c r="Q328" s="53">
        <v>2</v>
      </c>
      <c r="R328" s="16"/>
      <c r="S328" s="16"/>
      <c r="T328" s="2"/>
      <c r="U328" s="2"/>
      <c r="V328" s="2"/>
      <c r="W328" s="2"/>
      <c r="X328" s="2"/>
      <c r="Y328" s="2"/>
      <c r="Z328" s="2"/>
    </row>
    <row r="329" spans="1:26" ht="27" hidden="1" customHeight="1">
      <c r="A329" s="39">
        <v>325</v>
      </c>
      <c r="B329" s="41" t="str">
        <f t="shared" si="0"/>
        <v>325/2018/GBN-TĐC</v>
      </c>
      <c r="C329" s="41" t="s">
        <v>38</v>
      </c>
      <c r="D329" s="41" t="s">
        <v>589</v>
      </c>
      <c r="E329" s="41" t="s">
        <v>590</v>
      </c>
      <c r="F329" s="55" t="s">
        <v>53</v>
      </c>
      <c r="G329" s="55" t="s">
        <v>63</v>
      </c>
      <c r="H329" s="56"/>
      <c r="I329" s="55" t="s">
        <v>4654</v>
      </c>
      <c r="J329" s="266" t="s">
        <v>4708</v>
      </c>
      <c r="K329" s="55" t="s">
        <v>3688</v>
      </c>
      <c r="L329" s="181">
        <v>43320</v>
      </c>
      <c r="M329" s="55">
        <v>2</v>
      </c>
      <c r="N329" s="16"/>
      <c r="O329" s="16"/>
      <c r="P329" s="58"/>
      <c r="Q329" s="53">
        <v>2</v>
      </c>
      <c r="R329" s="16"/>
      <c r="S329" s="16"/>
      <c r="T329" s="2"/>
      <c r="U329" s="2"/>
      <c r="V329" s="2"/>
      <c r="W329" s="2"/>
      <c r="X329" s="2"/>
      <c r="Y329" s="2"/>
      <c r="Z329" s="2"/>
    </row>
    <row r="330" spans="1:26" ht="27" hidden="1" customHeight="1">
      <c r="A330" s="39">
        <v>326</v>
      </c>
      <c r="B330" s="41" t="str">
        <f t="shared" si="0"/>
        <v>326/2018/GBN-TĐC</v>
      </c>
      <c r="C330" s="41" t="s">
        <v>38</v>
      </c>
      <c r="D330" s="41" t="s">
        <v>589</v>
      </c>
      <c r="E330" s="41" t="s">
        <v>590</v>
      </c>
      <c r="F330" s="55" t="s">
        <v>53</v>
      </c>
      <c r="G330" s="55" t="s">
        <v>63</v>
      </c>
      <c r="H330" s="56"/>
      <c r="I330" s="44" t="s">
        <v>4709</v>
      </c>
      <c r="J330" s="266" t="s">
        <v>4710</v>
      </c>
      <c r="K330" s="55" t="s">
        <v>3698</v>
      </c>
      <c r="L330" s="181">
        <v>43320</v>
      </c>
      <c r="M330" s="55">
        <v>1</v>
      </c>
      <c r="N330" s="16"/>
      <c r="O330" s="16"/>
      <c r="P330" s="58"/>
      <c r="Q330" s="53">
        <v>1</v>
      </c>
      <c r="R330" s="16"/>
      <c r="S330" s="16"/>
      <c r="T330" s="2"/>
      <c r="U330" s="2"/>
      <c r="V330" s="2"/>
      <c r="W330" s="2"/>
      <c r="X330" s="2"/>
      <c r="Y330" s="2"/>
      <c r="Z330" s="2"/>
    </row>
    <row r="331" spans="1:26" ht="27" hidden="1" customHeight="1">
      <c r="A331" s="39">
        <v>327</v>
      </c>
      <c r="B331" s="41" t="str">
        <f t="shared" si="0"/>
        <v>327/2018/GBN-TĐC</v>
      </c>
      <c r="C331" s="41" t="s">
        <v>38</v>
      </c>
      <c r="D331" s="41" t="s">
        <v>589</v>
      </c>
      <c r="E331" s="41" t="s">
        <v>590</v>
      </c>
      <c r="F331" s="55" t="s">
        <v>53</v>
      </c>
      <c r="G331" s="55" t="s">
        <v>63</v>
      </c>
      <c r="H331" s="56"/>
      <c r="I331" s="55" t="s">
        <v>4654</v>
      </c>
      <c r="J331" s="266" t="s">
        <v>4711</v>
      </c>
      <c r="K331" s="55" t="s">
        <v>3709</v>
      </c>
      <c r="L331" s="181">
        <v>43320</v>
      </c>
      <c r="M331" s="55">
        <v>1</v>
      </c>
      <c r="N331" s="16"/>
      <c r="O331" s="16"/>
      <c r="P331" s="58"/>
      <c r="Q331" s="53">
        <v>1</v>
      </c>
      <c r="R331" s="16"/>
      <c r="S331" s="16"/>
      <c r="T331" s="2"/>
      <c r="U331" s="2"/>
      <c r="V331" s="2"/>
      <c r="W331" s="2"/>
      <c r="X331" s="2"/>
      <c r="Y331" s="2"/>
      <c r="Z331" s="2"/>
    </row>
    <row r="332" spans="1:26" ht="27" hidden="1" customHeight="1">
      <c r="A332" s="39">
        <v>328</v>
      </c>
      <c r="B332" s="41" t="str">
        <f t="shared" si="0"/>
        <v>328/2018/GBN-TĐC</v>
      </c>
      <c r="C332" s="41" t="s">
        <v>38</v>
      </c>
      <c r="D332" s="41" t="s">
        <v>589</v>
      </c>
      <c r="E332" s="41" t="s">
        <v>590</v>
      </c>
      <c r="F332" s="55" t="s">
        <v>53</v>
      </c>
      <c r="G332" s="55" t="s">
        <v>63</v>
      </c>
      <c r="H332" s="56"/>
      <c r="I332" s="55" t="s">
        <v>4654</v>
      </c>
      <c r="J332" s="266" t="s">
        <v>4712</v>
      </c>
      <c r="K332" s="55" t="s">
        <v>3715</v>
      </c>
      <c r="L332" s="181">
        <v>43320</v>
      </c>
      <c r="M332" s="55">
        <v>1</v>
      </c>
      <c r="N332" s="16"/>
      <c r="O332" s="16"/>
      <c r="P332" s="58"/>
      <c r="Q332" s="53">
        <v>1</v>
      </c>
      <c r="R332" s="16"/>
      <c r="S332" s="16"/>
      <c r="T332" s="2"/>
      <c r="U332" s="2"/>
      <c r="V332" s="2"/>
      <c r="W332" s="2"/>
      <c r="X332" s="2"/>
      <c r="Y332" s="2"/>
      <c r="Z332" s="2"/>
    </row>
    <row r="333" spans="1:26" ht="27" hidden="1" customHeight="1">
      <c r="A333" s="39">
        <v>329</v>
      </c>
      <c r="B333" s="41" t="str">
        <f t="shared" si="0"/>
        <v>329/2018/GBN-TĐC</v>
      </c>
      <c r="C333" s="41" t="s">
        <v>38</v>
      </c>
      <c r="D333" s="41" t="s">
        <v>589</v>
      </c>
      <c r="E333" s="41" t="s">
        <v>590</v>
      </c>
      <c r="F333" s="55" t="s">
        <v>53</v>
      </c>
      <c r="G333" s="55" t="s">
        <v>63</v>
      </c>
      <c r="H333" s="56"/>
      <c r="I333" s="55" t="s">
        <v>4654</v>
      </c>
      <c r="J333" s="266" t="s">
        <v>4713</v>
      </c>
      <c r="K333" s="55" t="s">
        <v>3723</v>
      </c>
      <c r="L333" s="181">
        <v>43320</v>
      </c>
      <c r="M333" s="55">
        <v>1</v>
      </c>
      <c r="N333" s="16"/>
      <c r="O333" s="16"/>
      <c r="P333" s="58"/>
      <c r="Q333" s="53">
        <v>1</v>
      </c>
      <c r="R333" s="16"/>
      <c r="S333" s="16"/>
      <c r="T333" s="2"/>
      <c r="U333" s="2"/>
      <c r="V333" s="2"/>
      <c r="W333" s="2"/>
      <c r="X333" s="2"/>
      <c r="Y333" s="2"/>
      <c r="Z333" s="2"/>
    </row>
    <row r="334" spans="1:26" ht="27" hidden="1" customHeight="1">
      <c r="A334" s="39">
        <v>330</v>
      </c>
      <c r="B334" s="41" t="str">
        <f t="shared" si="0"/>
        <v>330/2018/GBN-TĐC</v>
      </c>
      <c r="C334" s="41" t="s">
        <v>38</v>
      </c>
      <c r="D334" s="41" t="s">
        <v>589</v>
      </c>
      <c r="E334" s="41" t="s">
        <v>590</v>
      </c>
      <c r="F334" s="55" t="s">
        <v>53</v>
      </c>
      <c r="G334" s="55" t="s">
        <v>63</v>
      </c>
      <c r="H334" s="56"/>
      <c r="I334" s="55" t="s">
        <v>4654</v>
      </c>
      <c r="J334" s="266" t="s">
        <v>4714</v>
      </c>
      <c r="K334" s="55" t="s">
        <v>3736</v>
      </c>
      <c r="L334" s="181">
        <v>43320</v>
      </c>
      <c r="M334" s="55">
        <v>1</v>
      </c>
      <c r="N334" s="16"/>
      <c r="O334" s="16"/>
      <c r="P334" s="58"/>
      <c r="Q334" s="53">
        <v>1</v>
      </c>
      <c r="R334" s="16"/>
      <c r="S334" s="16"/>
      <c r="T334" s="2"/>
      <c r="U334" s="2"/>
      <c r="V334" s="2"/>
      <c r="W334" s="2"/>
      <c r="X334" s="2"/>
      <c r="Y334" s="2"/>
      <c r="Z334" s="2"/>
    </row>
    <row r="335" spans="1:26" ht="27" hidden="1" customHeight="1">
      <c r="A335" s="39">
        <v>331</v>
      </c>
      <c r="B335" s="41" t="str">
        <f t="shared" si="0"/>
        <v>331/2018/GBN-TĐC</v>
      </c>
      <c r="C335" s="41" t="s">
        <v>38</v>
      </c>
      <c r="D335" s="41" t="s">
        <v>589</v>
      </c>
      <c r="E335" s="41" t="s">
        <v>590</v>
      </c>
      <c r="F335" s="55" t="s">
        <v>53</v>
      </c>
      <c r="G335" s="55" t="s">
        <v>63</v>
      </c>
      <c r="H335" s="56"/>
      <c r="I335" s="55" t="s">
        <v>4654</v>
      </c>
      <c r="J335" s="266" t="s">
        <v>4715</v>
      </c>
      <c r="K335" s="55" t="s">
        <v>3743</v>
      </c>
      <c r="L335" s="181">
        <v>43320</v>
      </c>
      <c r="M335" s="55">
        <v>1</v>
      </c>
      <c r="N335" s="16"/>
      <c r="O335" s="16"/>
      <c r="P335" s="58"/>
      <c r="Q335" s="53">
        <v>1</v>
      </c>
      <c r="R335" s="16"/>
      <c r="S335" s="16"/>
      <c r="T335" s="2"/>
      <c r="U335" s="2"/>
      <c r="V335" s="2"/>
      <c r="W335" s="2"/>
      <c r="X335" s="2"/>
      <c r="Y335" s="2"/>
      <c r="Z335" s="2"/>
    </row>
    <row r="336" spans="1:26" ht="27" hidden="1" customHeight="1">
      <c r="A336" s="39">
        <v>332</v>
      </c>
      <c r="B336" s="41" t="str">
        <f t="shared" si="0"/>
        <v>332/2018/GBN-TĐC</v>
      </c>
      <c r="C336" s="41" t="s">
        <v>38</v>
      </c>
      <c r="D336" s="41" t="s">
        <v>589</v>
      </c>
      <c r="E336" s="41" t="s">
        <v>590</v>
      </c>
      <c r="F336" s="55" t="s">
        <v>53</v>
      </c>
      <c r="G336" s="55" t="s">
        <v>63</v>
      </c>
      <c r="H336" s="56"/>
      <c r="I336" s="55" t="s">
        <v>4654</v>
      </c>
      <c r="J336" s="266" t="s">
        <v>4716</v>
      </c>
      <c r="K336" s="55" t="s">
        <v>3756</v>
      </c>
      <c r="L336" s="181">
        <v>43320</v>
      </c>
      <c r="M336" s="55">
        <v>1</v>
      </c>
      <c r="N336" s="16"/>
      <c r="O336" s="16"/>
      <c r="P336" s="58"/>
      <c r="Q336" s="53">
        <v>1</v>
      </c>
      <c r="R336" s="16"/>
      <c r="S336" s="16"/>
      <c r="T336" s="2"/>
      <c r="U336" s="2"/>
      <c r="V336" s="2"/>
      <c r="W336" s="2"/>
      <c r="X336" s="2"/>
      <c r="Y336" s="2"/>
      <c r="Z336" s="2"/>
    </row>
    <row r="337" spans="1:27" ht="27" hidden="1" customHeight="1">
      <c r="A337" s="39">
        <v>333</v>
      </c>
      <c r="B337" s="41" t="str">
        <f t="shared" si="0"/>
        <v>333/2018/GBN-TĐC</v>
      </c>
      <c r="C337" s="41" t="s">
        <v>38</v>
      </c>
      <c r="D337" s="41" t="s">
        <v>589</v>
      </c>
      <c r="E337" s="41" t="s">
        <v>590</v>
      </c>
      <c r="F337" s="55" t="s">
        <v>53</v>
      </c>
      <c r="G337" s="55" t="s">
        <v>63</v>
      </c>
      <c r="H337" s="56"/>
      <c r="I337" s="55" t="s">
        <v>4654</v>
      </c>
      <c r="J337" s="266" t="s">
        <v>4717</v>
      </c>
      <c r="K337" s="55" t="s">
        <v>3767</v>
      </c>
      <c r="L337" s="181">
        <v>43320</v>
      </c>
      <c r="M337" s="55">
        <v>1</v>
      </c>
      <c r="N337" s="16"/>
      <c r="O337" s="16"/>
      <c r="P337" s="58"/>
      <c r="Q337" s="53">
        <v>1</v>
      </c>
      <c r="R337" s="16"/>
      <c r="S337" s="16"/>
      <c r="T337" s="2"/>
      <c r="U337" s="2"/>
      <c r="V337" s="2"/>
      <c r="W337" s="2"/>
      <c r="X337" s="2"/>
      <c r="Y337" s="2"/>
      <c r="Z337" s="2"/>
    </row>
    <row r="338" spans="1:27" ht="27" hidden="1" customHeight="1">
      <c r="A338" s="39">
        <v>334</v>
      </c>
      <c r="B338" s="41" t="str">
        <f t="shared" si="0"/>
        <v>334/2018/GBN-TĐC</v>
      </c>
      <c r="C338" s="41" t="s">
        <v>38</v>
      </c>
      <c r="D338" s="41" t="s">
        <v>589</v>
      </c>
      <c r="E338" s="41" t="s">
        <v>590</v>
      </c>
      <c r="F338" s="55" t="s">
        <v>53</v>
      </c>
      <c r="G338" s="55" t="s">
        <v>63</v>
      </c>
      <c r="H338" s="56"/>
      <c r="I338" s="55" t="s">
        <v>4654</v>
      </c>
      <c r="J338" s="266" t="s">
        <v>4718</v>
      </c>
      <c r="K338" s="55" t="s">
        <v>3781</v>
      </c>
      <c r="L338" s="181">
        <v>43320</v>
      </c>
      <c r="M338" s="55">
        <v>1</v>
      </c>
      <c r="N338" s="16"/>
      <c r="O338" s="16"/>
      <c r="P338" s="58"/>
      <c r="Q338" s="53">
        <v>1</v>
      </c>
      <c r="R338" s="16"/>
      <c r="S338" s="16"/>
      <c r="T338" s="2"/>
      <c r="U338" s="2"/>
      <c r="V338" s="2"/>
      <c r="W338" s="2"/>
      <c r="X338" s="2"/>
      <c r="Y338" s="2"/>
      <c r="Z338" s="2"/>
    </row>
    <row r="339" spans="1:27" ht="27" hidden="1" customHeight="1">
      <c r="A339" s="39">
        <v>335</v>
      </c>
      <c r="B339" s="41" t="str">
        <f t="shared" si="0"/>
        <v>335/2018/GBN-TĐC</v>
      </c>
      <c r="C339" s="41" t="s">
        <v>38</v>
      </c>
      <c r="D339" s="41" t="s">
        <v>589</v>
      </c>
      <c r="E339" s="41" t="s">
        <v>590</v>
      </c>
      <c r="F339" s="55" t="s">
        <v>53</v>
      </c>
      <c r="G339" s="55" t="s">
        <v>63</v>
      </c>
      <c r="H339" s="56"/>
      <c r="I339" s="55" t="s">
        <v>4654</v>
      </c>
      <c r="J339" s="266" t="s">
        <v>4719</v>
      </c>
      <c r="K339" s="55" t="s">
        <v>3786</v>
      </c>
      <c r="L339" s="181">
        <v>43320</v>
      </c>
      <c r="M339" s="55">
        <v>1</v>
      </c>
      <c r="N339" s="16"/>
      <c r="O339" s="16"/>
      <c r="P339" s="58"/>
      <c r="Q339" s="53">
        <v>1</v>
      </c>
      <c r="R339" s="16"/>
      <c r="S339" s="16"/>
      <c r="T339" s="2"/>
      <c r="U339" s="2"/>
      <c r="V339" s="2"/>
      <c r="W339" s="2"/>
      <c r="X339" s="2"/>
      <c r="Y339" s="2"/>
      <c r="Z339" s="2"/>
    </row>
    <row r="340" spans="1:27" ht="27" hidden="1" customHeight="1">
      <c r="A340" s="39">
        <v>336</v>
      </c>
      <c r="B340" s="41" t="str">
        <f t="shared" si="0"/>
        <v>336/2018/GBN-TĐC</v>
      </c>
      <c r="C340" s="41" t="s">
        <v>38</v>
      </c>
      <c r="D340" s="41" t="s">
        <v>589</v>
      </c>
      <c r="E340" s="41" t="s">
        <v>590</v>
      </c>
      <c r="F340" s="55" t="s">
        <v>53</v>
      </c>
      <c r="G340" s="55" t="s">
        <v>63</v>
      </c>
      <c r="H340" s="56"/>
      <c r="I340" s="55" t="s">
        <v>4654</v>
      </c>
      <c r="J340" s="266" t="s">
        <v>4720</v>
      </c>
      <c r="K340" s="55" t="s">
        <v>3796</v>
      </c>
      <c r="L340" s="181">
        <v>43320</v>
      </c>
      <c r="M340" s="55">
        <v>1</v>
      </c>
      <c r="N340" s="16"/>
      <c r="O340" s="16"/>
      <c r="P340" s="58"/>
      <c r="Q340" s="53">
        <v>1</v>
      </c>
      <c r="R340" s="16"/>
      <c r="S340" s="16"/>
      <c r="T340" s="2"/>
      <c r="U340" s="2"/>
      <c r="V340" s="2"/>
      <c r="W340" s="2"/>
      <c r="X340" s="2"/>
      <c r="Y340" s="2"/>
      <c r="Z340" s="2"/>
    </row>
    <row r="341" spans="1:27" s="335" customFormat="1" ht="27" customHeight="1">
      <c r="A341" s="331">
        <v>337</v>
      </c>
      <c r="B341" s="332" t="str">
        <f t="shared" si="0"/>
        <v>337/2018/GBN-TĐC</v>
      </c>
      <c r="C341" s="332" t="s">
        <v>94</v>
      </c>
      <c r="D341" s="332" t="s">
        <v>4721</v>
      </c>
      <c r="E341" s="332" t="s">
        <v>4722</v>
      </c>
      <c r="F341" s="334" t="s">
        <v>53</v>
      </c>
      <c r="G341" s="334"/>
      <c r="H341" s="334" t="s">
        <v>4723</v>
      </c>
      <c r="I341" s="334" t="s">
        <v>4724</v>
      </c>
      <c r="J341" s="342" t="s">
        <v>4725</v>
      </c>
      <c r="K341" s="334" t="s">
        <v>3804</v>
      </c>
      <c r="L341" s="52" t="s">
        <v>4726</v>
      </c>
      <c r="M341" s="55">
        <v>3</v>
      </c>
      <c r="N341" s="55" t="s">
        <v>411</v>
      </c>
      <c r="O341" s="16"/>
      <c r="P341" s="58"/>
      <c r="Q341" s="53">
        <v>2</v>
      </c>
      <c r="R341" s="16"/>
      <c r="S341" s="16"/>
      <c r="T341" s="2"/>
      <c r="U341" s="2"/>
      <c r="V341" s="2"/>
      <c r="W341" s="2"/>
      <c r="X341" s="2"/>
      <c r="Y341" s="2"/>
      <c r="Z341" s="2"/>
      <c r="AA341"/>
    </row>
    <row r="342" spans="1:27" s="335" customFormat="1" ht="27" customHeight="1">
      <c r="A342" s="331">
        <v>338</v>
      </c>
      <c r="B342" s="332" t="str">
        <f t="shared" si="0"/>
        <v>338/2018/GBN-TĐC</v>
      </c>
      <c r="C342" s="332" t="s">
        <v>94</v>
      </c>
      <c r="D342" s="332" t="s">
        <v>4721</v>
      </c>
      <c r="E342" s="332" t="s">
        <v>4722</v>
      </c>
      <c r="F342" s="334" t="s">
        <v>53</v>
      </c>
      <c r="G342" s="334"/>
      <c r="H342" s="334" t="s">
        <v>1441</v>
      </c>
      <c r="I342" s="334" t="s">
        <v>4727</v>
      </c>
      <c r="J342" s="342" t="s">
        <v>4728</v>
      </c>
      <c r="K342" s="334" t="s">
        <v>3815</v>
      </c>
      <c r="L342" s="134" t="s">
        <v>4726</v>
      </c>
      <c r="M342" s="136">
        <v>2</v>
      </c>
      <c r="N342" s="136" t="s">
        <v>411</v>
      </c>
      <c r="O342" s="84" t="s">
        <v>4729</v>
      </c>
      <c r="P342" s="85">
        <f>SUM(Q278:Q342)</f>
        <v>81</v>
      </c>
      <c r="Q342" s="86">
        <v>2</v>
      </c>
      <c r="R342" s="138">
        <f>64*2</f>
        <v>128</v>
      </c>
      <c r="S342" s="85">
        <f>P342/R342</f>
        <v>0.6328125</v>
      </c>
      <c r="T342" s="287" t="s">
        <v>4730</v>
      </c>
      <c r="U342" s="230" t="s">
        <v>4731</v>
      </c>
      <c r="V342" s="2"/>
      <c r="W342" s="2"/>
      <c r="X342" s="2"/>
      <c r="Y342" s="2"/>
      <c r="Z342" s="2"/>
      <c r="AA342"/>
    </row>
    <row r="343" spans="1:27" s="335" customFormat="1" ht="27" customHeight="1">
      <c r="A343" s="331">
        <v>339</v>
      </c>
      <c r="B343" s="332" t="str">
        <f t="shared" si="0"/>
        <v>339/2018/GBN-TĐC</v>
      </c>
      <c r="C343" s="332" t="s">
        <v>94</v>
      </c>
      <c r="D343" s="332" t="s">
        <v>1711</v>
      </c>
      <c r="E343" s="332" t="s">
        <v>4732</v>
      </c>
      <c r="F343" s="334" t="s">
        <v>53</v>
      </c>
      <c r="G343" s="334"/>
      <c r="H343" s="334" t="s">
        <v>4733</v>
      </c>
      <c r="I343" s="334" t="s">
        <v>4734</v>
      </c>
      <c r="J343" s="342" t="s">
        <v>4735</v>
      </c>
      <c r="K343" s="334" t="s">
        <v>3826</v>
      </c>
      <c r="L343" s="52" t="s">
        <v>4736</v>
      </c>
      <c r="M343" s="55">
        <v>1</v>
      </c>
      <c r="N343" s="16"/>
      <c r="O343"/>
      <c r="P343" s="58"/>
      <c r="Q343" s="53">
        <v>1</v>
      </c>
      <c r="R343" s="16"/>
      <c r="S343" s="16"/>
      <c r="T343" s="2"/>
      <c r="U343" s="2"/>
      <c r="V343" s="2"/>
      <c r="W343" s="2"/>
      <c r="X343" s="2"/>
      <c r="Y343" s="2"/>
      <c r="Z343" s="2"/>
      <c r="AA343"/>
    </row>
    <row r="344" spans="1:27" s="335" customFormat="1" ht="27" customHeight="1">
      <c r="A344" s="331">
        <v>340</v>
      </c>
      <c r="B344" s="332" t="str">
        <f t="shared" si="0"/>
        <v>340/2018/GBN-TĐC</v>
      </c>
      <c r="C344" s="332" t="s">
        <v>94</v>
      </c>
      <c r="D344" s="332" t="s">
        <v>1711</v>
      </c>
      <c r="E344" s="332" t="s">
        <v>4732</v>
      </c>
      <c r="F344" s="334" t="s">
        <v>53</v>
      </c>
      <c r="G344" s="334"/>
      <c r="H344" s="334" t="s">
        <v>4737</v>
      </c>
      <c r="I344" s="334" t="s">
        <v>4738</v>
      </c>
      <c r="J344" s="342" t="s">
        <v>4739</v>
      </c>
      <c r="K344" s="334" t="s">
        <v>3836</v>
      </c>
      <c r="L344" s="52" t="s">
        <v>4736</v>
      </c>
      <c r="M344" s="55">
        <v>1</v>
      </c>
      <c r="N344" s="16"/>
      <c r="O344" s="16"/>
      <c r="P344" s="58"/>
      <c r="Q344" s="53">
        <v>1</v>
      </c>
      <c r="R344" s="16"/>
      <c r="S344" s="16"/>
      <c r="T344" s="2"/>
      <c r="U344" s="2"/>
      <c r="V344" s="2"/>
      <c r="W344" s="2"/>
      <c r="X344" s="2"/>
      <c r="Y344" s="2"/>
      <c r="Z344" s="2"/>
      <c r="AA344"/>
    </row>
    <row r="345" spans="1:27" s="335" customFormat="1" ht="27" customHeight="1">
      <c r="A345" s="331">
        <v>341</v>
      </c>
      <c r="B345" s="332" t="str">
        <f t="shared" si="0"/>
        <v>341/2018/GBN-TĐC</v>
      </c>
      <c r="C345" s="332" t="s">
        <v>94</v>
      </c>
      <c r="D345" s="332" t="s">
        <v>1711</v>
      </c>
      <c r="E345" s="332" t="s">
        <v>4732</v>
      </c>
      <c r="F345" s="334" t="s">
        <v>53</v>
      </c>
      <c r="G345" s="334"/>
      <c r="H345" s="334" t="s">
        <v>4740</v>
      </c>
      <c r="I345" s="334" t="s">
        <v>4741</v>
      </c>
      <c r="J345" s="342" t="s">
        <v>4742</v>
      </c>
      <c r="K345" s="334" t="s">
        <v>3848</v>
      </c>
      <c r="L345" s="52" t="s">
        <v>4736</v>
      </c>
      <c r="M345" s="55">
        <v>1</v>
      </c>
      <c r="N345" s="16"/>
      <c r="O345" s="16"/>
      <c r="P345" s="58"/>
      <c r="Q345" s="53">
        <v>1</v>
      </c>
      <c r="R345" s="16"/>
      <c r="S345" s="16"/>
      <c r="T345" s="2"/>
      <c r="U345" s="2"/>
      <c r="V345" s="2"/>
      <c r="W345" s="2"/>
      <c r="X345" s="2"/>
      <c r="Y345" s="2"/>
      <c r="Z345" s="2"/>
      <c r="AA345"/>
    </row>
    <row r="346" spans="1:27" s="335" customFormat="1" ht="27" customHeight="1">
      <c r="A346" s="331">
        <v>342</v>
      </c>
      <c r="B346" s="332" t="str">
        <f t="shared" si="0"/>
        <v>342/2018/GBN-TĐC</v>
      </c>
      <c r="C346" s="332" t="s">
        <v>94</v>
      </c>
      <c r="D346" s="332" t="s">
        <v>1711</v>
      </c>
      <c r="E346" s="332" t="s">
        <v>4732</v>
      </c>
      <c r="F346" s="334" t="s">
        <v>53</v>
      </c>
      <c r="G346" s="334"/>
      <c r="H346" s="334" t="s">
        <v>4743</v>
      </c>
      <c r="I346" s="334" t="s">
        <v>4744</v>
      </c>
      <c r="J346" s="334" t="s">
        <v>4745</v>
      </c>
      <c r="K346" s="334" t="s">
        <v>3864</v>
      </c>
      <c r="L346" s="52" t="s">
        <v>4736</v>
      </c>
      <c r="M346" s="55">
        <v>1</v>
      </c>
      <c r="N346" s="16"/>
      <c r="O346" s="16"/>
      <c r="P346" s="58"/>
      <c r="Q346" s="53">
        <v>1</v>
      </c>
      <c r="R346" s="16"/>
      <c r="S346" s="16"/>
      <c r="T346" s="2"/>
      <c r="U346" s="2"/>
      <c r="V346" s="2"/>
      <c r="W346" s="2"/>
      <c r="X346" s="2"/>
      <c r="Y346" s="2"/>
      <c r="Z346" s="2"/>
      <c r="AA346"/>
    </row>
    <row r="347" spans="1:27" ht="27" customHeight="1">
      <c r="A347" s="39">
        <v>343</v>
      </c>
      <c r="B347" s="41" t="str">
        <f t="shared" si="0"/>
        <v>343/2018/GBN-TĐC</v>
      </c>
      <c r="C347" s="41" t="s">
        <v>94</v>
      </c>
      <c r="D347" s="41" t="s">
        <v>1711</v>
      </c>
      <c r="E347" s="41" t="s">
        <v>4732</v>
      </c>
      <c r="F347" s="55" t="s">
        <v>53</v>
      </c>
      <c r="G347" s="55"/>
      <c r="H347" s="55" t="s">
        <v>4746</v>
      </c>
      <c r="I347" s="55" t="s">
        <v>4747</v>
      </c>
      <c r="J347" s="266" t="s">
        <v>4745</v>
      </c>
      <c r="K347" s="55" t="s">
        <v>3895</v>
      </c>
      <c r="L347" s="52" t="s">
        <v>4736</v>
      </c>
      <c r="M347" s="55">
        <v>1</v>
      </c>
      <c r="N347" s="16"/>
      <c r="O347" s="16"/>
      <c r="P347" s="58"/>
      <c r="Q347" s="53">
        <v>1</v>
      </c>
      <c r="R347" s="16"/>
      <c r="S347" s="16"/>
      <c r="T347" s="2"/>
      <c r="U347" s="2"/>
      <c r="V347" s="2"/>
      <c r="W347" s="2"/>
      <c r="X347" s="2"/>
      <c r="Y347" s="2"/>
      <c r="Z347" s="2"/>
    </row>
    <row r="348" spans="1:27" ht="27" customHeight="1">
      <c r="A348" s="39">
        <v>344</v>
      </c>
      <c r="B348" s="41" t="str">
        <f t="shared" si="0"/>
        <v>344/2018/GBN-TĐC</v>
      </c>
      <c r="C348" s="41" t="s">
        <v>94</v>
      </c>
      <c r="D348" s="41" t="s">
        <v>1711</v>
      </c>
      <c r="E348" s="41" t="s">
        <v>4732</v>
      </c>
      <c r="F348" s="55" t="s">
        <v>53</v>
      </c>
      <c r="G348" s="55"/>
      <c r="H348" s="55" t="s">
        <v>4748</v>
      </c>
      <c r="I348" s="55" t="s">
        <v>4747</v>
      </c>
      <c r="J348" s="266" t="s">
        <v>4749</v>
      </c>
      <c r="K348" s="55" t="s">
        <v>3904</v>
      </c>
      <c r="L348" s="52" t="s">
        <v>4736</v>
      </c>
      <c r="M348" s="55">
        <v>1</v>
      </c>
      <c r="N348" s="16"/>
      <c r="O348" s="16"/>
      <c r="P348" s="16"/>
      <c r="Q348" s="53">
        <v>1</v>
      </c>
      <c r="R348" s="16"/>
      <c r="S348" s="16"/>
      <c r="T348" s="2"/>
      <c r="U348" s="2"/>
      <c r="V348" s="2"/>
      <c r="W348" s="2"/>
      <c r="X348" s="2"/>
      <c r="Y348" s="2"/>
      <c r="Z348" s="2"/>
    </row>
    <row r="349" spans="1:27" ht="27" hidden="1" customHeight="1">
      <c r="A349" s="39">
        <v>345</v>
      </c>
      <c r="B349" s="41" t="str">
        <f t="shared" si="0"/>
        <v>345/2018/GBN-TĐC</v>
      </c>
      <c r="C349" s="44" t="s">
        <v>38</v>
      </c>
      <c r="D349" s="91" t="s">
        <v>4750</v>
      </c>
      <c r="E349" s="91" t="s">
        <v>4751</v>
      </c>
      <c r="F349" s="55" t="s">
        <v>53</v>
      </c>
      <c r="G349" s="55" t="s">
        <v>62</v>
      </c>
      <c r="H349" s="56"/>
      <c r="I349" s="55" t="s">
        <v>121</v>
      </c>
      <c r="J349" s="59" t="s">
        <v>4752</v>
      </c>
      <c r="K349" s="55" t="s">
        <v>3913</v>
      </c>
      <c r="L349" s="44" t="s">
        <v>4736</v>
      </c>
      <c r="M349" s="55">
        <v>1</v>
      </c>
      <c r="N349" s="55" t="s">
        <v>411</v>
      </c>
      <c r="O349" s="16"/>
      <c r="P349" s="16"/>
      <c r="Q349" s="53">
        <v>1</v>
      </c>
      <c r="R349" s="16"/>
      <c r="S349" s="16"/>
      <c r="T349" s="2"/>
      <c r="U349" s="2"/>
      <c r="V349" s="2"/>
      <c r="W349" s="2"/>
      <c r="X349" s="2"/>
      <c r="Y349" s="2"/>
      <c r="Z349" s="2"/>
    </row>
    <row r="350" spans="1:27" ht="27" hidden="1" customHeight="1">
      <c r="A350" s="39">
        <v>346</v>
      </c>
      <c r="B350" s="41" t="str">
        <f t="shared" si="0"/>
        <v>346/2018/GBN-TĐC</v>
      </c>
      <c r="C350" s="44" t="s">
        <v>38</v>
      </c>
      <c r="D350" s="41" t="s">
        <v>432</v>
      </c>
      <c r="E350" s="41" t="s">
        <v>4754</v>
      </c>
      <c r="F350" s="55" t="s">
        <v>53</v>
      </c>
      <c r="G350" s="55" t="s">
        <v>62</v>
      </c>
      <c r="H350" s="56"/>
      <c r="I350" s="55" t="s">
        <v>3663</v>
      </c>
      <c r="J350" s="59" t="s">
        <v>4755</v>
      </c>
      <c r="K350" s="55" t="s">
        <v>3922</v>
      </c>
      <c r="L350" s="44" t="s">
        <v>4753</v>
      </c>
      <c r="M350" s="55">
        <v>1</v>
      </c>
      <c r="N350" s="16"/>
      <c r="O350" s="16"/>
      <c r="P350" s="16"/>
      <c r="Q350" s="53">
        <v>1</v>
      </c>
      <c r="R350" s="16"/>
      <c r="S350" s="16"/>
      <c r="T350" s="288"/>
      <c r="U350" s="2"/>
      <c r="V350" s="2"/>
      <c r="W350" s="2"/>
      <c r="X350" s="2"/>
      <c r="Y350" s="2"/>
      <c r="Z350" s="2"/>
    </row>
    <row r="351" spans="1:27" ht="27" hidden="1" customHeight="1">
      <c r="A351" s="39">
        <v>347</v>
      </c>
      <c r="B351" s="41" t="str">
        <f t="shared" si="0"/>
        <v>347/2018/GBN-TĐC</v>
      </c>
      <c r="C351" s="44" t="s">
        <v>38</v>
      </c>
      <c r="D351" s="41" t="s">
        <v>3269</v>
      </c>
      <c r="E351" s="41" t="s">
        <v>4756</v>
      </c>
      <c r="F351" s="41" t="s">
        <v>53</v>
      </c>
      <c r="G351" s="41" t="s">
        <v>55</v>
      </c>
      <c r="H351" s="41"/>
      <c r="I351" s="41" t="s">
        <v>287</v>
      </c>
      <c r="J351" s="41" t="s">
        <v>4757</v>
      </c>
      <c r="K351" s="41" t="s">
        <v>3929</v>
      </c>
      <c r="L351" s="44" t="s">
        <v>4758</v>
      </c>
      <c r="M351" s="55">
        <v>1</v>
      </c>
      <c r="N351" s="16"/>
      <c r="O351" s="16"/>
      <c r="P351" s="16"/>
      <c r="Q351" s="145">
        <v>1</v>
      </c>
      <c r="R351" s="16"/>
      <c r="S351" s="16"/>
      <c r="T351" s="288" t="s">
        <v>4759</v>
      </c>
      <c r="U351" s="2"/>
      <c r="V351" s="2"/>
      <c r="W351" s="2"/>
      <c r="X351" s="2"/>
      <c r="Y351" s="2"/>
      <c r="Z351" s="2"/>
    </row>
    <row r="352" spans="1:27" ht="27" hidden="1" customHeight="1">
      <c r="A352" s="39">
        <v>348</v>
      </c>
      <c r="B352" s="41" t="str">
        <f t="shared" si="0"/>
        <v>348/2018/GBN-TĐC</v>
      </c>
      <c r="C352" s="44" t="s">
        <v>38</v>
      </c>
      <c r="D352" s="41" t="s">
        <v>4513</v>
      </c>
      <c r="E352" s="41" t="s">
        <v>4514</v>
      </c>
      <c r="F352" s="41" t="s">
        <v>53</v>
      </c>
      <c r="G352" s="41" t="s">
        <v>62</v>
      </c>
      <c r="H352" s="41"/>
      <c r="I352" s="41" t="s">
        <v>121</v>
      </c>
      <c r="J352" s="41" t="s">
        <v>4760</v>
      </c>
      <c r="K352" s="41" t="s">
        <v>3938</v>
      </c>
      <c r="L352" s="44" t="s">
        <v>4761</v>
      </c>
      <c r="M352" s="55">
        <v>2</v>
      </c>
      <c r="N352" s="55" t="s">
        <v>411</v>
      </c>
      <c r="O352" s="16"/>
      <c r="P352" s="16"/>
      <c r="Q352" s="53">
        <v>2</v>
      </c>
      <c r="R352" s="16"/>
      <c r="S352" s="16"/>
      <c r="T352" s="2"/>
      <c r="U352" s="2"/>
      <c r="V352" s="2"/>
      <c r="W352" s="2"/>
      <c r="X352" s="2"/>
      <c r="Y352" s="2"/>
      <c r="Z352" s="2"/>
    </row>
    <row r="353" spans="1:26" ht="27" hidden="1" customHeight="1">
      <c r="A353" s="39">
        <v>349</v>
      </c>
      <c r="B353" s="41" t="str">
        <f t="shared" si="0"/>
        <v>349/2018/GBN-TĐC</v>
      </c>
      <c r="C353" s="44" t="s">
        <v>38</v>
      </c>
      <c r="D353" s="41" t="s">
        <v>1568</v>
      </c>
      <c r="E353" s="41" t="s">
        <v>1569</v>
      </c>
      <c r="F353" s="41" t="s">
        <v>53</v>
      </c>
      <c r="G353" s="41" t="s">
        <v>55</v>
      </c>
      <c r="H353" s="41"/>
      <c r="I353" s="41" t="s">
        <v>4762</v>
      </c>
      <c r="J353" s="41" t="s">
        <v>4763</v>
      </c>
      <c r="K353" s="41" t="s">
        <v>3949</v>
      </c>
      <c r="L353" s="44" t="s">
        <v>4761</v>
      </c>
      <c r="M353" s="55">
        <v>2</v>
      </c>
      <c r="N353" s="57"/>
      <c r="O353" s="16"/>
      <c r="P353" s="16"/>
      <c r="Q353" s="53">
        <v>2</v>
      </c>
      <c r="R353" s="16"/>
      <c r="S353" s="16"/>
      <c r="T353" s="2"/>
      <c r="U353" s="2"/>
      <c r="V353" s="2"/>
      <c r="W353" s="2"/>
      <c r="X353" s="2"/>
      <c r="Y353" s="2"/>
      <c r="Z353" s="2"/>
    </row>
    <row r="354" spans="1:26" ht="27" hidden="1" customHeight="1">
      <c r="A354" s="39">
        <v>350</v>
      </c>
      <c r="B354" s="41" t="str">
        <f t="shared" si="0"/>
        <v>350/2018/GBN-TĐC</v>
      </c>
      <c r="C354" s="44" t="s">
        <v>38</v>
      </c>
      <c r="D354" s="91" t="s">
        <v>4554</v>
      </c>
      <c r="E354" s="91" t="s">
        <v>4514</v>
      </c>
      <c r="F354" s="55" t="s">
        <v>53</v>
      </c>
      <c r="G354" s="55" t="s">
        <v>62</v>
      </c>
      <c r="H354" s="56"/>
      <c r="I354" s="55" t="s">
        <v>121</v>
      </c>
      <c r="J354" s="59" t="s">
        <v>4764</v>
      </c>
      <c r="K354" s="55" t="s">
        <v>3960</v>
      </c>
      <c r="L354" s="44" t="s">
        <v>4761</v>
      </c>
      <c r="M354" s="55">
        <v>2</v>
      </c>
      <c r="N354" s="55" t="s">
        <v>411</v>
      </c>
      <c r="O354" s="16"/>
      <c r="P354" s="16"/>
      <c r="Q354" s="53">
        <v>2</v>
      </c>
      <c r="R354" s="16"/>
      <c r="S354" s="16"/>
      <c r="T354" s="2"/>
      <c r="U354" s="2"/>
      <c r="V354" s="2"/>
      <c r="W354" s="2"/>
      <c r="X354" s="2"/>
      <c r="Y354" s="2"/>
      <c r="Z354" s="2"/>
    </row>
    <row r="355" spans="1:26" ht="27" hidden="1" customHeight="1">
      <c r="A355" s="39">
        <v>351</v>
      </c>
      <c r="B355" s="41" t="str">
        <f t="shared" si="0"/>
        <v>351/2018/GBN-TĐC</v>
      </c>
      <c r="C355" s="44" t="s">
        <v>38</v>
      </c>
      <c r="D355" s="91" t="s">
        <v>4765</v>
      </c>
      <c r="E355" s="91" t="s">
        <v>4766</v>
      </c>
      <c r="F355" s="55" t="s">
        <v>53</v>
      </c>
      <c r="G355" s="55" t="s">
        <v>62</v>
      </c>
      <c r="H355" s="56"/>
      <c r="I355" s="55" t="s">
        <v>121</v>
      </c>
      <c r="J355" s="59" t="s">
        <v>4767</v>
      </c>
      <c r="K355" s="55" t="s">
        <v>3965</v>
      </c>
      <c r="L355" s="44" t="s">
        <v>4761</v>
      </c>
      <c r="M355" s="55">
        <v>2</v>
      </c>
      <c r="N355" s="55"/>
      <c r="O355" s="16"/>
      <c r="P355" s="16"/>
      <c r="Q355" s="53">
        <v>2</v>
      </c>
      <c r="R355" s="16"/>
      <c r="S355" s="16"/>
      <c r="T355" s="2"/>
      <c r="U355" s="2"/>
      <c r="V355" s="2"/>
      <c r="W355" s="2"/>
      <c r="X355" s="2"/>
      <c r="Y355" s="2"/>
      <c r="Z355" s="2"/>
    </row>
    <row r="356" spans="1:26" ht="27" hidden="1" customHeight="1">
      <c r="A356" s="39">
        <v>352</v>
      </c>
      <c r="B356" s="41" t="str">
        <f t="shared" si="0"/>
        <v>352/2018/GBN-TĐC</v>
      </c>
      <c r="C356" s="44" t="s">
        <v>38</v>
      </c>
      <c r="D356" s="264" t="s">
        <v>4768</v>
      </c>
      <c r="E356" s="264" t="s">
        <v>4769</v>
      </c>
      <c r="F356" s="41" t="s">
        <v>53</v>
      </c>
      <c r="G356" s="41" t="s">
        <v>55</v>
      </c>
      <c r="H356" s="56"/>
      <c r="I356" s="55" t="s">
        <v>4770</v>
      </c>
      <c r="J356" s="59" t="s">
        <v>4771</v>
      </c>
      <c r="K356" s="55" t="s">
        <v>3975</v>
      </c>
      <c r="L356" s="44" t="s">
        <v>4761</v>
      </c>
      <c r="M356" s="55">
        <v>1</v>
      </c>
      <c r="N356" s="55" t="s">
        <v>411</v>
      </c>
      <c r="O356" s="16"/>
      <c r="P356" s="16"/>
      <c r="Q356" s="53">
        <v>1</v>
      </c>
      <c r="R356" s="16"/>
      <c r="S356" s="16"/>
      <c r="T356" s="2"/>
      <c r="U356" s="2"/>
      <c r="V356" s="2"/>
      <c r="W356" s="2"/>
      <c r="X356" s="2"/>
      <c r="Y356" s="2"/>
      <c r="Z356" s="2"/>
    </row>
    <row r="357" spans="1:26" ht="27" hidden="1" customHeight="1">
      <c r="A357" s="39">
        <v>353</v>
      </c>
      <c r="B357" s="41" t="str">
        <f t="shared" si="0"/>
        <v>353/2018/GBN-TĐC</v>
      </c>
      <c r="C357" s="44" t="s">
        <v>38</v>
      </c>
      <c r="D357" s="264" t="s">
        <v>4768</v>
      </c>
      <c r="E357" s="264" t="s">
        <v>4769</v>
      </c>
      <c r="F357" s="41" t="s">
        <v>53</v>
      </c>
      <c r="G357" s="41" t="s">
        <v>55</v>
      </c>
      <c r="H357" s="56"/>
      <c r="I357" s="55" t="s">
        <v>4772</v>
      </c>
      <c r="J357" s="59" t="s">
        <v>4773</v>
      </c>
      <c r="K357" s="55" t="s">
        <v>3986</v>
      </c>
      <c r="L357" s="44" t="s">
        <v>4761</v>
      </c>
      <c r="M357" s="55">
        <v>1</v>
      </c>
      <c r="N357" s="55" t="s">
        <v>411</v>
      </c>
      <c r="O357" s="16"/>
      <c r="P357" s="16"/>
      <c r="Q357" s="53">
        <v>1</v>
      </c>
      <c r="R357" s="16"/>
      <c r="S357" s="16"/>
      <c r="T357" s="288" t="s">
        <v>4774</v>
      </c>
      <c r="U357" s="2"/>
      <c r="V357" s="2"/>
      <c r="W357" s="2"/>
      <c r="X357" s="2"/>
      <c r="Y357" s="2"/>
      <c r="Z357" s="2"/>
    </row>
    <row r="358" spans="1:26" ht="27" hidden="1" customHeight="1">
      <c r="A358" s="39">
        <v>354</v>
      </c>
      <c r="B358" s="41" t="str">
        <f t="shared" si="0"/>
        <v>354/2018/GBN-TĐC</v>
      </c>
      <c r="C358" s="44" t="s">
        <v>38</v>
      </c>
      <c r="D358" s="91" t="s">
        <v>4201</v>
      </c>
      <c r="E358" s="59" t="s">
        <v>660</v>
      </c>
      <c r="F358" s="55" t="s">
        <v>53</v>
      </c>
      <c r="G358" s="55" t="s">
        <v>54</v>
      </c>
      <c r="H358" s="56"/>
      <c r="I358" s="55" t="s">
        <v>56</v>
      </c>
      <c r="J358" s="44" t="s">
        <v>4776</v>
      </c>
      <c r="K358" s="55" t="s">
        <v>4001</v>
      </c>
      <c r="L358" s="44" t="s">
        <v>4775</v>
      </c>
      <c r="M358" s="55">
        <v>1</v>
      </c>
      <c r="N358" s="55" t="s">
        <v>411</v>
      </c>
      <c r="O358" s="16"/>
      <c r="P358" s="16"/>
      <c r="Q358" s="53">
        <v>1</v>
      </c>
      <c r="R358" s="16"/>
      <c r="S358" s="16"/>
      <c r="T358" s="288" t="s">
        <v>4777</v>
      </c>
      <c r="U358" s="2"/>
      <c r="V358" s="2"/>
      <c r="W358" s="2"/>
      <c r="X358" s="2"/>
      <c r="Y358" s="2"/>
      <c r="Z358" s="2"/>
    </row>
    <row r="359" spans="1:26" ht="27" customHeight="1">
      <c r="A359" s="39">
        <v>355</v>
      </c>
      <c r="B359" s="41" t="str">
        <f t="shared" si="0"/>
        <v>355/2018/GBN-TĐC</v>
      </c>
      <c r="C359" s="41" t="s">
        <v>94</v>
      </c>
      <c r="D359" s="41" t="s">
        <v>528</v>
      </c>
      <c r="E359" s="41" t="s">
        <v>1851</v>
      </c>
      <c r="F359" s="55" t="s">
        <v>53</v>
      </c>
      <c r="G359" s="55"/>
      <c r="H359" s="55" t="s">
        <v>4778</v>
      </c>
      <c r="I359" s="55" t="s">
        <v>1946</v>
      </c>
      <c r="J359" s="41" t="s">
        <v>1946</v>
      </c>
      <c r="K359" s="119" t="s">
        <v>4031</v>
      </c>
      <c r="L359" s="164">
        <v>43348</v>
      </c>
      <c r="M359" s="55">
        <v>1</v>
      </c>
      <c r="N359" s="55" t="s">
        <v>411</v>
      </c>
      <c r="O359" s="16"/>
      <c r="P359" s="16"/>
      <c r="Q359" s="162">
        <v>1</v>
      </c>
      <c r="R359" s="16"/>
      <c r="S359" s="16"/>
      <c r="T359" s="2"/>
      <c r="U359" s="2"/>
      <c r="V359" s="2"/>
      <c r="W359" s="2"/>
      <c r="X359" s="2"/>
      <c r="Y359" s="2"/>
      <c r="Z359" s="2"/>
    </row>
    <row r="360" spans="1:26" ht="43.5" hidden="1" customHeight="1">
      <c r="A360" s="39">
        <v>356</v>
      </c>
      <c r="B360" s="41" t="str">
        <f t="shared" si="0"/>
        <v>356/2018/GBN-TĐC</v>
      </c>
      <c r="C360" s="44" t="s">
        <v>38</v>
      </c>
      <c r="D360" s="91" t="s">
        <v>4779</v>
      </c>
      <c r="E360" s="264" t="s">
        <v>4780</v>
      </c>
      <c r="F360" s="55" t="s">
        <v>53</v>
      </c>
      <c r="G360" s="55" t="s">
        <v>102</v>
      </c>
      <c r="H360" s="56"/>
      <c r="I360" s="55" t="s">
        <v>4781</v>
      </c>
      <c r="J360" s="91" t="s">
        <v>4782</v>
      </c>
      <c r="K360" s="119" t="s">
        <v>4019</v>
      </c>
      <c r="L360" s="164">
        <v>43348</v>
      </c>
      <c r="M360" s="55">
        <v>1</v>
      </c>
      <c r="N360" s="55" t="s">
        <v>411</v>
      </c>
      <c r="O360" s="16"/>
      <c r="P360" s="16"/>
      <c r="Q360" s="53">
        <v>1</v>
      </c>
      <c r="R360" s="16"/>
      <c r="S360" s="16"/>
      <c r="T360" s="2"/>
      <c r="U360" s="2"/>
      <c r="V360" s="2"/>
      <c r="W360" s="2"/>
      <c r="X360" s="2"/>
      <c r="Y360" s="2"/>
      <c r="Z360" s="2"/>
    </row>
    <row r="361" spans="1:26" ht="27" hidden="1" customHeight="1">
      <c r="A361" s="39">
        <v>357</v>
      </c>
      <c r="B361" s="41" t="str">
        <f t="shared" si="0"/>
        <v>357/2018/GBN-TĐC</v>
      </c>
      <c r="C361" s="44" t="s">
        <v>38</v>
      </c>
      <c r="D361" s="91" t="s">
        <v>2198</v>
      </c>
      <c r="E361" s="264" t="s">
        <v>4783</v>
      </c>
      <c r="F361" s="55" t="s">
        <v>53</v>
      </c>
      <c r="G361" s="55" t="s">
        <v>86</v>
      </c>
      <c r="H361" s="56"/>
      <c r="I361" s="260" t="s">
        <v>4784</v>
      </c>
      <c r="J361" s="91" t="s">
        <v>4785</v>
      </c>
      <c r="K361" s="119" t="s">
        <v>4066</v>
      </c>
      <c r="L361" s="164">
        <v>43348</v>
      </c>
      <c r="M361" s="55">
        <v>1</v>
      </c>
      <c r="N361" s="55" t="s">
        <v>411</v>
      </c>
      <c r="O361" s="16"/>
      <c r="P361" s="16"/>
      <c r="Q361" s="53">
        <v>1</v>
      </c>
      <c r="R361" s="16"/>
      <c r="S361" s="16"/>
      <c r="T361" s="2"/>
      <c r="U361" s="2"/>
      <c r="V361" s="2"/>
      <c r="W361" s="2"/>
      <c r="X361" s="2"/>
      <c r="Y361" s="2"/>
      <c r="Z361" s="2"/>
    </row>
    <row r="362" spans="1:26" ht="27" hidden="1" customHeight="1">
      <c r="A362" s="39">
        <v>358</v>
      </c>
      <c r="B362" s="41" t="str">
        <f t="shared" si="0"/>
        <v>358/2018/GBN-TĐC</v>
      </c>
      <c r="C362" s="44" t="s">
        <v>38</v>
      </c>
      <c r="D362" s="159" t="s">
        <v>3422</v>
      </c>
      <c r="E362" s="44" t="s">
        <v>3424</v>
      </c>
      <c r="F362" s="55" t="s">
        <v>53</v>
      </c>
      <c r="G362" s="55" t="s">
        <v>54</v>
      </c>
      <c r="H362" s="56"/>
      <c r="I362" s="55" t="s">
        <v>3432</v>
      </c>
      <c r="J362" s="44" t="s">
        <v>4786</v>
      </c>
      <c r="K362" s="55" t="s">
        <v>4040</v>
      </c>
      <c r="L362" s="52" t="s">
        <v>4787</v>
      </c>
      <c r="M362" s="55">
        <v>1</v>
      </c>
      <c r="N362" s="107"/>
      <c r="O362" s="107"/>
      <c r="P362" s="16"/>
      <c r="Q362" s="53">
        <v>1</v>
      </c>
      <c r="R362" s="16"/>
      <c r="S362" s="16"/>
      <c r="T362" s="2"/>
      <c r="U362" s="2"/>
      <c r="V362" s="2"/>
      <c r="W362" s="2"/>
      <c r="X362" s="2"/>
      <c r="Y362" s="2"/>
      <c r="Z362" s="2"/>
    </row>
    <row r="363" spans="1:26" ht="27" hidden="1" customHeight="1">
      <c r="A363" s="39">
        <v>359</v>
      </c>
      <c r="B363" s="41" t="str">
        <f t="shared" si="0"/>
        <v>359/2018/GBN-TĐC</v>
      </c>
      <c r="C363" s="44" t="s">
        <v>38</v>
      </c>
      <c r="D363" s="159" t="s">
        <v>3422</v>
      </c>
      <c r="E363" s="44" t="s">
        <v>3424</v>
      </c>
      <c r="F363" s="55" t="s">
        <v>53</v>
      </c>
      <c r="G363" s="55" t="s">
        <v>54</v>
      </c>
      <c r="H363" s="56"/>
      <c r="I363" s="55" t="s">
        <v>3432</v>
      </c>
      <c r="J363" s="44" t="s">
        <v>4788</v>
      </c>
      <c r="K363" s="55" t="s">
        <v>4227</v>
      </c>
      <c r="L363" s="52" t="s">
        <v>4787</v>
      </c>
      <c r="M363" s="55">
        <v>1</v>
      </c>
      <c r="N363" s="107"/>
      <c r="O363" s="107"/>
      <c r="P363" s="16"/>
      <c r="Q363" s="53">
        <v>1</v>
      </c>
      <c r="R363" s="16"/>
      <c r="S363" s="16"/>
      <c r="T363" s="2"/>
      <c r="U363" s="2"/>
      <c r="V363" s="2"/>
      <c r="W363" s="2"/>
      <c r="X363" s="2"/>
      <c r="Y363" s="2"/>
      <c r="Z363" s="2"/>
    </row>
    <row r="364" spans="1:26" ht="27" hidden="1" customHeight="1">
      <c r="A364" s="39">
        <v>360</v>
      </c>
      <c r="B364" s="41" t="str">
        <f t="shared" si="0"/>
        <v>360/2018/GBN-TĐC</v>
      </c>
      <c r="C364" s="44" t="s">
        <v>38</v>
      </c>
      <c r="D364" s="91" t="s">
        <v>169</v>
      </c>
      <c r="E364" s="97" t="s">
        <v>170</v>
      </c>
      <c r="F364" s="55" t="s">
        <v>53</v>
      </c>
      <c r="G364" s="55" t="s">
        <v>62</v>
      </c>
      <c r="H364" s="56"/>
      <c r="I364" s="55" t="s">
        <v>121</v>
      </c>
      <c r="J364" s="44" t="s">
        <v>4789</v>
      </c>
      <c r="K364" s="55" t="s">
        <v>4290</v>
      </c>
      <c r="L364" s="64">
        <v>43353</v>
      </c>
      <c r="M364" s="55">
        <v>1</v>
      </c>
      <c r="N364" s="55"/>
      <c r="O364" s="55"/>
      <c r="P364" s="56"/>
      <c r="Q364" s="55">
        <v>1</v>
      </c>
      <c r="R364" s="56"/>
      <c r="S364" s="56"/>
      <c r="T364" s="2"/>
      <c r="U364" s="2"/>
      <c r="V364" s="2"/>
      <c r="W364" s="2"/>
      <c r="X364" s="2"/>
      <c r="Y364" s="2"/>
      <c r="Z364" s="2"/>
    </row>
    <row r="365" spans="1:26" ht="27" hidden="1" customHeight="1">
      <c r="A365" s="39">
        <v>361</v>
      </c>
      <c r="B365" s="41" t="str">
        <f t="shared" si="0"/>
        <v>361/2018/GBN-TĐC</v>
      </c>
      <c r="C365" s="44" t="s">
        <v>38</v>
      </c>
      <c r="D365" s="91" t="s">
        <v>4201</v>
      </c>
      <c r="E365" s="59" t="s">
        <v>660</v>
      </c>
      <c r="F365" s="55" t="s">
        <v>53</v>
      </c>
      <c r="G365" s="55" t="s">
        <v>54</v>
      </c>
      <c r="H365" s="56"/>
      <c r="I365" s="55" t="s">
        <v>56</v>
      </c>
      <c r="J365" s="44" t="s">
        <v>4790</v>
      </c>
      <c r="K365" s="55" t="s">
        <v>4306</v>
      </c>
      <c r="L365" s="181">
        <v>43413</v>
      </c>
      <c r="M365" s="55">
        <v>1</v>
      </c>
      <c r="N365" s="55" t="s">
        <v>411</v>
      </c>
      <c r="O365" s="16"/>
      <c r="P365" s="16"/>
      <c r="Q365" s="53">
        <v>1</v>
      </c>
      <c r="R365" s="16"/>
      <c r="S365" s="16"/>
      <c r="T365" s="2"/>
      <c r="U365" s="2"/>
      <c r="V365" s="2"/>
      <c r="W365" s="2"/>
      <c r="X365" s="2"/>
      <c r="Y365" s="2"/>
      <c r="Z365" s="2"/>
    </row>
    <row r="366" spans="1:26" ht="27" hidden="1" customHeight="1">
      <c r="A366" s="39">
        <v>362</v>
      </c>
      <c r="B366" s="41" t="str">
        <f t="shared" si="0"/>
        <v>362/2018/GBN-TĐC</v>
      </c>
      <c r="C366" s="44" t="s">
        <v>38</v>
      </c>
      <c r="D366" s="91" t="s">
        <v>4201</v>
      </c>
      <c r="E366" s="59" t="s">
        <v>660</v>
      </c>
      <c r="F366" s="55" t="s">
        <v>53</v>
      </c>
      <c r="G366" s="55" t="s">
        <v>54</v>
      </c>
      <c r="H366" s="56"/>
      <c r="I366" s="55" t="s">
        <v>56</v>
      </c>
      <c r="J366" s="44" t="s">
        <v>4791</v>
      </c>
      <c r="K366" s="55" t="s">
        <v>4351</v>
      </c>
      <c r="L366" s="181">
        <v>43413</v>
      </c>
      <c r="M366" s="55">
        <v>1</v>
      </c>
      <c r="N366" s="55" t="s">
        <v>411</v>
      </c>
      <c r="O366" s="16"/>
      <c r="P366" s="16"/>
      <c r="Q366" s="53">
        <v>1</v>
      </c>
      <c r="R366" s="16"/>
      <c r="S366" s="16"/>
      <c r="T366" s="2"/>
      <c r="U366" s="2"/>
      <c r="V366" s="2"/>
      <c r="W366" s="2"/>
      <c r="X366" s="2"/>
      <c r="Y366" s="2"/>
      <c r="Z366" s="2"/>
    </row>
    <row r="367" spans="1:26" ht="27" hidden="1" customHeight="1">
      <c r="A367" s="39">
        <v>363</v>
      </c>
      <c r="B367" s="41" t="str">
        <f t="shared" si="0"/>
        <v>363/2018/GBN-TĐC</v>
      </c>
      <c r="C367" s="44" t="s">
        <v>38</v>
      </c>
      <c r="D367" s="91" t="s">
        <v>4201</v>
      </c>
      <c r="E367" s="59" t="s">
        <v>660</v>
      </c>
      <c r="F367" s="55" t="s">
        <v>53</v>
      </c>
      <c r="G367" s="55" t="s">
        <v>54</v>
      </c>
      <c r="H367" s="56"/>
      <c r="I367" s="55" t="s">
        <v>56</v>
      </c>
      <c r="J367" s="44" t="s">
        <v>4792</v>
      </c>
      <c r="K367" s="55" t="s">
        <v>4369</v>
      </c>
      <c r="L367" s="181">
        <v>43413</v>
      </c>
      <c r="M367" s="55">
        <v>1</v>
      </c>
      <c r="N367" s="55" t="s">
        <v>411</v>
      </c>
      <c r="O367" s="16"/>
      <c r="P367" s="16"/>
      <c r="Q367" s="53">
        <v>1</v>
      </c>
      <c r="R367" s="16"/>
      <c r="S367" s="16"/>
      <c r="T367" s="2"/>
      <c r="U367" s="2"/>
      <c r="V367" s="2"/>
      <c r="W367" s="2"/>
      <c r="X367" s="2"/>
      <c r="Y367" s="2"/>
      <c r="Z367" s="2"/>
    </row>
    <row r="368" spans="1:26" ht="27" customHeight="1">
      <c r="A368" s="39">
        <v>364</v>
      </c>
      <c r="B368" s="41" t="str">
        <f t="shared" si="0"/>
        <v>364/2018/GBN-TĐC</v>
      </c>
      <c r="C368" s="44" t="s">
        <v>94</v>
      </c>
      <c r="D368" s="91" t="s">
        <v>4793</v>
      </c>
      <c r="E368" s="91" t="s">
        <v>4794</v>
      </c>
      <c r="F368" s="55" t="s">
        <v>53</v>
      </c>
      <c r="G368" s="56"/>
      <c r="H368" s="55" t="s">
        <v>4795</v>
      </c>
      <c r="I368" s="55" t="s">
        <v>4796</v>
      </c>
      <c r="J368" s="59" t="s">
        <v>4797</v>
      </c>
      <c r="K368" s="55" t="s">
        <v>4382</v>
      </c>
      <c r="L368" s="181">
        <v>43413</v>
      </c>
      <c r="M368" s="55">
        <v>1</v>
      </c>
      <c r="N368" s="57"/>
      <c r="O368" s="16"/>
      <c r="P368" s="16"/>
      <c r="Q368" s="53">
        <v>1</v>
      </c>
      <c r="R368" s="16"/>
      <c r="S368" s="16"/>
      <c r="T368" s="2"/>
      <c r="U368" s="2"/>
      <c r="V368" s="2"/>
      <c r="W368" s="2"/>
      <c r="X368" s="2"/>
      <c r="Y368" s="2"/>
      <c r="Z368" s="2"/>
    </row>
    <row r="369" spans="1:26" ht="27" customHeight="1">
      <c r="A369" s="39">
        <v>365</v>
      </c>
      <c r="B369" s="41" t="str">
        <f t="shared" si="0"/>
        <v>365/2018/GBN-TĐC</v>
      </c>
      <c r="C369" s="291" t="s">
        <v>94</v>
      </c>
      <c r="D369" s="293" t="s">
        <v>4793</v>
      </c>
      <c r="E369" s="294" t="s">
        <v>4794</v>
      </c>
      <c r="F369" s="298" t="s">
        <v>53</v>
      </c>
      <c r="G369" s="295"/>
      <c r="H369" s="298" t="s">
        <v>4795</v>
      </c>
      <c r="I369" s="299" t="s">
        <v>4796</v>
      </c>
      <c r="J369" s="296" t="s">
        <v>4798</v>
      </c>
      <c r="K369" s="278" t="s">
        <v>4334</v>
      </c>
      <c r="L369" s="300">
        <v>43413</v>
      </c>
      <c r="M369" s="299">
        <v>1</v>
      </c>
      <c r="N369" s="301"/>
      <c r="O369" s="301"/>
      <c r="P369" s="301"/>
      <c r="Q369" s="302">
        <v>1</v>
      </c>
      <c r="R369" s="301"/>
      <c r="S369" s="301"/>
      <c r="T369" s="2"/>
      <c r="U369" s="2"/>
      <c r="V369" s="2"/>
      <c r="W369" s="2"/>
      <c r="X369" s="2"/>
      <c r="Y369" s="2"/>
      <c r="Z369" s="2"/>
    </row>
    <row r="370" spans="1:26" ht="27" hidden="1" customHeight="1">
      <c r="A370" s="39">
        <v>366</v>
      </c>
      <c r="B370" s="41" t="str">
        <f t="shared" si="0"/>
        <v>366/2018/GBN-TĐC</v>
      </c>
      <c r="C370" s="44" t="s">
        <v>38</v>
      </c>
      <c r="D370" s="41" t="s">
        <v>730</v>
      </c>
      <c r="E370" s="41" t="s">
        <v>902</v>
      </c>
      <c r="F370" s="53" t="s">
        <v>53</v>
      </c>
      <c r="G370" s="55" t="s">
        <v>55</v>
      </c>
      <c r="H370" s="41"/>
      <c r="I370" s="44" t="s">
        <v>710</v>
      </c>
      <c r="J370" s="55" t="s">
        <v>4799</v>
      </c>
      <c r="K370" s="55" t="s">
        <v>4396</v>
      </c>
      <c r="L370" s="300">
        <v>43413</v>
      </c>
      <c r="M370" s="55">
        <v>1</v>
      </c>
      <c r="N370" s="55" t="s">
        <v>411</v>
      </c>
      <c r="O370" s="16"/>
      <c r="P370" s="16"/>
      <c r="Q370" s="53">
        <v>1</v>
      </c>
      <c r="R370" s="16"/>
      <c r="S370" s="16"/>
      <c r="T370" s="2"/>
      <c r="U370" s="2"/>
      <c r="V370" s="2"/>
      <c r="W370" s="2"/>
      <c r="X370" s="2"/>
      <c r="Y370" s="2"/>
      <c r="Z370" s="2"/>
    </row>
    <row r="371" spans="1:26" ht="27" customHeight="1">
      <c r="A371" s="39">
        <v>367</v>
      </c>
      <c r="B371" s="41" t="str">
        <f t="shared" si="0"/>
        <v>367/2018/GBN-TĐC</v>
      </c>
      <c r="C371" s="44" t="s">
        <v>94</v>
      </c>
      <c r="D371" s="41" t="s">
        <v>2384</v>
      </c>
      <c r="E371" s="41" t="s">
        <v>2385</v>
      </c>
      <c r="F371" s="55" t="s">
        <v>53</v>
      </c>
      <c r="G371" s="55"/>
      <c r="H371" s="89" t="s">
        <v>4800</v>
      </c>
      <c r="I371" s="130" t="s">
        <v>3153</v>
      </c>
      <c r="J371" s="44" t="s">
        <v>4801</v>
      </c>
      <c r="K371" s="119" t="s">
        <v>4412</v>
      </c>
      <c r="L371" s="303" t="s">
        <v>4802</v>
      </c>
      <c r="M371" s="55">
        <v>1</v>
      </c>
      <c r="N371" s="53" t="s">
        <v>411</v>
      </c>
      <c r="O371" s="16"/>
      <c r="P371" s="16"/>
      <c r="Q371" s="53">
        <v>1</v>
      </c>
      <c r="R371" s="16"/>
      <c r="S371" s="16"/>
      <c r="T371" s="2"/>
      <c r="U371" s="2"/>
      <c r="V371" s="2"/>
      <c r="W371" s="2"/>
      <c r="X371" s="2"/>
      <c r="Y371" s="2"/>
      <c r="Z371" s="2"/>
    </row>
    <row r="372" spans="1:26" ht="27" customHeight="1">
      <c r="A372" s="73">
        <v>368</v>
      </c>
      <c r="B372" s="74" t="str">
        <f t="shared" si="0"/>
        <v>368/2018/GBN-TĐC</v>
      </c>
      <c r="C372" s="75" t="s">
        <v>94</v>
      </c>
      <c r="D372" s="74" t="s">
        <v>4803</v>
      </c>
      <c r="E372" s="74" t="s">
        <v>4804</v>
      </c>
      <c r="F372" s="75" t="s">
        <v>53</v>
      </c>
      <c r="G372" s="304"/>
      <c r="H372" s="305" t="s">
        <v>4805</v>
      </c>
      <c r="I372" s="306" t="s">
        <v>4806</v>
      </c>
      <c r="J372" s="75" t="s">
        <v>4807</v>
      </c>
      <c r="K372" s="79" t="s">
        <v>4436</v>
      </c>
      <c r="L372" s="307" t="s">
        <v>4802</v>
      </c>
      <c r="M372" s="79">
        <v>1</v>
      </c>
      <c r="N372" s="308"/>
      <c r="O372" s="84" t="s">
        <v>4808</v>
      </c>
      <c r="P372" s="85">
        <f>SUM(Q278:Q342)</f>
        <v>81</v>
      </c>
      <c r="Q372" s="86"/>
      <c r="R372" s="138">
        <f>30*2</f>
        <v>60</v>
      </c>
      <c r="S372" s="85">
        <f>P372/R372</f>
        <v>1.35</v>
      </c>
      <c r="T372" s="287" t="s">
        <v>4809</v>
      </c>
      <c r="U372" s="230" t="s">
        <v>4810</v>
      </c>
      <c r="V372" s="2"/>
      <c r="W372" s="2"/>
      <c r="X372" s="2"/>
      <c r="Y372" s="2"/>
      <c r="Z372" s="2"/>
    </row>
    <row r="373" spans="1:26" ht="27" hidden="1" customHeight="1">
      <c r="A373" s="39">
        <v>369</v>
      </c>
      <c r="B373" s="41" t="str">
        <f t="shared" si="0"/>
        <v>369/2018/GBN-TĐC</v>
      </c>
      <c r="C373" s="44" t="s">
        <v>38</v>
      </c>
      <c r="D373" s="264" t="s">
        <v>4811</v>
      </c>
      <c r="E373" s="264" t="s">
        <v>4812</v>
      </c>
      <c r="F373" s="55" t="s">
        <v>53</v>
      </c>
      <c r="G373" s="55" t="s">
        <v>55</v>
      </c>
      <c r="H373" s="55"/>
      <c r="I373" s="55" t="s">
        <v>4813</v>
      </c>
      <c r="J373" s="309" t="s">
        <v>4814</v>
      </c>
      <c r="K373" s="119" t="s">
        <v>4446</v>
      </c>
      <c r="L373" s="303" t="s">
        <v>4815</v>
      </c>
      <c r="M373" s="55">
        <v>1</v>
      </c>
      <c r="N373" s="53" t="s">
        <v>411</v>
      </c>
      <c r="O373" s="16"/>
      <c r="P373" s="16"/>
      <c r="Q373" s="53">
        <v>1</v>
      </c>
      <c r="R373" s="16"/>
      <c r="S373" s="16"/>
      <c r="T373" s="2"/>
      <c r="U373" s="2"/>
      <c r="V373" s="2"/>
      <c r="W373" s="2"/>
      <c r="X373" s="2"/>
      <c r="Y373" s="2"/>
      <c r="Z373" s="2"/>
    </row>
    <row r="374" spans="1:26" ht="27" hidden="1" customHeight="1">
      <c r="A374" s="39">
        <v>370</v>
      </c>
      <c r="B374" s="41" t="str">
        <f t="shared" si="0"/>
        <v>370/2018/GBN-TĐC</v>
      </c>
      <c r="C374" s="44" t="s">
        <v>38</v>
      </c>
      <c r="D374" s="264" t="s">
        <v>4811</v>
      </c>
      <c r="E374" s="264" t="s">
        <v>4812</v>
      </c>
      <c r="F374" s="55" t="s">
        <v>53</v>
      </c>
      <c r="G374" s="55" t="s">
        <v>55</v>
      </c>
      <c r="H374" s="55"/>
      <c r="I374" s="55" t="s">
        <v>710</v>
      </c>
      <c r="J374" s="309" t="s">
        <v>4816</v>
      </c>
      <c r="K374" s="119" t="s">
        <v>4456</v>
      </c>
      <c r="L374" s="303" t="s">
        <v>4815</v>
      </c>
      <c r="M374" s="55">
        <v>1</v>
      </c>
      <c r="N374" s="53" t="s">
        <v>411</v>
      </c>
      <c r="O374" s="16"/>
      <c r="P374" s="16"/>
      <c r="Q374" s="53">
        <v>1</v>
      </c>
      <c r="R374" s="16"/>
      <c r="S374" s="16"/>
      <c r="T374" s="2"/>
      <c r="U374" s="2"/>
      <c r="V374" s="2"/>
      <c r="W374" s="2"/>
      <c r="X374" s="2"/>
      <c r="Y374" s="2"/>
      <c r="Z374" s="2"/>
    </row>
    <row r="375" spans="1:26" ht="27" hidden="1" customHeight="1">
      <c r="A375" s="39">
        <v>371</v>
      </c>
      <c r="B375" s="41" t="str">
        <f t="shared" si="0"/>
        <v>371/2018/GBN-TĐC</v>
      </c>
      <c r="C375" s="44" t="s">
        <v>38</v>
      </c>
      <c r="D375" s="264" t="s">
        <v>4811</v>
      </c>
      <c r="E375" s="264" t="s">
        <v>4812</v>
      </c>
      <c r="F375" s="55" t="s">
        <v>53</v>
      </c>
      <c r="G375" s="55" t="s">
        <v>55</v>
      </c>
      <c r="H375" s="55"/>
      <c r="I375" s="55" t="s">
        <v>710</v>
      </c>
      <c r="J375" s="309" t="s">
        <v>4817</v>
      </c>
      <c r="K375" s="119" t="s">
        <v>4426</v>
      </c>
      <c r="L375" s="303" t="s">
        <v>4815</v>
      </c>
      <c r="M375" s="55">
        <v>1</v>
      </c>
      <c r="N375" s="53" t="s">
        <v>411</v>
      </c>
      <c r="O375" s="16"/>
      <c r="P375" s="16"/>
      <c r="Q375" s="53">
        <v>1</v>
      </c>
      <c r="R375" s="16"/>
      <c r="S375" s="16"/>
      <c r="T375" s="2"/>
      <c r="U375" s="2"/>
      <c r="V375" s="2"/>
      <c r="W375" s="2"/>
      <c r="X375" s="2"/>
      <c r="Y375" s="2"/>
      <c r="Z375" s="2"/>
    </row>
    <row r="376" spans="1:26" ht="27" hidden="1" customHeight="1">
      <c r="A376" s="39">
        <v>372</v>
      </c>
      <c r="B376" s="41" t="str">
        <f t="shared" si="0"/>
        <v>372/2018/GBN-TĐC</v>
      </c>
      <c r="C376" s="44" t="s">
        <v>38</v>
      </c>
      <c r="D376" s="91" t="s">
        <v>4818</v>
      </c>
      <c r="E376" s="59" t="s">
        <v>1031</v>
      </c>
      <c r="F376" s="55" t="s">
        <v>53</v>
      </c>
      <c r="G376" s="55" t="s">
        <v>54</v>
      </c>
      <c r="H376" s="56"/>
      <c r="I376" s="55" t="s">
        <v>56</v>
      </c>
      <c r="J376" s="44" t="s">
        <v>4819</v>
      </c>
      <c r="K376" s="55" t="s">
        <v>4461</v>
      </c>
      <c r="L376" s="44" t="s">
        <v>4820</v>
      </c>
      <c r="M376" s="55">
        <v>1</v>
      </c>
      <c r="N376" s="55" t="s">
        <v>411</v>
      </c>
      <c r="O376" s="16"/>
      <c r="P376" s="16"/>
      <c r="Q376" s="53">
        <v>1</v>
      </c>
      <c r="R376" s="16"/>
      <c r="S376" s="16"/>
      <c r="T376" s="2"/>
      <c r="U376" s="2"/>
      <c r="V376" s="2"/>
      <c r="W376" s="2"/>
      <c r="X376" s="2"/>
      <c r="Y376" s="2"/>
      <c r="Z376" s="2"/>
    </row>
    <row r="377" spans="1:26" ht="27" hidden="1" customHeight="1">
      <c r="A377" s="39">
        <v>373</v>
      </c>
      <c r="B377" s="41" t="str">
        <f t="shared" si="0"/>
        <v>373/2018/GBN-TĐC</v>
      </c>
      <c r="C377" s="44" t="s">
        <v>38</v>
      </c>
      <c r="D377" s="91" t="s">
        <v>4818</v>
      </c>
      <c r="E377" s="59" t="s">
        <v>1031</v>
      </c>
      <c r="F377" s="55" t="s">
        <v>53</v>
      </c>
      <c r="G377" s="55" t="s">
        <v>54</v>
      </c>
      <c r="H377" s="56"/>
      <c r="I377" s="55" t="s">
        <v>56</v>
      </c>
      <c r="J377" s="44" t="s">
        <v>4821</v>
      </c>
      <c r="K377" s="55" t="s">
        <v>4470</v>
      </c>
      <c r="L377" s="44" t="s">
        <v>4820</v>
      </c>
      <c r="M377" s="55">
        <v>1</v>
      </c>
      <c r="N377" s="55" t="s">
        <v>411</v>
      </c>
      <c r="O377" s="16"/>
      <c r="P377" s="16"/>
      <c r="Q377" s="53">
        <v>1</v>
      </c>
      <c r="R377" s="16"/>
      <c r="S377" s="16"/>
      <c r="T377" s="2"/>
      <c r="U377" s="2"/>
      <c r="V377" s="2"/>
      <c r="W377" s="2"/>
      <c r="X377" s="2"/>
      <c r="Y377" s="2"/>
      <c r="Z377" s="2"/>
    </row>
    <row r="378" spans="1:26" ht="27" hidden="1" customHeight="1">
      <c r="A378" s="39">
        <v>374</v>
      </c>
      <c r="B378" s="41" t="str">
        <f t="shared" si="0"/>
        <v>374/2018/GBN-TĐC</v>
      </c>
      <c r="C378" s="44" t="s">
        <v>38</v>
      </c>
      <c r="D378" s="91" t="s">
        <v>4818</v>
      </c>
      <c r="E378" s="59" t="s">
        <v>1031</v>
      </c>
      <c r="F378" s="55" t="s">
        <v>53</v>
      </c>
      <c r="G378" s="55" t="s">
        <v>54</v>
      </c>
      <c r="H378" s="56"/>
      <c r="I378" s="55" t="s">
        <v>56</v>
      </c>
      <c r="J378" s="44" t="s">
        <v>4822</v>
      </c>
      <c r="K378" s="55" t="s">
        <v>4477</v>
      </c>
      <c r="L378" s="44" t="s">
        <v>4820</v>
      </c>
      <c r="M378" s="55">
        <v>1</v>
      </c>
      <c r="N378" s="55" t="s">
        <v>411</v>
      </c>
      <c r="O378" s="16"/>
      <c r="P378" s="16"/>
      <c r="Q378" s="53">
        <v>1</v>
      </c>
      <c r="R378" s="16"/>
      <c r="S378" s="16"/>
      <c r="T378" s="2"/>
      <c r="U378" s="2"/>
      <c r="V378" s="2"/>
      <c r="W378" s="2"/>
      <c r="X378" s="2"/>
      <c r="Y378" s="2"/>
      <c r="Z378" s="2"/>
    </row>
    <row r="379" spans="1:26" ht="27" hidden="1" customHeight="1">
      <c r="A379" s="39">
        <v>375</v>
      </c>
      <c r="B379" s="41" t="str">
        <f t="shared" si="0"/>
        <v>375/2018/GBN-TĐC</v>
      </c>
      <c r="C379" s="44" t="s">
        <v>38</v>
      </c>
      <c r="D379" s="91" t="s">
        <v>4818</v>
      </c>
      <c r="E379" s="59" t="s">
        <v>1031</v>
      </c>
      <c r="F379" s="55" t="s">
        <v>53</v>
      </c>
      <c r="G379" s="55" t="s">
        <v>54</v>
      </c>
      <c r="H379" s="56"/>
      <c r="I379" s="55" t="s">
        <v>56</v>
      </c>
      <c r="J379" s="44" t="s">
        <v>4823</v>
      </c>
      <c r="K379" s="55" t="s">
        <v>4483</v>
      </c>
      <c r="L379" s="44" t="s">
        <v>4820</v>
      </c>
      <c r="M379" s="55">
        <v>1</v>
      </c>
      <c r="N379" s="55" t="s">
        <v>411</v>
      </c>
      <c r="O379" s="16"/>
      <c r="P379" s="16"/>
      <c r="Q379" s="53">
        <v>1</v>
      </c>
      <c r="R379" s="16"/>
      <c r="S379" s="16"/>
      <c r="T379" s="2"/>
      <c r="U379" s="2"/>
      <c r="V379" s="2"/>
      <c r="W379" s="2"/>
      <c r="X379" s="2"/>
      <c r="Y379" s="2"/>
      <c r="Z379" s="2"/>
    </row>
    <row r="380" spans="1:26" ht="27" hidden="1" customHeight="1">
      <c r="A380" s="39">
        <v>376</v>
      </c>
      <c r="B380" s="41" t="str">
        <f t="shared" si="0"/>
        <v>376/2018/GBN-TĐC</v>
      </c>
      <c r="C380" s="44" t="s">
        <v>38</v>
      </c>
      <c r="D380" s="91" t="s">
        <v>4818</v>
      </c>
      <c r="E380" s="59" t="s">
        <v>1031</v>
      </c>
      <c r="F380" s="55" t="s">
        <v>53</v>
      </c>
      <c r="G380" s="55" t="s">
        <v>54</v>
      </c>
      <c r="H380" s="56"/>
      <c r="I380" s="55" t="s">
        <v>56</v>
      </c>
      <c r="J380" s="44" t="s">
        <v>4824</v>
      </c>
      <c r="K380" s="55" t="s">
        <v>4490</v>
      </c>
      <c r="L380" s="44" t="s">
        <v>4820</v>
      </c>
      <c r="M380" s="55">
        <v>1</v>
      </c>
      <c r="N380" s="55" t="s">
        <v>411</v>
      </c>
      <c r="O380" s="16"/>
      <c r="P380" s="16"/>
      <c r="Q380" s="53">
        <v>1</v>
      </c>
      <c r="R380" s="16"/>
      <c r="S380" s="16"/>
      <c r="T380" s="2"/>
      <c r="U380" s="2"/>
      <c r="V380" s="2"/>
      <c r="W380" s="2"/>
      <c r="X380" s="2"/>
      <c r="Y380" s="2"/>
      <c r="Z380" s="2"/>
    </row>
    <row r="381" spans="1:26" ht="27" hidden="1" customHeight="1">
      <c r="A381" s="39">
        <v>377</v>
      </c>
      <c r="B381" s="41" t="str">
        <f t="shared" si="0"/>
        <v>377/2018/GBN-TĐC</v>
      </c>
      <c r="C381" s="44" t="s">
        <v>38</v>
      </c>
      <c r="D381" s="91" t="s">
        <v>4818</v>
      </c>
      <c r="E381" s="59" t="s">
        <v>1031</v>
      </c>
      <c r="F381" s="55" t="s">
        <v>53</v>
      </c>
      <c r="G381" s="55" t="s">
        <v>54</v>
      </c>
      <c r="H381" s="56"/>
      <c r="I381" s="55" t="s">
        <v>56</v>
      </c>
      <c r="J381" s="44" t="s">
        <v>4825</v>
      </c>
      <c r="K381" s="55" t="s">
        <v>4503</v>
      </c>
      <c r="L381" s="44" t="s">
        <v>4820</v>
      </c>
      <c r="M381" s="55">
        <v>1</v>
      </c>
      <c r="N381" s="55" t="s">
        <v>411</v>
      </c>
      <c r="O381" s="16"/>
      <c r="P381" s="16"/>
      <c r="Q381" s="53">
        <v>1</v>
      </c>
      <c r="R381" s="16"/>
      <c r="S381" s="16"/>
      <c r="T381" s="2"/>
      <c r="U381" s="2"/>
      <c r="V381" s="2"/>
      <c r="W381" s="2"/>
      <c r="X381" s="2"/>
      <c r="Y381" s="2"/>
      <c r="Z381" s="2"/>
    </row>
    <row r="382" spans="1:26" ht="27" hidden="1" customHeight="1">
      <c r="A382" s="39">
        <v>378</v>
      </c>
      <c r="B382" s="41" t="str">
        <f t="shared" si="0"/>
        <v>378/2018/GBN-TĐC</v>
      </c>
      <c r="C382" s="44" t="s">
        <v>38</v>
      </c>
      <c r="D382" s="91" t="s">
        <v>4818</v>
      </c>
      <c r="E382" s="59" t="s">
        <v>1031</v>
      </c>
      <c r="F382" s="55" t="s">
        <v>53</v>
      </c>
      <c r="G382" s="55" t="s">
        <v>54</v>
      </c>
      <c r="H382" s="56"/>
      <c r="I382" s="55" t="s">
        <v>56</v>
      </c>
      <c r="J382" s="44" t="s">
        <v>4826</v>
      </c>
      <c r="K382" s="55" t="s">
        <v>4516</v>
      </c>
      <c r="L382" s="44" t="s">
        <v>4820</v>
      </c>
      <c r="M382" s="55">
        <v>1</v>
      </c>
      <c r="N382" s="55" t="s">
        <v>411</v>
      </c>
      <c r="O382" s="16"/>
      <c r="P382" s="16"/>
      <c r="Q382" s="53">
        <v>1</v>
      </c>
      <c r="R382" s="16"/>
      <c r="S382" s="16"/>
      <c r="T382" s="2"/>
      <c r="U382" s="2"/>
      <c r="V382" s="2"/>
      <c r="W382" s="2"/>
      <c r="X382" s="2"/>
      <c r="Y382" s="2"/>
      <c r="Z382" s="2"/>
    </row>
    <row r="383" spans="1:26" ht="27" hidden="1" customHeight="1">
      <c r="A383" s="39">
        <v>379</v>
      </c>
      <c r="B383" s="41" t="str">
        <f t="shared" si="0"/>
        <v>379/2018/GBN-TĐC</v>
      </c>
      <c r="C383" s="44" t="s">
        <v>38</v>
      </c>
      <c r="D383" s="91" t="s">
        <v>4818</v>
      </c>
      <c r="E383" s="59" t="s">
        <v>1031</v>
      </c>
      <c r="F383" s="55" t="s">
        <v>53</v>
      </c>
      <c r="G383" s="55" t="s">
        <v>54</v>
      </c>
      <c r="H383" s="56"/>
      <c r="I383" s="55" t="s">
        <v>56</v>
      </c>
      <c r="J383" s="44" t="s">
        <v>4827</v>
      </c>
      <c r="K383" s="55" t="s">
        <v>4527</v>
      </c>
      <c r="L383" s="44" t="s">
        <v>4820</v>
      </c>
      <c r="M383" s="55">
        <v>1</v>
      </c>
      <c r="N383" s="55" t="s">
        <v>411</v>
      </c>
      <c r="O383" s="16"/>
      <c r="P383" s="16"/>
      <c r="Q383" s="53">
        <v>1</v>
      </c>
      <c r="R383" s="16"/>
      <c r="S383" s="16"/>
      <c r="T383" s="2"/>
      <c r="U383" s="2"/>
      <c r="V383" s="2"/>
      <c r="W383" s="2"/>
      <c r="X383" s="2"/>
      <c r="Y383" s="2"/>
      <c r="Z383" s="2"/>
    </row>
    <row r="384" spans="1:26" ht="27" hidden="1" customHeight="1">
      <c r="A384" s="39">
        <v>380</v>
      </c>
      <c r="B384" s="41" t="str">
        <f t="shared" si="0"/>
        <v>380/2018/GBN-TĐC</v>
      </c>
      <c r="C384" s="44" t="s">
        <v>38</v>
      </c>
      <c r="D384" s="91" t="s">
        <v>4818</v>
      </c>
      <c r="E384" s="59" t="s">
        <v>1031</v>
      </c>
      <c r="F384" s="55" t="s">
        <v>53</v>
      </c>
      <c r="G384" s="55" t="s">
        <v>54</v>
      </c>
      <c r="H384" s="56"/>
      <c r="I384" s="55" t="s">
        <v>56</v>
      </c>
      <c r="J384" s="44" t="s">
        <v>4828</v>
      </c>
      <c r="K384" s="55" t="s">
        <v>4533</v>
      </c>
      <c r="L384" s="44" t="s">
        <v>4820</v>
      </c>
      <c r="M384" s="55">
        <v>1</v>
      </c>
      <c r="N384" s="55" t="s">
        <v>411</v>
      </c>
      <c r="O384" s="16"/>
      <c r="P384" s="16"/>
      <c r="Q384" s="53">
        <v>1</v>
      </c>
      <c r="R384" s="16"/>
      <c r="S384" s="16"/>
      <c r="T384" s="2"/>
      <c r="U384" s="2"/>
      <c r="V384" s="2"/>
      <c r="W384" s="2"/>
      <c r="X384" s="2"/>
      <c r="Y384" s="2"/>
      <c r="Z384" s="2"/>
    </row>
    <row r="385" spans="1:26" ht="27" hidden="1" customHeight="1">
      <c r="A385" s="39">
        <v>381</v>
      </c>
      <c r="B385" s="41" t="str">
        <f t="shared" si="0"/>
        <v>381/2018/GBN-TĐC</v>
      </c>
      <c r="C385" s="44" t="s">
        <v>38</v>
      </c>
      <c r="D385" s="91" t="s">
        <v>4818</v>
      </c>
      <c r="E385" s="59" t="s">
        <v>1031</v>
      </c>
      <c r="F385" s="55" t="s">
        <v>53</v>
      </c>
      <c r="G385" s="55" t="s">
        <v>54</v>
      </c>
      <c r="H385" s="56"/>
      <c r="I385" s="55" t="s">
        <v>56</v>
      </c>
      <c r="J385" s="44" t="s">
        <v>4829</v>
      </c>
      <c r="K385" s="55" t="s">
        <v>4539</v>
      </c>
      <c r="L385" s="44" t="s">
        <v>4820</v>
      </c>
      <c r="M385" s="55">
        <v>1</v>
      </c>
      <c r="N385" s="55" t="s">
        <v>411</v>
      </c>
      <c r="O385" s="16"/>
      <c r="P385" s="16"/>
      <c r="Q385" s="53">
        <v>1</v>
      </c>
      <c r="R385" s="16"/>
      <c r="S385" s="16"/>
      <c r="T385" s="2"/>
      <c r="U385" s="2"/>
      <c r="V385" s="2"/>
      <c r="W385" s="2"/>
      <c r="X385" s="2"/>
      <c r="Y385" s="2"/>
      <c r="Z385" s="2"/>
    </row>
    <row r="386" spans="1:26" ht="27" hidden="1" customHeight="1">
      <c r="A386" s="39">
        <v>382</v>
      </c>
      <c r="B386" s="41" t="str">
        <f t="shared" si="0"/>
        <v>382/2018/GBN-TĐC</v>
      </c>
      <c r="C386" s="44" t="s">
        <v>38</v>
      </c>
      <c r="D386" s="91" t="s">
        <v>4818</v>
      </c>
      <c r="E386" s="59" t="s">
        <v>1031</v>
      </c>
      <c r="F386" s="55" t="s">
        <v>53</v>
      </c>
      <c r="G386" s="55" t="s">
        <v>54</v>
      </c>
      <c r="H386" s="56"/>
      <c r="I386" s="55" t="s">
        <v>56</v>
      </c>
      <c r="J386" s="44" t="s">
        <v>4830</v>
      </c>
      <c r="K386" s="55" t="s">
        <v>4461</v>
      </c>
      <c r="L386" s="44" t="s">
        <v>4820</v>
      </c>
      <c r="M386" s="55">
        <v>1</v>
      </c>
      <c r="N386" s="55" t="s">
        <v>411</v>
      </c>
      <c r="O386" s="16"/>
      <c r="P386" s="16"/>
      <c r="Q386" s="53">
        <v>1</v>
      </c>
      <c r="R386" s="16"/>
      <c r="S386" s="16"/>
      <c r="T386" s="2"/>
      <c r="U386" s="2"/>
      <c r="V386" s="2"/>
      <c r="W386" s="2"/>
      <c r="X386" s="2"/>
      <c r="Y386" s="2"/>
      <c r="Z386" s="2"/>
    </row>
    <row r="387" spans="1:26" ht="27" hidden="1" customHeight="1">
      <c r="A387" s="39">
        <v>383</v>
      </c>
      <c r="B387" s="41" t="str">
        <f t="shared" si="0"/>
        <v>383/2018/GBN-TĐC</v>
      </c>
      <c r="C387" s="44" t="s">
        <v>38</v>
      </c>
      <c r="D387" s="91" t="s">
        <v>4818</v>
      </c>
      <c r="E387" s="59" t="s">
        <v>1031</v>
      </c>
      <c r="F387" s="55" t="s">
        <v>53</v>
      </c>
      <c r="G387" s="55" t="s">
        <v>54</v>
      </c>
      <c r="H387" s="56"/>
      <c r="I387" s="55" t="s">
        <v>56</v>
      </c>
      <c r="J387" s="44" t="s">
        <v>4831</v>
      </c>
      <c r="K387" s="55" t="s">
        <v>4551</v>
      </c>
      <c r="L387" s="44" t="s">
        <v>4820</v>
      </c>
      <c r="M387" s="55">
        <v>1</v>
      </c>
      <c r="N387" s="55" t="s">
        <v>411</v>
      </c>
      <c r="O387" s="16"/>
      <c r="P387" s="16"/>
      <c r="Q387" s="53">
        <v>1</v>
      </c>
      <c r="R387" s="16"/>
      <c r="S387" s="16"/>
      <c r="T387" s="2"/>
      <c r="U387" s="2"/>
      <c r="V387" s="2"/>
      <c r="W387" s="2"/>
      <c r="X387" s="2"/>
      <c r="Y387" s="2"/>
      <c r="Z387" s="2"/>
    </row>
    <row r="388" spans="1:26" ht="27" hidden="1" customHeight="1">
      <c r="A388" s="39">
        <v>384</v>
      </c>
      <c r="B388" s="41" t="str">
        <f t="shared" si="0"/>
        <v>384/2018/GBN-TĐC</v>
      </c>
      <c r="C388" s="44" t="s">
        <v>38</v>
      </c>
      <c r="D388" s="91" t="s">
        <v>4818</v>
      </c>
      <c r="E388" s="59" t="s">
        <v>1031</v>
      </c>
      <c r="F388" s="55" t="s">
        <v>53</v>
      </c>
      <c r="G388" s="55" t="s">
        <v>54</v>
      </c>
      <c r="H388" s="56"/>
      <c r="I388" s="55" t="s">
        <v>56</v>
      </c>
      <c r="J388" s="44" t="s">
        <v>4832</v>
      </c>
      <c r="K388" s="55" t="s">
        <v>4558</v>
      </c>
      <c r="L388" s="44" t="s">
        <v>4820</v>
      </c>
      <c r="M388" s="55">
        <v>1</v>
      </c>
      <c r="N388" s="55" t="s">
        <v>411</v>
      </c>
      <c r="O388" s="16"/>
      <c r="P388" s="16"/>
      <c r="Q388" s="53">
        <v>1</v>
      </c>
      <c r="R388" s="16"/>
      <c r="S388" s="16"/>
      <c r="T388" s="2"/>
      <c r="U388" s="2"/>
      <c r="V388" s="2"/>
      <c r="W388" s="2"/>
      <c r="X388" s="2"/>
      <c r="Y388" s="2"/>
      <c r="Z388" s="2"/>
    </row>
    <row r="389" spans="1:26" ht="27" hidden="1" customHeight="1">
      <c r="A389" s="39">
        <v>385</v>
      </c>
      <c r="B389" s="41" t="str">
        <f t="shared" si="0"/>
        <v>385/2018/GBN-TĐC</v>
      </c>
      <c r="C389" s="44" t="s">
        <v>38</v>
      </c>
      <c r="D389" s="91" t="s">
        <v>4818</v>
      </c>
      <c r="E389" s="59" t="s">
        <v>1031</v>
      </c>
      <c r="F389" s="55" t="s">
        <v>53</v>
      </c>
      <c r="G389" s="55" t="s">
        <v>54</v>
      </c>
      <c r="H389" s="56"/>
      <c r="I389" s="55" t="s">
        <v>56</v>
      </c>
      <c r="J389" s="44" t="s">
        <v>4833</v>
      </c>
      <c r="K389" s="55" t="s">
        <v>4566</v>
      </c>
      <c r="L389" s="44" t="s">
        <v>4820</v>
      </c>
      <c r="M389" s="55">
        <v>1</v>
      </c>
      <c r="N389" s="55" t="s">
        <v>411</v>
      </c>
      <c r="O389" s="16"/>
      <c r="P389" s="16"/>
      <c r="Q389" s="53">
        <v>1</v>
      </c>
      <c r="R389" s="16"/>
      <c r="S389" s="16"/>
      <c r="T389" s="2"/>
      <c r="U389" s="2"/>
      <c r="V389" s="2"/>
      <c r="W389" s="2"/>
      <c r="X389" s="2"/>
      <c r="Y389" s="2"/>
      <c r="Z389" s="2"/>
    </row>
    <row r="390" spans="1:26" ht="27" hidden="1" customHeight="1">
      <c r="A390" s="39">
        <v>386</v>
      </c>
      <c r="B390" s="41" t="str">
        <f t="shared" si="0"/>
        <v>386/2018/GBN-TĐC</v>
      </c>
      <c r="C390" s="44" t="s">
        <v>38</v>
      </c>
      <c r="D390" s="91" t="s">
        <v>4818</v>
      </c>
      <c r="E390" s="59" t="s">
        <v>1031</v>
      </c>
      <c r="F390" s="55" t="s">
        <v>53</v>
      </c>
      <c r="G390" s="55" t="s">
        <v>54</v>
      </c>
      <c r="H390" s="56"/>
      <c r="I390" s="55" t="s">
        <v>56</v>
      </c>
      <c r="J390" s="44" t="s">
        <v>4834</v>
      </c>
      <c r="K390" s="55" t="s">
        <v>1051</v>
      </c>
      <c r="L390" s="44" t="s">
        <v>4820</v>
      </c>
      <c r="M390" s="55">
        <v>1</v>
      </c>
      <c r="N390" s="55" t="s">
        <v>411</v>
      </c>
      <c r="O390" s="16"/>
      <c r="P390" s="16"/>
      <c r="Q390" s="53">
        <v>1</v>
      </c>
      <c r="R390" s="16"/>
      <c r="S390" s="16"/>
      <c r="T390" s="2"/>
      <c r="U390" s="2"/>
      <c r="V390" s="2"/>
      <c r="W390" s="2"/>
      <c r="X390" s="2"/>
      <c r="Y390" s="2"/>
      <c r="Z390" s="2"/>
    </row>
    <row r="391" spans="1:26" ht="27" hidden="1" customHeight="1">
      <c r="A391" s="39">
        <v>387</v>
      </c>
      <c r="B391" s="41" t="str">
        <f t="shared" si="0"/>
        <v>387/2018/GBN-TĐC</v>
      </c>
      <c r="C391" s="44" t="s">
        <v>38</v>
      </c>
      <c r="D391" s="91" t="s">
        <v>4818</v>
      </c>
      <c r="E391" s="59" t="s">
        <v>1031</v>
      </c>
      <c r="F391" s="55" t="s">
        <v>53</v>
      </c>
      <c r="G391" s="55" t="s">
        <v>54</v>
      </c>
      <c r="H391" s="56"/>
      <c r="I391" s="55" t="s">
        <v>56</v>
      </c>
      <c r="J391" s="44" t="s">
        <v>3493</v>
      </c>
      <c r="K391" s="55" t="s">
        <v>1064</v>
      </c>
      <c r="L391" s="44" t="s">
        <v>4820</v>
      </c>
      <c r="M391" s="55">
        <v>1</v>
      </c>
      <c r="N391" s="55" t="s">
        <v>411</v>
      </c>
      <c r="O391" s="16"/>
      <c r="P391" s="16"/>
      <c r="Q391" s="53">
        <v>1</v>
      </c>
      <c r="R391" s="16"/>
      <c r="S391" s="16"/>
      <c r="T391" s="2"/>
      <c r="U391" s="2"/>
      <c r="V391" s="2"/>
      <c r="W391" s="2"/>
      <c r="X391" s="2"/>
      <c r="Y391" s="2"/>
      <c r="Z391" s="2"/>
    </row>
    <row r="392" spans="1:26" ht="27" hidden="1" customHeight="1">
      <c r="A392" s="39">
        <v>388</v>
      </c>
      <c r="B392" s="41" t="str">
        <f t="shared" si="0"/>
        <v>388/2018/GBN-TĐC</v>
      </c>
      <c r="C392" s="44" t="s">
        <v>38</v>
      </c>
      <c r="D392" s="91" t="s">
        <v>4818</v>
      </c>
      <c r="E392" s="59" t="s">
        <v>1031</v>
      </c>
      <c r="F392" s="55" t="s">
        <v>53</v>
      </c>
      <c r="G392" s="55" t="s">
        <v>54</v>
      </c>
      <c r="H392" s="56"/>
      <c r="I392" s="55" t="s">
        <v>56</v>
      </c>
      <c r="J392" s="44" t="s">
        <v>4835</v>
      </c>
      <c r="K392" s="55" t="s">
        <v>4584</v>
      </c>
      <c r="L392" s="44" t="s">
        <v>4820</v>
      </c>
      <c r="M392" s="55">
        <v>1</v>
      </c>
      <c r="N392" s="55" t="s">
        <v>411</v>
      </c>
      <c r="O392" s="16"/>
      <c r="P392" s="16"/>
      <c r="Q392" s="53">
        <v>1</v>
      </c>
      <c r="R392" s="16"/>
      <c r="S392" s="16"/>
      <c r="T392" s="2"/>
      <c r="U392" s="2"/>
      <c r="V392" s="2"/>
      <c r="W392" s="2"/>
      <c r="X392" s="2"/>
      <c r="Y392" s="2"/>
      <c r="Z392" s="2"/>
    </row>
    <row r="393" spans="1:26" ht="27" hidden="1" customHeight="1">
      <c r="A393" s="39">
        <v>389</v>
      </c>
      <c r="B393" s="41" t="str">
        <f t="shared" si="0"/>
        <v>389/2018/GBN-TĐC</v>
      </c>
      <c r="C393" s="44" t="s">
        <v>38</v>
      </c>
      <c r="D393" s="91" t="s">
        <v>4818</v>
      </c>
      <c r="E393" s="59" t="s">
        <v>1031</v>
      </c>
      <c r="F393" s="55" t="s">
        <v>53</v>
      </c>
      <c r="G393" s="55" t="s">
        <v>54</v>
      </c>
      <c r="H393" s="56"/>
      <c r="I393" s="55" t="s">
        <v>56</v>
      </c>
      <c r="J393" s="44" t="s">
        <v>4836</v>
      </c>
      <c r="K393" s="55" t="s">
        <v>4591</v>
      </c>
      <c r="L393" s="44" t="s">
        <v>4820</v>
      </c>
      <c r="M393" s="55">
        <v>1</v>
      </c>
      <c r="N393" s="55" t="s">
        <v>411</v>
      </c>
      <c r="O393" s="16"/>
      <c r="P393" s="16"/>
      <c r="Q393" s="53">
        <v>1</v>
      </c>
      <c r="R393" s="16"/>
      <c r="S393" s="16"/>
      <c r="T393" s="2"/>
      <c r="U393" s="2"/>
      <c r="V393" s="2"/>
      <c r="W393" s="2"/>
      <c r="X393" s="2"/>
      <c r="Y393" s="2"/>
      <c r="Z393" s="2"/>
    </row>
    <row r="394" spans="1:26" ht="27" hidden="1" customHeight="1">
      <c r="A394" s="39">
        <v>390</v>
      </c>
      <c r="B394" s="41" t="str">
        <f t="shared" si="0"/>
        <v>390/2018/GBN-TĐC</v>
      </c>
      <c r="C394" s="44" t="s">
        <v>38</v>
      </c>
      <c r="D394" s="91" t="s">
        <v>4818</v>
      </c>
      <c r="E394" s="59" t="s">
        <v>1031</v>
      </c>
      <c r="F394" s="55" t="s">
        <v>53</v>
      </c>
      <c r="G394" s="55" t="s">
        <v>54</v>
      </c>
      <c r="H394" s="56"/>
      <c r="I394" s="55" t="s">
        <v>56</v>
      </c>
      <c r="J394" s="44" t="s">
        <v>4837</v>
      </c>
      <c r="K394" s="55" t="s">
        <v>4604</v>
      </c>
      <c r="L394" s="44" t="s">
        <v>4820</v>
      </c>
      <c r="M394" s="55">
        <v>1</v>
      </c>
      <c r="N394" s="55" t="s">
        <v>411</v>
      </c>
      <c r="O394" s="16"/>
      <c r="P394" s="16"/>
      <c r="Q394" s="53">
        <v>1</v>
      </c>
      <c r="R394" s="16"/>
      <c r="S394" s="16"/>
      <c r="T394" s="2"/>
      <c r="U394" s="2"/>
      <c r="V394" s="2"/>
      <c r="W394" s="2"/>
      <c r="X394" s="2"/>
      <c r="Y394" s="2"/>
      <c r="Z394" s="2"/>
    </row>
    <row r="395" spans="1:26" ht="27" hidden="1" customHeight="1">
      <c r="A395" s="39">
        <v>391</v>
      </c>
      <c r="B395" s="41" t="str">
        <f t="shared" si="0"/>
        <v>391/2018/GBN-TĐC</v>
      </c>
      <c r="C395" s="41"/>
      <c r="D395" s="98"/>
      <c r="E395" s="98"/>
      <c r="F395" s="55"/>
      <c r="G395" s="55"/>
      <c r="H395" s="56"/>
      <c r="I395" s="44"/>
      <c r="J395" s="311"/>
      <c r="K395" s="55"/>
      <c r="L395" s="76"/>
      <c r="M395" s="55"/>
      <c r="N395" s="16"/>
      <c r="O395" s="16"/>
      <c r="P395" s="16"/>
      <c r="Q395" s="54"/>
      <c r="R395" s="16"/>
      <c r="S395" s="16"/>
      <c r="T395" s="2"/>
      <c r="U395" s="2"/>
      <c r="V395" s="2"/>
      <c r="W395" s="2"/>
      <c r="X395" s="2"/>
      <c r="Y395" s="2"/>
      <c r="Z395" s="2"/>
    </row>
    <row r="396" spans="1:26" ht="27" hidden="1" customHeight="1">
      <c r="A396" s="39">
        <v>392</v>
      </c>
      <c r="B396" s="41" t="str">
        <f t="shared" si="0"/>
        <v>392/2018/GBN-TĐC</v>
      </c>
      <c r="C396" s="41" t="s">
        <v>38</v>
      </c>
      <c r="D396" s="45" t="s">
        <v>83</v>
      </c>
      <c r="E396" s="45" t="s">
        <v>4838</v>
      </c>
      <c r="F396" s="55" t="s">
        <v>53</v>
      </c>
      <c r="G396" s="55" t="s">
        <v>62</v>
      </c>
      <c r="H396" s="56"/>
      <c r="I396" s="59" t="s">
        <v>121</v>
      </c>
      <c r="J396" s="55" t="s">
        <v>4839</v>
      </c>
      <c r="K396" s="55" t="s">
        <v>4632</v>
      </c>
      <c r="L396" s="44" t="s">
        <v>4840</v>
      </c>
      <c r="M396" s="55">
        <v>1</v>
      </c>
      <c r="N396" s="55" t="s">
        <v>411</v>
      </c>
      <c r="O396" s="16"/>
      <c r="P396" s="16"/>
      <c r="Q396" s="53">
        <v>1</v>
      </c>
      <c r="R396" s="16"/>
      <c r="S396" s="16"/>
      <c r="T396" s="2"/>
      <c r="U396" s="2"/>
      <c r="V396" s="2"/>
      <c r="W396" s="2"/>
      <c r="X396" s="2"/>
      <c r="Y396" s="2"/>
      <c r="Z396" s="2"/>
    </row>
    <row r="397" spans="1:26" ht="27" customHeight="1">
      <c r="A397" s="39">
        <v>393</v>
      </c>
      <c r="B397" s="41" t="str">
        <f t="shared" si="0"/>
        <v>393/2018/GBN-TĐC</v>
      </c>
      <c r="C397" s="291" t="s">
        <v>94</v>
      </c>
      <c r="D397" s="297" t="s">
        <v>528</v>
      </c>
      <c r="E397" s="296" t="s">
        <v>4841</v>
      </c>
      <c r="F397" s="298" t="s">
        <v>53</v>
      </c>
      <c r="G397" s="295"/>
      <c r="H397" s="312" t="s">
        <v>1989</v>
      </c>
      <c r="I397" s="278" t="s">
        <v>4842</v>
      </c>
      <c r="J397" s="296" t="s">
        <v>4843</v>
      </c>
      <c r="K397" s="278" t="s">
        <v>4641</v>
      </c>
      <c r="L397" s="44" t="s">
        <v>4840</v>
      </c>
      <c r="M397" s="299">
        <v>1</v>
      </c>
      <c r="N397" s="55" t="s">
        <v>411</v>
      </c>
      <c r="O397" s="301"/>
      <c r="P397" s="301"/>
      <c r="Q397" s="302">
        <v>1</v>
      </c>
      <c r="R397" s="301"/>
      <c r="S397" s="301"/>
      <c r="T397" s="2"/>
      <c r="U397" s="2"/>
      <c r="V397" s="2"/>
      <c r="W397" s="2"/>
      <c r="X397" s="2"/>
      <c r="Y397" s="2"/>
      <c r="Z397" s="2"/>
    </row>
    <row r="398" spans="1:26" ht="27" customHeight="1">
      <c r="A398" s="39">
        <v>394</v>
      </c>
      <c r="B398" s="41" t="str">
        <f t="shared" si="0"/>
        <v>394/2018/GBN-TĐC</v>
      </c>
      <c r="C398" s="291" t="s">
        <v>94</v>
      </c>
      <c r="D398" s="297" t="s">
        <v>528</v>
      </c>
      <c r="E398" s="296" t="s">
        <v>4841</v>
      </c>
      <c r="F398" s="298" t="s">
        <v>53</v>
      </c>
      <c r="G398" s="295"/>
      <c r="H398" s="312" t="s">
        <v>1989</v>
      </c>
      <c r="I398" s="278" t="s">
        <v>4844</v>
      </c>
      <c r="J398" s="296" t="s">
        <v>4845</v>
      </c>
      <c r="K398" s="278" t="s">
        <v>4656</v>
      </c>
      <c r="L398" s="44" t="s">
        <v>4840</v>
      </c>
      <c r="M398" s="299">
        <v>1</v>
      </c>
      <c r="N398" s="55" t="s">
        <v>411</v>
      </c>
      <c r="O398" s="16"/>
      <c r="P398" s="16"/>
      <c r="Q398" s="53">
        <v>1</v>
      </c>
      <c r="R398" s="16"/>
      <c r="S398" s="16"/>
      <c r="T398" s="2"/>
      <c r="U398" s="2"/>
      <c r="V398" s="2"/>
      <c r="W398" s="2"/>
      <c r="X398" s="2"/>
      <c r="Y398" s="2"/>
      <c r="Z398" s="2"/>
    </row>
    <row r="399" spans="1:26" ht="27" hidden="1" customHeight="1">
      <c r="A399" s="39">
        <v>395</v>
      </c>
      <c r="B399" s="41" t="str">
        <f t="shared" si="0"/>
        <v>395/2018/GBN-TĐC</v>
      </c>
      <c r="C399" s="41" t="s">
        <v>38</v>
      </c>
      <c r="D399" s="45" t="s">
        <v>126</v>
      </c>
      <c r="E399" s="45" t="s">
        <v>127</v>
      </c>
      <c r="F399" s="55" t="s">
        <v>53</v>
      </c>
      <c r="G399" s="55" t="s">
        <v>62</v>
      </c>
      <c r="H399" s="56"/>
      <c r="I399" s="59" t="s">
        <v>121</v>
      </c>
      <c r="J399" s="55" t="s">
        <v>4846</v>
      </c>
      <c r="K399" s="55" t="s">
        <v>4623</v>
      </c>
      <c r="L399" s="44" t="s">
        <v>4840</v>
      </c>
      <c r="M399" s="55">
        <v>1</v>
      </c>
      <c r="N399" s="16"/>
      <c r="O399" s="16"/>
      <c r="P399" s="16"/>
      <c r="Q399" s="53">
        <v>1</v>
      </c>
      <c r="R399" s="16"/>
      <c r="S399" s="16"/>
      <c r="T399" s="2"/>
      <c r="U399" s="2"/>
      <c r="V399" s="2"/>
      <c r="W399" s="2"/>
      <c r="X399" s="2"/>
      <c r="Y399" s="2"/>
      <c r="Z399" s="2"/>
    </row>
    <row r="400" spans="1:26" ht="27" hidden="1" customHeight="1">
      <c r="A400" s="39">
        <v>396</v>
      </c>
      <c r="B400" s="41" t="str">
        <f t="shared" si="0"/>
        <v>396/2018/GBN-TĐC</v>
      </c>
      <c r="C400" s="44" t="s">
        <v>38</v>
      </c>
      <c r="D400" s="91" t="s">
        <v>4201</v>
      </c>
      <c r="E400" s="59" t="s">
        <v>660</v>
      </c>
      <c r="F400" s="55" t="s">
        <v>53</v>
      </c>
      <c r="G400" s="55" t="s">
        <v>54</v>
      </c>
      <c r="H400" s="56"/>
      <c r="I400" s="55" t="s">
        <v>56</v>
      </c>
      <c r="J400" s="44" t="s">
        <v>4847</v>
      </c>
      <c r="K400" s="55" t="s">
        <v>1107</v>
      </c>
      <c r="L400" s="44" t="s">
        <v>4848</v>
      </c>
      <c r="M400" s="55">
        <v>1</v>
      </c>
      <c r="N400" s="55" t="s">
        <v>411</v>
      </c>
      <c r="O400" s="16"/>
      <c r="P400" s="16"/>
      <c r="Q400" s="53">
        <v>1</v>
      </c>
      <c r="R400" s="16"/>
      <c r="S400" s="16"/>
      <c r="T400" s="2"/>
      <c r="U400" s="2"/>
      <c r="V400" s="2"/>
      <c r="W400" s="2"/>
      <c r="X400" s="2"/>
      <c r="Y400" s="2"/>
      <c r="Z400" s="2"/>
    </row>
    <row r="401" spans="1:26" ht="27" customHeight="1">
      <c r="A401" s="39">
        <v>397</v>
      </c>
      <c r="B401" s="41" t="str">
        <f t="shared" si="0"/>
        <v>397/2018/GBN-TĐC</v>
      </c>
      <c r="C401" s="291" t="s">
        <v>94</v>
      </c>
      <c r="D401" s="297" t="s">
        <v>4849</v>
      </c>
      <c r="E401" s="296" t="s">
        <v>4850</v>
      </c>
      <c r="F401" s="298" t="s">
        <v>53</v>
      </c>
      <c r="G401" s="295"/>
      <c r="H401" s="312" t="s">
        <v>4851</v>
      </c>
      <c r="I401" s="278" t="s">
        <v>4852</v>
      </c>
      <c r="J401" s="297" t="s">
        <v>4853</v>
      </c>
      <c r="K401" s="278" t="s">
        <v>1107</v>
      </c>
      <c r="L401" s="44" t="s">
        <v>4848</v>
      </c>
      <c r="M401" s="299">
        <v>1</v>
      </c>
      <c r="N401" s="55"/>
      <c r="O401" s="16"/>
      <c r="P401" s="16"/>
      <c r="Q401" s="53">
        <v>1</v>
      </c>
      <c r="R401" s="16"/>
      <c r="S401" s="16"/>
      <c r="T401" s="2"/>
      <c r="U401" s="2"/>
      <c r="V401" s="2"/>
      <c r="W401" s="2"/>
      <c r="X401" s="2"/>
      <c r="Y401" s="2"/>
      <c r="Z401" s="2"/>
    </row>
    <row r="402" spans="1:26" ht="27" hidden="1" customHeight="1">
      <c r="A402" s="39">
        <v>398</v>
      </c>
      <c r="B402" s="41" t="str">
        <f t="shared" si="0"/>
        <v>398/2018/GBN-TĐC</v>
      </c>
      <c r="C402" s="143"/>
      <c r="D402" s="143"/>
      <c r="E402" s="143"/>
      <c r="F402" s="143"/>
      <c r="G402" s="143"/>
      <c r="H402" s="143"/>
      <c r="I402" s="143"/>
      <c r="J402" s="143"/>
      <c r="K402" s="143"/>
      <c r="L402" s="143"/>
      <c r="M402" s="143"/>
      <c r="N402" s="143"/>
      <c r="O402" s="143"/>
      <c r="P402" s="143"/>
      <c r="Q402" s="143"/>
      <c r="R402" s="143"/>
      <c r="S402" s="143"/>
      <c r="T402" s="2"/>
      <c r="U402" s="2"/>
      <c r="V402" s="2"/>
      <c r="W402" s="2"/>
      <c r="X402" s="2"/>
      <c r="Y402" s="2"/>
      <c r="Z402" s="2"/>
    </row>
    <row r="403" spans="1:26" ht="27" customHeight="1">
      <c r="A403" s="39">
        <v>399</v>
      </c>
      <c r="B403" s="41" t="str">
        <f t="shared" si="0"/>
        <v>399/2018/GBN-TĐC</v>
      </c>
      <c r="C403" s="290" t="s">
        <v>94</v>
      </c>
      <c r="D403" s="297" t="s">
        <v>4352</v>
      </c>
      <c r="E403" s="297" t="s">
        <v>4854</v>
      </c>
      <c r="F403" s="298" t="s">
        <v>53</v>
      </c>
      <c r="G403" s="295"/>
      <c r="H403" s="312" t="s">
        <v>4855</v>
      </c>
      <c r="I403" s="278" t="s">
        <v>4856</v>
      </c>
      <c r="J403" s="297" t="s">
        <v>4857</v>
      </c>
      <c r="K403" s="278" t="s">
        <v>4858</v>
      </c>
      <c r="L403" s="44" t="s">
        <v>4859</v>
      </c>
      <c r="M403" s="299">
        <v>1</v>
      </c>
      <c r="N403" s="55" t="s">
        <v>411</v>
      </c>
      <c r="O403" s="16"/>
      <c r="P403" s="16"/>
      <c r="Q403" s="53">
        <v>1</v>
      </c>
      <c r="R403" s="16"/>
      <c r="S403" s="16"/>
      <c r="T403" s="2"/>
      <c r="U403" s="2"/>
      <c r="V403" s="2"/>
      <c r="W403" s="2"/>
      <c r="X403" s="2"/>
      <c r="Y403" s="2"/>
      <c r="Z403" s="2"/>
    </row>
    <row r="404" spans="1:26" ht="27" customHeight="1">
      <c r="A404" s="39">
        <v>400</v>
      </c>
      <c r="B404" s="41" t="str">
        <f t="shared" si="0"/>
        <v>400/2018/GBN-TĐC</v>
      </c>
      <c r="C404" s="290" t="s">
        <v>94</v>
      </c>
      <c r="D404" s="297" t="s">
        <v>4352</v>
      </c>
      <c r="E404" s="296" t="s">
        <v>4854</v>
      </c>
      <c r="F404" s="298" t="s">
        <v>53</v>
      </c>
      <c r="G404" s="295"/>
      <c r="H404" s="312" t="s">
        <v>4860</v>
      </c>
      <c r="I404" s="278" t="s">
        <v>4861</v>
      </c>
      <c r="J404" s="297" t="s">
        <v>4862</v>
      </c>
      <c r="K404" s="278" t="s">
        <v>4863</v>
      </c>
      <c r="L404" s="44" t="s">
        <v>4859</v>
      </c>
      <c r="M404" s="299">
        <v>1</v>
      </c>
      <c r="N404" s="55" t="s">
        <v>411</v>
      </c>
      <c r="O404" s="16"/>
      <c r="P404" s="16"/>
      <c r="Q404" s="53">
        <v>1</v>
      </c>
      <c r="R404" s="16"/>
      <c r="S404" s="16"/>
      <c r="T404" s="2"/>
      <c r="U404" s="2"/>
      <c r="V404" s="2"/>
      <c r="W404" s="2"/>
      <c r="X404" s="2"/>
      <c r="Y404" s="2"/>
      <c r="Z404" s="2"/>
    </row>
    <row r="405" spans="1:26" ht="27" customHeight="1">
      <c r="A405" s="39">
        <v>401</v>
      </c>
      <c r="B405" s="41" t="str">
        <f t="shared" si="0"/>
        <v>401/2018/GBN-TĐC</v>
      </c>
      <c r="C405" s="290" t="s">
        <v>94</v>
      </c>
      <c r="D405" s="297" t="s">
        <v>4352</v>
      </c>
      <c r="E405" s="297" t="s">
        <v>4854</v>
      </c>
      <c r="F405" s="298" t="s">
        <v>53</v>
      </c>
      <c r="G405" s="295"/>
      <c r="H405" s="312" t="s">
        <v>4864</v>
      </c>
      <c r="I405" s="278" t="s">
        <v>4865</v>
      </c>
      <c r="J405" s="297" t="s">
        <v>4866</v>
      </c>
      <c r="K405" s="278" t="s">
        <v>4867</v>
      </c>
      <c r="L405" s="44" t="s">
        <v>4859</v>
      </c>
      <c r="M405" s="299">
        <v>1</v>
      </c>
      <c r="N405" s="55" t="s">
        <v>411</v>
      </c>
      <c r="O405" s="16"/>
      <c r="P405" s="16"/>
      <c r="Q405" s="53">
        <v>1</v>
      </c>
      <c r="R405" s="16"/>
      <c r="S405" s="16"/>
      <c r="T405" s="2"/>
      <c r="U405" s="2"/>
      <c r="V405" s="2"/>
      <c r="W405" s="2"/>
      <c r="X405" s="2"/>
      <c r="Y405" s="2"/>
      <c r="Z405" s="2"/>
    </row>
    <row r="406" spans="1:26" ht="27" hidden="1" customHeight="1">
      <c r="A406" s="39">
        <v>402</v>
      </c>
      <c r="B406" s="41" t="str">
        <f t="shared" si="0"/>
        <v>402/2018/GBN-TĐC</v>
      </c>
      <c r="C406" s="44" t="s">
        <v>38</v>
      </c>
      <c r="D406" s="91" t="s">
        <v>4384</v>
      </c>
      <c r="E406" s="59" t="s">
        <v>4404</v>
      </c>
      <c r="F406" s="55" t="s">
        <v>53</v>
      </c>
      <c r="G406" s="55" t="s">
        <v>54</v>
      </c>
      <c r="H406" s="56"/>
      <c r="I406" s="55" t="s">
        <v>56</v>
      </c>
      <c r="J406" s="44" t="s">
        <v>4868</v>
      </c>
      <c r="K406" s="55" t="s">
        <v>4678</v>
      </c>
      <c r="L406" s="44" t="s">
        <v>4859</v>
      </c>
      <c r="M406" s="55">
        <v>1</v>
      </c>
      <c r="N406" s="55"/>
      <c r="O406" s="16"/>
      <c r="P406" s="16"/>
      <c r="Q406" s="53">
        <v>1</v>
      </c>
      <c r="R406" s="16"/>
      <c r="S406" s="16"/>
      <c r="T406" s="2"/>
      <c r="U406" s="2"/>
      <c r="V406" s="2"/>
      <c r="W406" s="2"/>
      <c r="X406" s="2"/>
      <c r="Y406" s="2"/>
      <c r="Z406" s="2"/>
    </row>
    <row r="407" spans="1:26" ht="27" hidden="1" customHeight="1">
      <c r="A407" s="39">
        <v>403</v>
      </c>
      <c r="B407" s="41" t="str">
        <f t="shared" si="0"/>
        <v>403/2018/GBN-TĐC</v>
      </c>
      <c r="C407" s="44" t="s">
        <v>38</v>
      </c>
      <c r="D407" s="91" t="s">
        <v>4384</v>
      </c>
      <c r="E407" s="59" t="s">
        <v>4404</v>
      </c>
      <c r="F407" s="55" t="s">
        <v>53</v>
      </c>
      <c r="G407" s="55" t="s">
        <v>54</v>
      </c>
      <c r="H407" s="56"/>
      <c r="I407" s="55" t="s">
        <v>56</v>
      </c>
      <c r="J407" s="44" t="s">
        <v>4869</v>
      </c>
      <c r="K407" s="55" t="s">
        <v>3375</v>
      </c>
      <c r="L407" s="44" t="s">
        <v>4859</v>
      </c>
      <c r="M407" s="55">
        <v>1</v>
      </c>
      <c r="N407" s="55"/>
      <c r="O407" s="16"/>
      <c r="P407" s="16"/>
      <c r="Q407" s="53">
        <v>1</v>
      </c>
      <c r="R407" s="16"/>
      <c r="S407" s="16"/>
      <c r="T407" s="2"/>
      <c r="U407" s="2"/>
      <c r="V407" s="2"/>
      <c r="W407" s="2"/>
      <c r="X407" s="2"/>
      <c r="Y407" s="2"/>
      <c r="Z407" s="2"/>
    </row>
    <row r="408" spans="1:26" ht="27" hidden="1" customHeight="1">
      <c r="A408" s="39">
        <v>404</v>
      </c>
      <c r="B408" s="41" t="str">
        <f t="shared" si="0"/>
        <v>404/2018/GBN-TĐC</v>
      </c>
      <c r="C408" s="44" t="s">
        <v>38</v>
      </c>
      <c r="D408" s="91" t="s">
        <v>4384</v>
      </c>
      <c r="E408" s="59" t="s">
        <v>4404</v>
      </c>
      <c r="F408" s="55" t="s">
        <v>53</v>
      </c>
      <c r="G408" s="55" t="s">
        <v>54</v>
      </c>
      <c r="H408" s="56"/>
      <c r="I408" s="55" t="s">
        <v>56</v>
      </c>
      <c r="J408" s="44" t="s">
        <v>4870</v>
      </c>
      <c r="K408" s="55" t="s">
        <v>3363</v>
      </c>
      <c r="L408" s="44" t="s">
        <v>4859</v>
      </c>
      <c r="M408" s="55">
        <v>1</v>
      </c>
      <c r="N408" s="55"/>
      <c r="O408" s="16"/>
      <c r="P408" s="16"/>
      <c r="Q408" s="53">
        <v>1</v>
      </c>
      <c r="R408" s="16"/>
      <c r="S408" s="16"/>
      <c r="T408" s="2"/>
      <c r="U408" s="2"/>
      <c r="V408" s="2"/>
      <c r="W408" s="2"/>
      <c r="X408" s="2"/>
      <c r="Y408" s="2"/>
      <c r="Z408" s="2"/>
    </row>
    <row r="409" spans="1:26" ht="27" hidden="1" customHeight="1">
      <c r="A409" s="39">
        <v>405</v>
      </c>
      <c r="B409" s="41" t="str">
        <f t="shared" si="0"/>
        <v>405/2018/GBN-TĐC</v>
      </c>
      <c r="C409" s="48"/>
      <c r="D409" s="41"/>
      <c r="E409" s="41"/>
      <c r="F409" s="55"/>
      <c r="G409" s="55"/>
      <c r="H409" s="56"/>
      <c r="I409" s="39"/>
      <c r="J409" s="44"/>
      <c r="K409" s="55"/>
      <c r="L409" s="44"/>
      <c r="M409" s="55"/>
      <c r="N409" s="16"/>
      <c r="O409" s="16"/>
      <c r="P409" s="16"/>
      <c r="Q409" s="54"/>
      <c r="R409" s="16"/>
      <c r="S409" s="16"/>
      <c r="T409" s="2"/>
      <c r="U409" s="2"/>
      <c r="V409" s="2"/>
      <c r="W409" s="2"/>
      <c r="X409" s="2"/>
      <c r="Y409" s="2"/>
      <c r="Z409" s="2"/>
    </row>
    <row r="410" spans="1:26" ht="27" customHeight="1">
      <c r="A410" s="39">
        <v>406</v>
      </c>
      <c r="B410" s="41" t="str">
        <f t="shared" si="0"/>
        <v>406/2018/GBN-TĐC</v>
      </c>
      <c r="C410" s="290" t="s">
        <v>94</v>
      </c>
      <c r="D410" s="297" t="s">
        <v>4871</v>
      </c>
      <c r="E410" s="297" t="s">
        <v>4872</v>
      </c>
      <c r="F410" s="298" t="s">
        <v>53</v>
      </c>
      <c r="G410" s="295"/>
      <c r="H410" s="312" t="s">
        <v>4873</v>
      </c>
      <c r="I410" s="278" t="s">
        <v>4874</v>
      </c>
      <c r="J410" s="297" t="s">
        <v>4875</v>
      </c>
      <c r="K410" s="278" t="s">
        <v>4876</v>
      </c>
      <c r="L410" s="76">
        <v>43110</v>
      </c>
      <c r="M410" s="278">
        <v>2</v>
      </c>
      <c r="N410" s="16"/>
      <c r="O410" s="16"/>
      <c r="P410" s="16"/>
      <c r="Q410" s="53">
        <v>2</v>
      </c>
      <c r="R410" s="16"/>
      <c r="S410" s="16"/>
      <c r="T410" s="2"/>
      <c r="U410" s="2"/>
      <c r="V410" s="2"/>
      <c r="W410" s="2"/>
      <c r="X410" s="2"/>
      <c r="Y410" s="2"/>
      <c r="Z410" s="2"/>
    </row>
    <row r="411" spans="1:26" ht="27" hidden="1" customHeight="1">
      <c r="A411" s="39">
        <v>407</v>
      </c>
      <c r="B411" s="41" t="str">
        <f t="shared" si="0"/>
        <v>407/2018/GBN-TĐC</v>
      </c>
      <c r="C411" s="48"/>
      <c r="D411" s="41"/>
      <c r="E411" s="41"/>
      <c r="F411" s="55"/>
      <c r="G411" s="55"/>
      <c r="H411" s="56"/>
      <c r="I411" s="39"/>
      <c r="J411" s="44"/>
      <c r="K411" s="55"/>
      <c r="L411" s="44"/>
      <c r="M411" s="55"/>
      <c r="N411" s="16"/>
      <c r="O411" s="16"/>
      <c r="P411" s="16"/>
      <c r="Q411" s="54"/>
      <c r="R411" s="16"/>
      <c r="S411" s="16"/>
      <c r="T411" s="2"/>
      <c r="U411" s="2"/>
      <c r="V411" s="2"/>
      <c r="W411" s="2"/>
      <c r="X411" s="2"/>
      <c r="Y411" s="2"/>
      <c r="Z411" s="2"/>
    </row>
    <row r="412" spans="1:26" ht="27" hidden="1" customHeight="1">
      <c r="A412" s="39">
        <v>408</v>
      </c>
      <c r="B412" s="41" t="str">
        <f t="shared" si="0"/>
        <v>408/2018/GBN-TĐC</v>
      </c>
      <c r="C412" s="44" t="s">
        <v>38</v>
      </c>
      <c r="D412" s="91" t="s">
        <v>2073</v>
      </c>
      <c r="E412" s="289" t="s">
        <v>2074</v>
      </c>
      <c r="F412" s="55" t="s">
        <v>53</v>
      </c>
      <c r="G412" s="55" t="s">
        <v>55</v>
      </c>
      <c r="H412" s="56"/>
      <c r="I412" s="94" t="s">
        <v>710</v>
      </c>
      <c r="J412" s="91" t="s">
        <v>4877</v>
      </c>
      <c r="K412" s="44"/>
      <c r="L412" s="44"/>
      <c r="M412" s="55"/>
      <c r="N412" s="44"/>
      <c r="O412" s="44"/>
      <c r="P412" s="44"/>
      <c r="Q412" s="56"/>
      <c r="R412" s="56"/>
      <c r="S412" s="56"/>
      <c r="T412" s="2"/>
      <c r="U412" s="2"/>
      <c r="V412" s="2"/>
      <c r="W412" s="2"/>
      <c r="X412" s="2"/>
      <c r="Y412" s="2"/>
      <c r="Z412" s="2"/>
    </row>
    <row r="413" spans="1:26" ht="27" hidden="1" customHeight="1">
      <c r="A413" s="39">
        <v>409</v>
      </c>
      <c r="B413" s="41" t="str">
        <f t="shared" si="0"/>
        <v>409/2018/GBN-TĐC</v>
      </c>
      <c r="C413" s="44" t="s">
        <v>38</v>
      </c>
      <c r="D413" s="91" t="s">
        <v>2073</v>
      </c>
      <c r="E413" s="289" t="s">
        <v>2074</v>
      </c>
      <c r="F413" s="55" t="s">
        <v>53</v>
      </c>
      <c r="G413" s="55" t="s">
        <v>55</v>
      </c>
      <c r="H413" s="55"/>
      <c r="I413" s="94" t="s">
        <v>710</v>
      </c>
      <c r="J413" s="91" t="s">
        <v>4878</v>
      </c>
      <c r="K413" s="55"/>
      <c r="L413" s="44"/>
      <c r="M413" s="55"/>
      <c r="N413" s="56"/>
      <c r="O413" s="56"/>
      <c r="P413" s="56"/>
      <c r="Q413" s="56"/>
      <c r="R413" s="56"/>
      <c r="S413" s="56"/>
      <c r="T413" s="2"/>
      <c r="U413" s="2"/>
      <c r="V413" s="2"/>
      <c r="W413" s="2"/>
      <c r="X413" s="2"/>
      <c r="Y413" s="2"/>
      <c r="Z413" s="2"/>
    </row>
    <row r="414" spans="1:26" ht="27" hidden="1" customHeight="1">
      <c r="A414" s="39">
        <v>410</v>
      </c>
      <c r="B414" s="41" t="str">
        <f t="shared" si="0"/>
        <v>410/2018/GBN-TĐC</v>
      </c>
      <c r="C414" s="44" t="s">
        <v>38</v>
      </c>
      <c r="D414" s="91" t="s">
        <v>2073</v>
      </c>
      <c r="E414" s="289" t="s">
        <v>2074</v>
      </c>
      <c r="F414" s="55" t="s">
        <v>53</v>
      </c>
      <c r="G414" s="55" t="s">
        <v>55</v>
      </c>
      <c r="H414" s="55"/>
      <c r="I414" s="94" t="s">
        <v>710</v>
      </c>
      <c r="J414" s="91" t="s">
        <v>4879</v>
      </c>
      <c r="K414" s="55"/>
      <c r="L414" s="44"/>
      <c r="M414" s="55"/>
      <c r="N414" s="56"/>
      <c r="O414" s="56"/>
      <c r="P414" s="56"/>
      <c r="Q414" s="56"/>
      <c r="R414" s="56"/>
      <c r="S414" s="56"/>
      <c r="T414" s="2"/>
      <c r="U414" s="2"/>
      <c r="V414" s="2"/>
      <c r="W414" s="2"/>
      <c r="X414" s="2"/>
      <c r="Y414" s="2"/>
      <c r="Z414" s="2"/>
    </row>
    <row r="415" spans="1:26" ht="27" hidden="1" customHeight="1">
      <c r="A415" s="39">
        <v>411</v>
      </c>
      <c r="B415" s="41" t="str">
        <f t="shared" si="0"/>
        <v>411/2018/GBN-TĐC</v>
      </c>
      <c r="C415" s="143"/>
      <c r="D415" s="143"/>
      <c r="E415" s="143"/>
      <c r="F415" s="143"/>
      <c r="G415" s="143"/>
      <c r="H415" s="143"/>
      <c r="I415" s="143"/>
      <c r="J415" s="143"/>
      <c r="K415" s="143"/>
      <c r="L415" s="143"/>
      <c r="M415" s="143"/>
      <c r="N415" s="143"/>
      <c r="O415" s="143"/>
      <c r="P415" s="143"/>
      <c r="Q415" s="143"/>
      <c r="R415" s="143"/>
      <c r="S415" s="143"/>
      <c r="T415" s="2"/>
      <c r="U415" s="2"/>
      <c r="V415" s="2"/>
      <c r="W415" s="2"/>
      <c r="X415" s="2"/>
      <c r="Y415" s="2"/>
      <c r="Z415" s="2"/>
    </row>
    <row r="416" spans="1:26" ht="27" hidden="1" customHeight="1">
      <c r="A416" s="39">
        <v>412</v>
      </c>
      <c r="B416" s="41" t="str">
        <f t="shared" si="0"/>
        <v>412/2018/GBN-TĐC</v>
      </c>
      <c r="C416" s="143"/>
      <c r="D416" s="143"/>
      <c r="E416" s="143"/>
      <c r="F416" s="143"/>
      <c r="G416" s="143"/>
      <c r="H416" s="143"/>
      <c r="I416" s="143"/>
      <c r="J416" s="143"/>
      <c r="K416" s="143"/>
      <c r="L416" s="143"/>
      <c r="M416" s="143"/>
      <c r="N416" s="143"/>
      <c r="O416" s="143"/>
      <c r="P416" s="143"/>
      <c r="Q416" s="143"/>
      <c r="R416" s="143"/>
      <c r="S416" s="143"/>
      <c r="T416" s="2"/>
      <c r="U416" s="2"/>
      <c r="V416" s="2"/>
      <c r="W416" s="2"/>
      <c r="X416" s="2"/>
      <c r="Y416" s="2"/>
      <c r="Z416" s="2"/>
    </row>
    <row r="417" spans="1:26" ht="27" hidden="1" customHeight="1">
      <c r="A417" s="39">
        <v>413</v>
      </c>
      <c r="B417" s="41" t="str">
        <f t="shared" si="0"/>
        <v>413/2018/GBN-TĐC</v>
      </c>
      <c r="C417" s="143"/>
      <c r="D417" s="143"/>
      <c r="E417" s="143"/>
      <c r="F417" s="143"/>
      <c r="G417" s="143"/>
      <c r="H417" s="143"/>
      <c r="I417" s="143"/>
      <c r="J417" s="143"/>
      <c r="K417" s="143"/>
      <c r="L417" s="143"/>
      <c r="M417" s="143"/>
      <c r="N417" s="143"/>
      <c r="O417" s="143"/>
      <c r="P417" s="143"/>
      <c r="Q417" s="143"/>
      <c r="R417" s="143"/>
      <c r="S417" s="143"/>
      <c r="T417" s="2"/>
      <c r="U417" s="2"/>
      <c r="V417" s="2"/>
      <c r="W417" s="2"/>
      <c r="X417" s="2"/>
      <c r="Y417" s="2"/>
      <c r="Z417" s="2"/>
    </row>
    <row r="418" spans="1:26" ht="27" hidden="1" customHeight="1">
      <c r="A418" s="39">
        <v>414</v>
      </c>
      <c r="B418" s="41" t="str">
        <f t="shared" si="0"/>
        <v>414/2018/GBN-TĐC</v>
      </c>
      <c r="C418" s="48"/>
      <c r="D418" s="41"/>
      <c r="E418" s="41"/>
      <c r="F418" s="55"/>
      <c r="G418" s="55"/>
      <c r="H418" s="56"/>
      <c r="I418" s="39"/>
      <c r="J418" s="39"/>
      <c r="K418" s="55"/>
      <c r="L418" s="44"/>
      <c r="M418" s="55"/>
      <c r="N418" s="16"/>
      <c r="O418" s="16"/>
      <c r="P418" s="16"/>
      <c r="Q418" s="54"/>
      <c r="R418" s="16"/>
      <c r="S418" s="16"/>
      <c r="T418" s="2"/>
      <c r="U418" s="2"/>
      <c r="V418" s="2"/>
      <c r="W418" s="2"/>
      <c r="X418" s="2"/>
      <c r="Y418" s="2"/>
      <c r="Z418" s="2"/>
    </row>
    <row r="419" spans="1:26" ht="27" hidden="1" customHeight="1">
      <c r="A419" s="39">
        <v>415</v>
      </c>
      <c r="B419" s="41" t="str">
        <f t="shared" si="0"/>
        <v>415/2018/GBN-TĐC</v>
      </c>
      <c r="C419" s="48"/>
      <c r="D419" s="41"/>
      <c r="E419" s="41"/>
      <c r="F419" s="55"/>
      <c r="G419" s="55"/>
      <c r="H419" s="56"/>
      <c r="I419" s="39"/>
      <c r="J419" s="39"/>
      <c r="K419" s="55"/>
      <c r="L419" s="44"/>
      <c r="M419" s="55"/>
      <c r="N419" s="16"/>
      <c r="O419" s="16"/>
      <c r="P419" s="16"/>
      <c r="Q419" s="54"/>
      <c r="R419" s="16"/>
      <c r="S419" s="16"/>
      <c r="T419" s="2"/>
      <c r="U419" s="2"/>
      <c r="V419" s="2"/>
      <c r="W419" s="2"/>
      <c r="X419" s="2"/>
      <c r="Y419" s="2"/>
      <c r="Z419" s="2"/>
    </row>
    <row r="420" spans="1:26" ht="27" hidden="1" customHeight="1">
      <c r="A420" s="39">
        <v>416</v>
      </c>
      <c r="B420" s="41" t="str">
        <f t="shared" si="0"/>
        <v>416/2018/GBN-TĐC</v>
      </c>
      <c r="C420" s="48"/>
      <c r="D420" s="41"/>
      <c r="E420" s="41"/>
      <c r="F420" s="55"/>
      <c r="G420" s="55"/>
      <c r="H420" s="56"/>
      <c r="I420" s="39"/>
      <c r="J420" s="39"/>
      <c r="K420" s="55"/>
      <c r="L420" s="44"/>
      <c r="M420" s="55"/>
      <c r="N420" s="16"/>
      <c r="O420" s="16"/>
      <c r="P420" s="16"/>
      <c r="Q420" s="54"/>
      <c r="R420" s="16"/>
      <c r="S420" s="16"/>
      <c r="T420" s="2"/>
      <c r="U420" s="2"/>
      <c r="V420" s="2"/>
      <c r="W420" s="2"/>
      <c r="X420" s="2"/>
      <c r="Y420" s="2"/>
      <c r="Z420" s="2"/>
    </row>
    <row r="421" spans="1:26" ht="27" hidden="1" customHeight="1">
      <c r="A421" s="39">
        <v>417</v>
      </c>
      <c r="B421" s="41" t="str">
        <f t="shared" si="0"/>
        <v>417/2018/GBN-TĐC</v>
      </c>
      <c r="C421" s="48"/>
      <c r="D421" s="41"/>
      <c r="E421" s="41"/>
      <c r="F421" s="55"/>
      <c r="G421" s="55"/>
      <c r="H421" s="56"/>
      <c r="I421" s="39"/>
      <c r="J421" s="39"/>
      <c r="K421" s="55"/>
      <c r="L421" s="44"/>
      <c r="M421" s="55"/>
      <c r="N421" s="16"/>
      <c r="O421" s="16"/>
      <c r="P421" s="16"/>
      <c r="Q421" s="54"/>
      <c r="R421" s="16"/>
      <c r="S421" s="16"/>
      <c r="T421" s="2"/>
      <c r="U421" s="2"/>
      <c r="V421" s="2"/>
      <c r="W421" s="2"/>
      <c r="X421" s="2"/>
      <c r="Y421" s="2"/>
      <c r="Z421" s="2"/>
    </row>
    <row r="422" spans="1:26" ht="27" hidden="1" customHeight="1">
      <c r="A422" s="39">
        <v>418</v>
      </c>
      <c r="B422" s="41" t="str">
        <f t="shared" si="0"/>
        <v>418/2018/GBN-TĐC</v>
      </c>
      <c r="C422" s="48"/>
      <c r="D422" s="41"/>
      <c r="E422" s="41"/>
      <c r="F422" s="55"/>
      <c r="G422" s="55"/>
      <c r="H422" s="56"/>
      <c r="I422" s="39"/>
      <c r="J422" s="39"/>
      <c r="K422" s="55"/>
      <c r="L422" s="44"/>
      <c r="M422" s="55"/>
      <c r="N422" s="16"/>
      <c r="O422" s="16"/>
      <c r="P422" s="16"/>
      <c r="Q422" s="54"/>
      <c r="R422" s="16"/>
      <c r="S422" s="16"/>
      <c r="T422" s="2"/>
      <c r="U422" s="2"/>
      <c r="V422" s="2"/>
      <c r="W422" s="2"/>
      <c r="X422" s="2"/>
      <c r="Y422" s="2"/>
      <c r="Z422" s="2"/>
    </row>
    <row r="423" spans="1:26" ht="27" hidden="1" customHeight="1">
      <c r="A423" s="39">
        <v>419</v>
      </c>
      <c r="B423" s="41" t="str">
        <f t="shared" si="0"/>
        <v>419/2018/GBN-TĐC</v>
      </c>
      <c r="C423" s="48"/>
      <c r="D423" s="41"/>
      <c r="E423" s="41"/>
      <c r="F423" s="55"/>
      <c r="G423" s="55"/>
      <c r="H423" s="56"/>
      <c r="I423" s="39"/>
      <c r="J423" s="39"/>
      <c r="K423" s="55"/>
      <c r="L423" s="44"/>
      <c r="M423" s="55"/>
      <c r="N423" s="16"/>
      <c r="O423" s="16"/>
      <c r="P423" s="16"/>
      <c r="Q423" s="54"/>
      <c r="R423" s="16"/>
      <c r="S423" s="16"/>
      <c r="T423" s="2"/>
      <c r="U423" s="2"/>
      <c r="V423" s="2"/>
      <c r="W423" s="2"/>
      <c r="X423" s="2"/>
      <c r="Y423" s="2"/>
      <c r="Z423" s="2"/>
    </row>
    <row r="424" spans="1:26" ht="27" hidden="1" customHeight="1">
      <c r="A424" s="39">
        <v>420</v>
      </c>
      <c r="B424" s="41" t="str">
        <f t="shared" si="0"/>
        <v>420/2018/GBN-TĐC</v>
      </c>
      <c r="C424" s="41"/>
      <c r="D424" s="41"/>
      <c r="E424" s="41"/>
      <c r="F424" s="55"/>
      <c r="G424" s="55"/>
      <c r="H424" s="55"/>
      <c r="I424" s="44"/>
      <c r="J424" s="39"/>
      <c r="K424" s="55"/>
      <c r="L424" s="44"/>
      <c r="M424" s="55"/>
      <c r="N424" s="16"/>
      <c r="O424" s="16"/>
      <c r="P424" s="16"/>
      <c r="Q424" s="54"/>
      <c r="R424" s="16"/>
      <c r="S424" s="16"/>
      <c r="T424" s="2"/>
      <c r="U424" s="2"/>
      <c r="V424" s="2"/>
      <c r="W424" s="2"/>
      <c r="X424" s="2"/>
      <c r="Y424" s="2"/>
      <c r="Z424" s="2"/>
    </row>
    <row r="425" spans="1:26" ht="27" hidden="1" customHeight="1">
      <c r="A425" s="39">
        <v>421</v>
      </c>
      <c r="B425" s="41" t="str">
        <f t="shared" si="0"/>
        <v>421/2018/GBN-TĐC</v>
      </c>
      <c r="C425" s="48"/>
      <c r="D425" s="41"/>
      <c r="E425" s="41"/>
      <c r="F425" s="55"/>
      <c r="G425" s="55"/>
      <c r="H425" s="56"/>
      <c r="I425" s="44"/>
      <c r="J425" s="39"/>
      <c r="K425" s="55"/>
      <c r="L425" s="44"/>
      <c r="M425" s="55"/>
      <c r="N425" s="16"/>
      <c r="O425" s="16"/>
      <c r="P425" s="16"/>
      <c r="Q425" s="54"/>
      <c r="R425" s="16"/>
      <c r="S425" s="16"/>
      <c r="T425" s="2"/>
      <c r="U425" s="2"/>
      <c r="V425" s="2"/>
      <c r="W425" s="2"/>
      <c r="X425" s="2"/>
      <c r="Y425" s="2"/>
      <c r="Z425" s="2"/>
    </row>
    <row r="426" spans="1:26" ht="27" hidden="1" customHeight="1">
      <c r="A426" s="39">
        <v>422</v>
      </c>
      <c r="B426" s="41" t="str">
        <f t="shared" si="0"/>
        <v>422/2018/GBN-TĐC</v>
      </c>
      <c r="C426" s="48"/>
      <c r="D426" s="41"/>
      <c r="E426" s="41"/>
      <c r="F426" s="55"/>
      <c r="G426" s="55"/>
      <c r="H426" s="56"/>
      <c r="I426" s="44"/>
      <c r="J426" s="39"/>
      <c r="K426" s="55"/>
      <c r="L426" s="44"/>
      <c r="M426" s="55"/>
      <c r="N426" s="16"/>
      <c r="O426" s="16"/>
      <c r="P426" s="16"/>
      <c r="Q426" s="54"/>
      <c r="R426" s="16"/>
      <c r="S426" s="16"/>
      <c r="T426" s="2"/>
      <c r="U426" s="2"/>
      <c r="V426" s="2"/>
      <c r="W426" s="2"/>
      <c r="X426" s="2"/>
      <c r="Y426" s="2"/>
      <c r="Z426" s="2"/>
    </row>
    <row r="427" spans="1:26" ht="27" hidden="1" customHeight="1">
      <c r="A427" s="39">
        <v>423</v>
      </c>
      <c r="B427" s="41" t="str">
        <f t="shared" si="0"/>
        <v>423/2018/GBN-TĐC</v>
      </c>
      <c r="C427" s="48"/>
      <c r="D427" s="41"/>
      <c r="E427" s="41"/>
      <c r="F427" s="55"/>
      <c r="G427" s="55"/>
      <c r="H427" s="56"/>
      <c r="I427" s="44"/>
      <c r="J427" s="39"/>
      <c r="K427" s="55"/>
      <c r="L427" s="44"/>
      <c r="M427" s="55"/>
      <c r="N427" s="16"/>
      <c r="O427" s="16"/>
      <c r="P427" s="16"/>
      <c r="Q427" s="54"/>
      <c r="R427" s="16"/>
      <c r="S427" s="16"/>
      <c r="T427" s="2"/>
      <c r="U427" s="2"/>
      <c r="V427" s="2"/>
      <c r="W427" s="2"/>
      <c r="X427" s="2"/>
      <c r="Y427" s="2"/>
      <c r="Z427" s="2"/>
    </row>
    <row r="428" spans="1:26" ht="27" hidden="1" customHeight="1">
      <c r="A428" s="39">
        <v>424</v>
      </c>
      <c r="B428" s="41" t="str">
        <f t="shared" si="0"/>
        <v>424/2018/GBN-TĐC</v>
      </c>
      <c r="C428" s="48"/>
      <c r="D428" s="45"/>
      <c r="E428" s="45"/>
      <c r="F428" s="55"/>
      <c r="G428" s="55"/>
      <c r="H428" s="56"/>
      <c r="I428" s="93"/>
      <c r="J428" s="59"/>
      <c r="K428" s="55"/>
      <c r="L428" s="44"/>
      <c r="M428" s="55"/>
      <c r="N428" s="16"/>
      <c r="O428" s="16"/>
      <c r="P428" s="16"/>
      <c r="Q428" s="54"/>
      <c r="R428" s="16"/>
      <c r="S428" s="16"/>
      <c r="T428" s="2"/>
      <c r="U428" s="2"/>
      <c r="V428" s="2"/>
      <c r="W428" s="2"/>
      <c r="X428" s="2"/>
      <c r="Y428" s="2"/>
      <c r="Z428" s="2"/>
    </row>
    <row r="429" spans="1:26" ht="27" hidden="1" customHeight="1">
      <c r="A429" s="39">
        <v>425</v>
      </c>
      <c r="B429" s="41" t="str">
        <f t="shared" si="0"/>
        <v>425/2018/GBN-TĐC</v>
      </c>
      <c r="C429" s="48"/>
      <c r="D429" s="45"/>
      <c r="E429" s="45"/>
      <c r="F429" s="55"/>
      <c r="G429" s="55"/>
      <c r="H429" s="56"/>
      <c r="I429" s="93"/>
      <c r="J429" s="39"/>
      <c r="K429" s="55"/>
      <c r="L429" s="44"/>
      <c r="M429" s="55"/>
      <c r="N429" s="16"/>
      <c r="O429" s="16"/>
      <c r="P429" s="16"/>
      <c r="Q429" s="54"/>
      <c r="R429" s="16"/>
      <c r="S429" s="16"/>
      <c r="T429" s="2"/>
      <c r="U429" s="2"/>
      <c r="V429" s="2"/>
      <c r="W429" s="2"/>
      <c r="X429" s="2"/>
      <c r="Y429" s="2"/>
      <c r="Z429" s="2"/>
    </row>
    <row r="430" spans="1:26" ht="27" hidden="1" customHeight="1">
      <c r="A430" s="39">
        <v>426</v>
      </c>
      <c r="B430" s="41" t="str">
        <f t="shared" si="0"/>
        <v>426/2018/GBN-TĐC</v>
      </c>
      <c r="C430" s="48"/>
      <c r="D430" s="45"/>
      <c r="E430" s="45"/>
      <c r="F430" s="55"/>
      <c r="G430" s="55"/>
      <c r="H430" s="56"/>
      <c r="I430" s="44"/>
      <c r="J430" s="39"/>
      <c r="K430" s="55"/>
      <c r="L430" s="44"/>
      <c r="M430" s="55"/>
      <c r="N430" s="16"/>
      <c r="O430" s="16"/>
      <c r="P430" s="16"/>
      <c r="Q430" s="54"/>
      <c r="R430" s="16"/>
      <c r="S430" s="16"/>
      <c r="T430" s="2"/>
      <c r="U430" s="2"/>
      <c r="V430" s="2"/>
      <c r="W430" s="2"/>
      <c r="X430" s="2"/>
      <c r="Y430" s="2"/>
      <c r="Z430" s="2"/>
    </row>
    <row r="431" spans="1:26" ht="27" hidden="1" customHeight="1">
      <c r="A431" s="39">
        <v>427</v>
      </c>
      <c r="B431" s="41" t="str">
        <f t="shared" si="0"/>
        <v>427/2018/GBN-TĐC</v>
      </c>
      <c r="C431" s="48"/>
      <c r="D431" s="45"/>
      <c r="E431" s="45"/>
      <c r="F431" s="55"/>
      <c r="G431" s="55"/>
      <c r="H431" s="56"/>
      <c r="I431" s="44"/>
      <c r="J431" s="39"/>
      <c r="K431" s="55"/>
      <c r="L431" s="44"/>
      <c r="M431" s="55"/>
      <c r="N431" s="16"/>
      <c r="O431" s="16"/>
      <c r="P431" s="16"/>
      <c r="Q431" s="54"/>
      <c r="R431" s="16"/>
      <c r="S431" s="16"/>
      <c r="T431" s="2"/>
      <c r="U431" s="2"/>
      <c r="V431" s="2"/>
      <c r="W431" s="2"/>
      <c r="X431" s="2"/>
      <c r="Y431" s="2"/>
      <c r="Z431" s="2"/>
    </row>
    <row r="432" spans="1:26" ht="27" hidden="1" customHeight="1">
      <c r="A432" s="39">
        <v>428</v>
      </c>
      <c r="B432" s="41" t="str">
        <f t="shared" si="0"/>
        <v>428/2018/GBN-TĐC</v>
      </c>
      <c r="C432" s="48"/>
      <c r="D432" s="45"/>
      <c r="E432" s="45"/>
      <c r="F432" s="55"/>
      <c r="G432" s="55"/>
      <c r="H432" s="56"/>
      <c r="I432" s="59"/>
      <c r="J432" s="39"/>
      <c r="K432" s="55"/>
      <c r="L432" s="44"/>
      <c r="M432" s="55"/>
      <c r="N432" s="16"/>
      <c r="O432" s="16"/>
      <c r="P432" s="16"/>
      <c r="Q432" s="54"/>
      <c r="R432" s="16"/>
      <c r="S432" s="16"/>
      <c r="T432" s="2"/>
      <c r="U432" s="2"/>
      <c r="V432" s="2"/>
      <c r="W432" s="2"/>
      <c r="X432" s="2"/>
      <c r="Y432" s="2"/>
      <c r="Z432" s="2"/>
    </row>
    <row r="433" spans="1:26" ht="27" hidden="1" customHeight="1">
      <c r="A433" s="39">
        <v>429</v>
      </c>
      <c r="B433" s="41" t="str">
        <f t="shared" si="0"/>
        <v>429/2018/GBN-TĐC</v>
      </c>
      <c r="C433" s="48"/>
      <c r="D433" s="45"/>
      <c r="E433" s="45"/>
      <c r="F433" s="55"/>
      <c r="G433" s="55"/>
      <c r="H433" s="56"/>
      <c r="I433" s="59"/>
      <c r="J433" s="39"/>
      <c r="K433" s="55"/>
      <c r="L433" s="44"/>
      <c r="M433" s="55"/>
      <c r="N433" s="16"/>
      <c r="O433" s="16"/>
      <c r="P433" s="16"/>
      <c r="Q433" s="54"/>
      <c r="R433" s="16"/>
      <c r="S433" s="16"/>
      <c r="T433" s="2"/>
      <c r="U433" s="2"/>
      <c r="V433" s="2"/>
      <c r="W433" s="2"/>
      <c r="X433" s="2"/>
      <c r="Y433" s="2"/>
      <c r="Z433" s="2"/>
    </row>
    <row r="434" spans="1:26" ht="27" hidden="1" customHeight="1">
      <c r="A434" s="39">
        <v>430</v>
      </c>
      <c r="B434" s="41" t="str">
        <f t="shared" si="0"/>
        <v>430/2018/GBN-TĐC</v>
      </c>
      <c r="C434" s="48"/>
      <c r="D434" s="45"/>
      <c r="E434" s="45"/>
      <c r="F434" s="55"/>
      <c r="G434" s="55"/>
      <c r="H434" s="56"/>
      <c r="I434" s="59"/>
      <c r="J434" s="39"/>
      <c r="K434" s="55"/>
      <c r="L434" s="44"/>
      <c r="M434" s="55"/>
      <c r="N434" s="16"/>
      <c r="O434" s="16"/>
      <c r="P434" s="16"/>
      <c r="Q434" s="54"/>
      <c r="R434" s="16"/>
      <c r="S434" s="16"/>
      <c r="T434" s="2"/>
      <c r="U434" s="2"/>
      <c r="V434" s="2"/>
      <c r="W434" s="2"/>
      <c r="X434" s="2"/>
      <c r="Y434" s="2"/>
      <c r="Z434" s="2"/>
    </row>
    <row r="435" spans="1:26" ht="27" hidden="1" customHeight="1">
      <c r="A435" s="39">
        <v>431</v>
      </c>
      <c r="B435" s="41" t="str">
        <f t="shared" si="0"/>
        <v>431/2018/GBN-TĐC</v>
      </c>
      <c r="C435" s="48"/>
      <c r="D435" s="45"/>
      <c r="E435" s="45"/>
      <c r="F435" s="55"/>
      <c r="G435" s="55"/>
      <c r="H435" s="56"/>
      <c r="I435" s="44"/>
      <c r="J435" s="39"/>
      <c r="K435" s="55"/>
      <c r="L435" s="76"/>
      <c r="M435" s="55"/>
      <c r="N435" s="41"/>
      <c r="O435" s="41"/>
      <c r="P435" s="16"/>
      <c r="Q435" s="54"/>
      <c r="R435" s="16"/>
      <c r="S435" s="16"/>
      <c r="T435" s="2"/>
      <c r="U435" s="2"/>
      <c r="V435" s="2"/>
      <c r="W435" s="2"/>
      <c r="X435" s="2"/>
      <c r="Y435" s="2"/>
      <c r="Z435" s="2"/>
    </row>
    <row r="436" spans="1:26" ht="27" hidden="1" customHeight="1">
      <c r="A436" s="39">
        <v>432</v>
      </c>
      <c r="B436" s="41" t="str">
        <f t="shared" si="0"/>
        <v>432/2018/GBN-TĐC</v>
      </c>
      <c r="C436" s="48"/>
      <c r="D436" s="48"/>
      <c r="E436" s="48"/>
      <c r="F436" s="55"/>
      <c r="G436" s="55"/>
      <c r="H436" s="56"/>
      <c r="I436" s="44"/>
      <c r="J436" s="44"/>
      <c r="K436" s="55"/>
      <c r="L436" s="76"/>
      <c r="M436" s="55"/>
      <c r="N436" s="41"/>
      <c r="O436" s="41"/>
      <c r="P436" s="16"/>
      <c r="Q436" s="54"/>
      <c r="R436" s="16"/>
      <c r="S436" s="16"/>
      <c r="T436" s="2"/>
      <c r="U436" s="2"/>
      <c r="V436" s="2"/>
      <c r="W436" s="2"/>
      <c r="X436" s="2"/>
      <c r="Y436" s="2"/>
      <c r="Z436" s="2"/>
    </row>
    <row r="437" spans="1:26" ht="27" hidden="1" customHeight="1">
      <c r="A437" s="39">
        <v>433</v>
      </c>
      <c r="B437" s="41" t="str">
        <f t="shared" si="0"/>
        <v>433/2018/GBN-TĐC</v>
      </c>
      <c r="C437" s="48"/>
      <c r="D437" s="48"/>
      <c r="E437" s="48"/>
      <c r="F437" s="55"/>
      <c r="G437" s="55"/>
      <c r="H437" s="56"/>
      <c r="I437" s="44"/>
      <c r="J437" s="39"/>
      <c r="K437" s="55"/>
      <c r="L437" s="76"/>
      <c r="M437" s="55"/>
      <c r="N437" s="41"/>
      <c r="O437" s="41"/>
      <c r="P437" s="16"/>
      <c r="Q437" s="54"/>
      <c r="R437" s="16"/>
      <c r="S437" s="16"/>
      <c r="T437" s="2"/>
      <c r="U437" s="2"/>
      <c r="V437" s="2"/>
      <c r="W437" s="2"/>
      <c r="X437" s="2"/>
      <c r="Y437" s="2"/>
      <c r="Z437" s="2"/>
    </row>
    <row r="438" spans="1:26" ht="27" hidden="1" customHeight="1">
      <c r="A438" s="39">
        <v>434</v>
      </c>
      <c r="B438" s="41" t="str">
        <f t="shared" si="0"/>
        <v>434/2018/GBN-TĐC</v>
      </c>
      <c r="C438" s="48"/>
      <c r="D438" s="48"/>
      <c r="E438" s="48"/>
      <c r="F438" s="55"/>
      <c r="G438" s="55"/>
      <c r="H438" s="56"/>
      <c r="I438" s="44"/>
      <c r="J438" s="44"/>
      <c r="K438" s="55"/>
      <c r="L438" s="76"/>
      <c r="M438" s="55"/>
      <c r="N438" s="16"/>
      <c r="O438" s="16"/>
      <c r="P438" s="16"/>
      <c r="Q438" s="54"/>
      <c r="R438" s="16"/>
      <c r="S438" s="16"/>
      <c r="T438" s="2"/>
      <c r="U438" s="2"/>
      <c r="V438" s="2"/>
      <c r="W438" s="2"/>
      <c r="X438" s="2"/>
      <c r="Y438" s="2"/>
      <c r="Z438" s="2"/>
    </row>
    <row r="439" spans="1:26" ht="27" hidden="1" customHeight="1">
      <c r="A439" s="39">
        <v>435</v>
      </c>
      <c r="B439" s="41" t="str">
        <f t="shared" si="0"/>
        <v>435/2018/GBN-TĐC</v>
      </c>
      <c r="C439" s="48"/>
      <c r="D439" s="48"/>
      <c r="E439" s="48"/>
      <c r="F439" s="55"/>
      <c r="G439" s="55"/>
      <c r="H439" s="56"/>
      <c r="I439" s="44"/>
      <c r="J439" s="39"/>
      <c r="K439" s="55"/>
      <c r="L439" s="76"/>
      <c r="M439" s="55"/>
      <c r="N439" s="16"/>
      <c r="O439" s="16"/>
      <c r="P439" s="16"/>
      <c r="Q439" s="54"/>
      <c r="R439" s="16"/>
      <c r="S439" s="16"/>
      <c r="T439" s="2"/>
      <c r="U439" s="2"/>
      <c r="V439" s="2"/>
      <c r="W439" s="2"/>
      <c r="X439" s="2"/>
      <c r="Y439" s="2"/>
      <c r="Z439" s="2"/>
    </row>
    <row r="440" spans="1:26" ht="27" hidden="1" customHeight="1">
      <c r="A440" s="39">
        <v>436</v>
      </c>
      <c r="B440" s="41" t="str">
        <f t="shared" si="0"/>
        <v>436/2018/GBN-TĐC</v>
      </c>
      <c r="C440" s="48"/>
      <c r="D440" s="45"/>
      <c r="E440" s="45"/>
      <c r="F440" s="55"/>
      <c r="G440" s="55"/>
      <c r="H440" s="56"/>
      <c r="I440" s="59"/>
      <c r="J440" s="39"/>
      <c r="K440" s="55"/>
      <c r="L440" s="44"/>
      <c r="M440" s="55"/>
      <c r="N440" s="16"/>
      <c r="O440" s="16"/>
      <c r="P440" s="16"/>
      <c r="Q440" s="54"/>
      <c r="R440" s="16"/>
      <c r="S440" s="16"/>
      <c r="T440" s="2"/>
      <c r="U440" s="2"/>
      <c r="V440" s="2"/>
      <c r="W440" s="2"/>
      <c r="X440" s="2"/>
      <c r="Y440" s="2"/>
      <c r="Z440" s="2"/>
    </row>
    <row r="441" spans="1:26" ht="27" hidden="1" customHeight="1">
      <c r="A441" s="39">
        <v>437</v>
      </c>
      <c r="B441" s="41" t="str">
        <f t="shared" si="0"/>
        <v>437/2018/GBN-TĐC</v>
      </c>
      <c r="C441" s="48"/>
      <c r="D441" s="41"/>
      <c r="E441" s="45"/>
      <c r="F441" s="55"/>
      <c r="G441" s="55"/>
      <c r="H441" s="56"/>
      <c r="I441" s="44"/>
      <c r="J441" s="39"/>
      <c r="K441" s="55"/>
      <c r="L441" s="76"/>
      <c r="M441" s="55"/>
      <c r="N441" s="16"/>
      <c r="O441" s="16"/>
      <c r="P441" s="16"/>
      <c r="Q441" s="54"/>
      <c r="R441" s="16"/>
      <c r="S441" s="16"/>
      <c r="T441" s="2"/>
      <c r="U441" s="2"/>
      <c r="V441" s="2"/>
      <c r="W441" s="2"/>
      <c r="X441" s="2"/>
      <c r="Y441" s="2"/>
      <c r="Z441" s="2"/>
    </row>
    <row r="442" spans="1:26" ht="27" hidden="1" customHeight="1">
      <c r="A442" s="39">
        <v>438</v>
      </c>
      <c r="B442" s="41" t="str">
        <f t="shared" si="0"/>
        <v>438/2018/GBN-TĐC</v>
      </c>
      <c r="C442" s="48"/>
      <c r="D442" s="41"/>
      <c r="E442" s="45"/>
      <c r="F442" s="55"/>
      <c r="G442" s="55"/>
      <c r="H442" s="56"/>
      <c r="I442" s="44"/>
      <c r="J442" s="39"/>
      <c r="K442" s="55"/>
      <c r="L442" s="76"/>
      <c r="M442" s="55"/>
      <c r="N442" s="16"/>
      <c r="O442" s="16"/>
      <c r="P442" s="16"/>
      <c r="Q442" s="54"/>
      <c r="R442" s="16"/>
      <c r="S442" s="16"/>
      <c r="T442" s="2"/>
      <c r="U442" s="2"/>
      <c r="V442" s="2"/>
      <c r="W442" s="2"/>
      <c r="X442" s="2"/>
      <c r="Y442" s="2"/>
      <c r="Z442" s="2"/>
    </row>
    <row r="443" spans="1:26" ht="27" hidden="1" customHeight="1">
      <c r="A443" s="39">
        <v>439</v>
      </c>
      <c r="B443" s="41" t="str">
        <f t="shared" si="0"/>
        <v>439/2018/GBN-TĐC</v>
      </c>
      <c r="C443" s="48"/>
      <c r="D443" s="45"/>
      <c r="E443" s="45"/>
      <c r="F443" s="55"/>
      <c r="G443" s="55"/>
      <c r="H443" s="56"/>
      <c r="I443" s="44"/>
      <c r="J443" s="39"/>
      <c r="K443" s="55"/>
      <c r="L443" s="313"/>
      <c r="M443" s="55"/>
      <c r="N443" s="41"/>
      <c r="O443" s="41"/>
      <c r="P443" s="16"/>
      <c r="Q443" s="54"/>
      <c r="R443" s="16"/>
      <c r="S443" s="16"/>
      <c r="T443" s="2"/>
      <c r="U443" s="2"/>
      <c r="V443" s="2"/>
      <c r="W443" s="2"/>
      <c r="X443" s="2"/>
      <c r="Y443" s="2"/>
      <c r="Z443" s="2"/>
    </row>
    <row r="444" spans="1:26" ht="27" hidden="1" customHeight="1">
      <c r="A444" s="39">
        <v>440</v>
      </c>
      <c r="B444" s="44" t="str">
        <f t="shared" ref="B444:B539" si="1">A444&amp;"/2017/GBN-TĐC"</f>
        <v>440/2017/GBN-TĐC</v>
      </c>
      <c r="C444" s="48"/>
      <c r="D444" s="45"/>
      <c r="E444" s="45"/>
      <c r="F444" s="55"/>
      <c r="G444" s="55"/>
      <c r="H444" s="56"/>
      <c r="I444" s="44"/>
      <c r="J444" s="39"/>
      <c r="K444" s="55"/>
      <c r="L444" s="313"/>
      <c r="M444" s="55"/>
      <c r="N444" s="107"/>
      <c r="O444" s="107"/>
      <c r="P444" s="107"/>
      <c r="Q444" s="56"/>
      <c r="R444" s="107"/>
      <c r="S444" s="107"/>
      <c r="T444" s="103"/>
      <c r="U444" s="103"/>
      <c r="V444" s="103"/>
      <c r="W444" s="103"/>
      <c r="X444" s="103"/>
      <c r="Y444" s="103"/>
      <c r="Z444" s="103"/>
    </row>
    <row r="445" spans="1:26" ht="27" hidden="1" customHeight="1">
      <c r="A445" s="39">
        <v>441</v>
      </c>
      <c r="B445" s="44" t="str">
        <f t="shared" si="1"/>
        <v>441/2017/GBN-TĐC</v>
      </c>
      <c r="C445" s="48"/>
      <c r="D445" s="45"/>
      <c r="E445" s="45"/>
      <c r="F445" s="55"/>
      <c r="G445" s="55"/>
      <c r="H445" s="143"/>
      <c r="I445" s="94"/>
      <c r="J445" s="39"/>
      <c r="K445" s="55"/>
      <c r="L445" s="94"/>
      <c r="M445" s="55"/>
      <c r="N445" s="143"/>
      <c r="O445" s="143"/>
      <c r="P445" s="16"/>
      <c r="Q445" s="54"/>
      <c r="R445" s="16"/>
      <c r="S445" s="16"/>
      <c r="T445" s="2"/>
      <c r="U445" s="2"/>
      <c r="V445" s="2"/>
      <c r="W445" s="2"/>
      <c r="X445" s="2"/>
      <c r="Y445" s="2"/>
      <c r="Z445" s="2"/>
    </row>
    <row r="446" spans="1:26" ht="27" hidden="1" customHeight="1">
      <c r="A446" s="39">
        <v>442</v>
      </c>
      <c r="B446" s="44" t="str">
        <f t="shared" si="1"/>
        <v>442/2017/GBN-TĐC</v>
      </c>
      <c r="C446" s="48"/>
      <c r="D446" s="45"/>
      <c r="E446" s="45"/>
      <c r="F446" s="55"/>
      <c r="G446" s="55"/>
      <c r="H446" s="143"/>
      <c r="I446" s="314"/>
      <c r="J446" s="44"/>
      <c r="K446" s="55"/>
      <c r="L446" s="94"/>
      <c r="M446" s="55"/>
      <c r="N446" s="143"/>
      <c r="O446" s="143"/>
      <c r="P446" s="16"/>
      <c r="Q446" s="54"/>
      <c r="R446" s="16"/>
      <c r="S446" s="16"/>
      <c r="T446" s="2"/>
      <c r="U446" s="2"/>
      <c r="V446" s="2"/>
      <c r="W446" s="2"/>
      <c r="X446" s="2"/>
      <c r="Y446" s="2"/>
      <c r="Z446" s="2"/>
    </row>
    <row r="447" spans="1:26" ht="27" hidden="1" customHeight="1">
      <c r="A447" s="39">
        <v>443</v>
      </c>
      <c r="B447" s="44" t="str">
        <f t="shared" si="1"/>
        <v>443/2017/GBN-TĐC</v>
      </c>
      <c r="C447" s="48"/>
      <c r="D447" s="45"/>
      <c r="E447" s="45"/>
      <c r="F447" s="55"/>
      <c r="G447" s="55"/>
      <c r="H447" s="56"/>
      <c r="I447" s="93"/>
      <c r="J447" s="39"/>
      <c r="K447" s="55"/>
      <c r="L447" s="94"/>
      <c r="M447" s="55"/>
      <c r="N447" s="16"/>
      <c r="O447" s="16"/>
      <c r="P447" s="16"/>
      <c r="Q447" s="54"/>
      <c r="R447" s="16"/>
      <c r="S447" s="16"/>
      <c r="T447" s="2"/>
      <c r="U447" s="2"/>
      <c r="V447" s="2"/>
      <c r="W447" s="2"/>
      <c r="X447" s="2"/>
      <c r="Y447" s="2"/>
      <c r="Z447" s="2"/>
    </row>
    <row r="448" spans="1:26" ht="14.25" hidden="1" customHeight="1">
      <c r="A448" s="39">
        <v>444</v>
      </c>
      <c r="B448" s="44" t="str">
        <f t="shared" si="1"/>
        <v>444/2017/GBN-TĐC</v>
      </c>
      <c r="C448" s="48"/>
      <c r="D448" s="45"/>
      <c r="E448" s="45"/>
      <c r="F448" s="55"/>
      <c r="G448" s="55"/>
      <c r="H448" s="92"/>
      <c r="I448" s="93"/>
      <c r="J448" s="39"/>
      <c r="K448" s="55"/>
      <c r="L448" s="94"/>
      <c r="M448" s="55"/>
      <c r="N448" s="16"/>
      <c r="O448" s="16"/>
      <c r="P448" s="16"/>
      <c r="Q448" s="54"/>
      <c r="R448" s="16"/>
      <c r="S448" s="16"/>
      <c r="T448" s="2"/>
      <c r="U448" s="2"/>
      <c r="V448" s="2"/>
      <c r="W448" s="2"/>
      <c r="X448" s="2"/>
      <c r="Y448" s="2"/>
      <c r="Z448" s="2"/>
    </row>
    <row r="449" spans="1:26" ht="14.25" hidden="1" customHeight="1">
      <c r="A449" s="39">
        <v>445</v>
      </c>
      <c r="B449" s="44" t="str">
        <f t="shared" si="1"/>
        <v>445/2017/GBN-TĐC</v>
      </c>
      <c r="C449" s="48"/>
      <c r="D449" s="45"/>
      <c r="E449" s="45"/>
      <c r="F449" s="55"/>
      <c r="G449" s="55"/>
      <c r="H449" s="56"/>
      <c r="I449" s="93"/>
      <c r="J449" s="39"/>
      <c r="K449" s="55"/>
      <c r="L449" s="94"/>
      <c r="M449" s="55"/>
      <c r="N449" s="16"/>
      <c r="O449" s="16"/>
      <c r="P449" s="2"/>
      <c r="Q449" s="6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hidden="1" customHeight="1">
      <c r="A450" s="39">
        <v>446</v>
      </c>
      <c r="B450" s="44" t="str">
        <f t="shared" si="1"/>
        <v>446/2017/GBN-TĐC</v>
      </c>
      <c r="C450" s="48"/>
      <c r="D450" s="45"/>
      <c r="E450" s="45"/>
      <c r="F450" s="55"/>
      <c r="G450" s="55"/>
      <c r="H450" s="56"/>
      <c r="I450" s="93"/>
      <c r="J450" s="39"/>
      <c r="K450" s="55"/>
      <c r="L450" s="94"/>
      <c r="M450" s="55"/>
      <c r="N450" s="16"/>
      <c r="O450" s="16"/>
      <c r="P450" s="2"/>
      <c r="Q450" s="6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hidden="1" customHeight="1">
      <c r="A451" s="39">
        <v>447</v>
      </c>
      <c r="B451" s="44" t="str">
        <f t="shared" si="1"/>
        <v>447/2017/GBN-TĐC</v>
      </c>
      <c r="C451" s="48"/>
      <c r="D451" s="96"/>
      <c r="E451" s="45"/>
      <c r="F451" s="55"/>
      <c r="G451" s="55"/>
      <c r="H451" s="56"/>
      <c r="I451" s="59"/>
      <c r="J451" s="59"/>
      <c r="K451" s="55"/>
      <c r="L451" s="94"/>
      <c r="M451" s="55"/>
      <c r="N451" s="16"/>
      <c r="O451" s="16"/>
      <c r="P451" s="2"/>
      <c r="Q451" s="6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hidden="1" customHeight="1">
      <c r="A452" s="39">
        <v>448</v>
      </c>
      <c r="B452" s="44" t="str">
        <f t="shared" si="1"/>
        <v>448/2017/GBN-TĐC</v>
      </c>
      <c r="C452" s="48"/>
      <c r="D452" s="96"/>
      <c r="E452" s="45"/>
      <c r="F452" s="55"/>
      <c r="G452" s="55"/>
      <c r="H452" s="56"/>
      <c r="I452" s="56"/>
      <c r="J452" s="39"/>
      <c r="K452" s="55"/>
      <c r="L452" s="94"/>
      <c r="M452" s="55"/>
      <c r="N452" s="16"/>
      <c r="O452" s="16"/>
      <c r="P452" s="2"/>
      <c r="Q452" s="6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hidden="1" customHeight="1">
      <c r="A453" s="39">
        <v>449</v>
      </c>
      <c r="B453" s="44" t="str">
        <f t="shared" si="1"/>
        <v>449/2017/GBN-TĐC</v>
      </c>
      <c r="C453" s="48"/>
      <c r="D453" s="45"/>
      <c r="E453" s="45"/>
      <c r="F453" s="55"/>
      <c r="G453" s="55"/>
      <c r="H453" s="56"/>
      <c r="I453" s="55"/>
      <c r="J453" s="39"/>
      <c r="K453" s="55"/>
      <c r="L453" s="94"/>
      <c r="M453" s="55"/>
      <c r="N453" s="16"/>
      <c r="O453" s="16"/>
      <c r="P453" s="2"/>
      <c r="Q453" s="6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hidden="1" customHeight="1">
      <c r="A454" s="39">
        <v>450</v>
      </c>
      <c r="B454" s="44" t="str">
        <f t="shared" si="1"/>
        <v>450/2017/GBN-TĐC</v>
      </c>
      <c r="C454" s="48"/>
      <c r="D454" s="45"/>
      <c r="E454" s="45"/>
      <c r="F454" s="55"/>
      <c r="G454" s="55"/>
      <c r="H454" s="56"/>
      <c r="I454" s="55"/>
      <c r="J454" s="39"/>
      <c r="K454" s="55"/>
      <c r="L454" s="94"/>
      <c r="M454" s="55"/>
      <c r="N454" s="16"/>
      <c r="O454" s="16"/>
      <c r="P454" s="2"/>
      <c r="Q454" s="6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hidden="1" customHeight="1">
      <c r="A455" s="39">
        <v>451</v>
      </c>
      <c r="B455" s="44" t="str">
        <f t="shared" si="1"/>
        <v>451/2017/GBN-TĐC</v>
      </c>
      <c r="C455" s="48"/>
      <c r="D455" s="45"/>
      <c r="E455" s="45"/>
      <c r="F455" s="55"/>
      <c r="G455" s="55"/>
      <c r="H455" s="56"/>
      <c r="I455" s="55"/>
      <c r="J455" s="39"/>
      <c r="K455" s="55"/>
      <c r="L455" s="94"/>
      <c r="M455" s="55"/>
      <c r="N455" s="16"/>
      <c r="O455" s="16"/>
      <c r="P455" s="2"/>
      <c r="Q455" s="6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hidden="1" customHeight="1">
      <c r="A456" s="39">
        <v>452</v>
      </c>
      <c r="B456" s="44" t="str">
        <f t="shared" si="1"/>
        <v>452/2017/GBN-TĐC</v>
      </c>
      <c r="C456" s="48"/>
      <c r="D456" s="207"/>
      <c r="E456" s="207"/>
      <c r="F456" s="55"/>
      <c r="G456" s="55"/>
      <c r="H456" s="56"/>
      <c r="I456" s="55"/>
      <c r="J456" s="39"/>
      <c r="K456" s="55"/>
      <c r="L456" s="94"/>
      <c r="M456" s="55"/>
      <c r="N456" s="107"/>
      <c r="O456" s="107"/>
      <c r="P456" s="103"/>
      <c r="Q456" s="7"/>
      <c r="R456" s="103"/>
      <c r="S456" s="103"/>
      <c r="T456" s="103"/>
      <c r="U456" s="103"/>
      <c r="V456" s="103"/>
      <c r="W456" s="103"/>
      <c r="X456" s="103"/>
      <c r="Y456" s="103"/>
      <c r="Z456" s="103"/>
    </row>
    <row r="457" spans="1:26" ht="14.25" hidden="1" customHeight="1">
      <c r="A457" s="39">
        <v>453</v>
      </c>
      <c r="B457" s="44" t="str">
        <f t="shared" si="1"/>
        <v>453/2017/GBN-TĐC</v>
      </c>
      <c r="C457" s="48"/>
      <c r="D457" s="45"/>
      <c r="E457" s="45"/>
      <c r="F457" s="55"/>
      <c r="G457" s="55"/>
      <c r="H457" s="56"/>
      <c r="I457" s="55"/>
      <c r="J457" s="39"/>
      <c r="K457" s="55"/>
      <c r="L457" s="55"/>
      <c r="M457" s="55"/>
      <c r="N457" s="16"/>
      <c r="O457" s="16"/>
      <c r="P457" s="2"/>
      <c r="Q457" s="6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hidden="1" customHeight="1">
      <c r="A458" s="39">
        <v>454</v>
      </c>
      <c r="B458" s="44" t="str">
        <f t="shared" si="1"/>
        <v>454/2017/GBN-TĐC</v>
      </c>
      <c r="C458" s="48"/>
      <c r="D458" s="45"/>
      <c r="E458" s="45"/>
      <c r="F458" s="55"/>
      <c r="G458" s="55"/>
      <c r="H458" s="56"/>
      <c r="I458" s="55"/>
      <c r="J458" s="39"/>
      <c r="K458" s="55"/>
      <c r="L458" s="109"/>
      <c r="M458" s="55"/>
      <c r="N458" s="16"/>
      <c r="O458" s="16"/>
      <c r="P458" s="2"/>
      <c r="Q458" s="6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hidden="1" customHeight="1">
      <c r="A459" s="39">
        <v>455</v>
      </c>
      <c r="B459" s="44" t="str">
        <f t="shared" si="1"/>
        <v>455/2017/GBN-TĐC</v>
      </c>
      <c r="C459" s="48"/>
      <c r="D459" s="45"/>
      <c r="E459" s="45"/>
      <c r="F459" s="55"/>
      <c r="G459" s="55"/>
      <c r="H459" s="56"/>
      <c r="I459" s="44"/>
      <c r="J459" s="39"/>
      <c r="K459" s="55"/>
      <c r="L459" s="109"/>
      <c r="M459" s="55"/>
      <c r="N459" s="16"/>
      <c r="O459" s="16"/>
      <c r="P459" s="2"/>
      <c r="Q459" s="6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hidden="1" customHeight="1">
      <c r="A460" s="39">
        <v>456</v>
      </c>
      <c r="B460" s="44" t="str">
        <f t="shared" si="1"/>
        <v>456/2017/GBN-TĐC</v>
      </c>
      <c r="C460" s="41"/>
      <c r="D460" s="45"/>
      <c r="E460" s="45"/>
      <c r="F460" s="55"/>
      <c r="G460" s="55"/>
      <c r="H460" s="56"/>
      <c r="I460" s="93"/>
      <c r="J460" s="39"/>
      <c r="K460" s="55"/>
      <c r="L460" s="109"/>
      <c r="M460" s="55"/>
      <c r="N460" s="16"/>
      <c r="O460" s="16"/>
      <c r="P460" s="2"/>
      <c r="Q460" s="6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hidden="1" customHeight="1">
      <c r="A461" s="39">
        <v>457</v>
      </c>
      <c r="B461" s="44" t="str">
        <f t="shared" si="1"/>
        <v>457/2017/GBN-TĐC</v>
      </c>
      <c r="C461" s="41"/>
      <c r="D461" s="45"/>
      <c r="E461" s="45"/>
      <c r="F461" s="55"/>
      <c r="G461" s="55"/>
      <c r="H461" s="56"/>
      <c r="I461" s="93"/>
      <c r="J461" s="39"/>
      <c r="K461" s="55"/>
      <c r="L461" s="109"/>
      <c r="M461" s="55"/>
      <c r="N461" s="16"/>
      <c r="O461" s="16"/>
      <c r="P461" s="2"/>
      <c r="Q461" s="6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hidden="1" customHeight="1">
      <c r="A462" s="39">
        <v>458</v>
      </c>
      <c r="B462" s="44" t="str">
        <f t="shared" si="1"/>
        <v>458/2017/GBN-TĐC</v>
      </c>
      <c r="C462" s="48"/>
      <c r="D462" s="96"/>
      <c r="E462" s="96"/>
      <c r="F462" s="55"/>
      <c r="G462" s="55"/>
      <c r="H462" s="56"/>
      <c r="I462" s="44"/>
      <c r="J462" s="39"/>
      <c r="K462" s="55"/>
      <c r="L462" s="109"/>
      <c r="M462" s="55"/>
      <c r="N462" s="16"/>
      <c r="O462" s="16"/>
      <c r="P462" s="2"/>
      <c r="Q462" s="6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hidden="1" customHeight="1">
      <c r="A463" s="39">
        <v>459</v>
      </c>
      <c r="B463" s="44" t="str">
        <f t="shared" si="1"/>
        <v>459/2017/GBN-TĐC</v>
      </c>
      <c r="C463" s="48"/>
      <c r="D463" s="48"/>
      <c r="E463" s="48"/>
      <c r="F463" s="55"/>
      <c r="G463" s="55"/>
      <c r="H463" s="56"/>
      <c r="I463" s="55"/>
      <c r="J463" s="39"/>
      <c r="K463" s="55"/>
      <c r="L463" s="109"/>
      <c r="M463" s="55"/>
      <c r="N463" s="16"/>
      <c r="O463" s="16"/>
      <c r="P463" s="2"/>
      <c r="Q463" s="6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hidden="1" customHeight="1">
      <c r="A464" s="39">
        <v>460</v>
      </c>
      <c r="B464" s="44" t="str">
        <f t="shared" si="1"/>
        <v>460/2017/GBN-TĐC</v>
      </c>
      <c r="C464" s="48"/>
      <c r="D464" s="41"/>
      <c r="E464" s="41"/>
      <c r="F464" s="55"/>
      <c r="G464" s="55"/>
      <c r="H464" s="56"/>
      <c r="I464" s="44"/>
      <c r="J464" s="39"/>
      <c r="K464" s="55"/>
      <c r="L464" s="109"/>
      <c r="M464" s="55"/>
      <c r="N464" s="16"/>
      <c r="O464" s="16"/>
      <c r="P464" s="2"/>
      <c r="Q464" s="6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hidden="1" customHeight="1">
      <c r="A465" s="39">
        <v>461</v>
      </c>
      <c r="B465" s="44" t="str">
        <f t="shared" si="1"/>
        <v>461/2017/GBN-TĐC</v>
      </c>
      <c r="C465" s="48"/>
      <c r="D465" s="41"/>
      <c r="E465" s="41"/>
      <c r="F465" s="55"/>
      <c r="G465" s="55"/>
      <c r="H465" s="56"/>
      <c r="I465" s="55"/>
      <c r="J465" s="93"/>
      <c r="K465" s="55"/>
      <c r="L465" s="109"/>
      <c r="M465" s="55"/>
      <c r="N465" s="16"/>
      <c r="O465" s="16"/>
      <c r="P465" s="2"/>
      <c r="Q465" s="6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hidden="1" customHeight="1">
      <c r="A466" s="39">
        <v>462</v>
      </c>
      <c r="B466" s="44" t="str">
        <f t="shared" si="1"/>
        <v>462/2017/GBN-TĐC</v>
      </c>
      <c r="C466" s="48"/>
      <c r="D466" s="41"/>
      <c r="E466" s="41"/>
      <c r="F466" s="55"/>
      <c r="G466" s="55"/>
      <c r="H466" s="56"/>
      <c r="I466" s="39"/>
      <c r="J466" s="39"/>
      <c r="K466" s="55"/>
      <c r="L466" s="109"/>
      <c r="M466" s="55"/>
      <c r="N466" s="16"/>
      <c r="O466" s="16"/>
      <c r="P466" s="2"/>
      <c r="Q466" s="6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hidden="1" customHeight="1">
      <c r="A467" s="39">
        <v>463</v>
      </c>
      <c r="B467" s="44" t="str">
        <f t="shared" si="1"/>
        <v>463/2017/GBN-TĐC</v>
      </c>
      <c r="C467" s="48"/>
      <c r="D467" s="41"/>
      <c r="E467" s="41"/>
      <c r="F467" s="55"/>
      <c r="G467" s="55"/>
      <c r="H467" s="56"/>
      <c r="I467" s="44"/>
      <c r="J467" s="39"/>
      <c r="K467" s="55"/>
      <c r="L467" s="109"/>
      <c r="M467" s="55"/>
      <c r="N467" s="16"/>
      <c r="O467" s="16"/>
      <c r="P467" s="2"/>
      <c r="Q467" s="6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hidden="1" customHeight="1">
      <c r="A468" s="39">
        <v>464</v>
      </c>
      <c r="B468" s="44" t="str">
        <f t="shared" si="1"/>
        <v>464/2017/GBN-TĐC</v>
      </c>
      <c r="C468" s="48"/>
      <c r="D468" s="96"/>
      <c r="E468" s="41"/>
      <c r="F468" s="55"/>
      <c r="G468" s="55"/>
      <c r="H468" s="56"/>
      <c r="I468" s="44"/>
      <c r="J468" s="39"/>
      <c r="K468" s="55"/>
      <c r="L468" s="109"/>
      <c r="M468" s="55"/>
      <c r="N468" s="16"/>
      <c r="O468" s="16"/>
      <c r="P468" s="2"/>
      <c r="Q468" s="6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hidden="1" customHeight="1">
      <c r="A469" s="39">
        <v>465</v>
      </c>
      <c r="B469" s="44" t="str">
        <f t="shared" si="1"/>
        <v>465/2017/GBN-TĐC</v>
      </c>
      <c r="C469" s="48"/>
      <c r="D469" s="41"/>
      <c r="E469" s="41"/>
      <c r="F469" s="55"/>
      <c r="G469" s="55"/>
      <c r="H469" s="56"/>
      <c r="I469" s="44"/>
      <c r="J469" s="44"/>
      <c r="K469" s="55"/>
      <c r="L469" s="109"/>
      <c r="M469" s="55"/>
      <c r="N469" s="16"/>
      <c r="O469" s="16"/>
      <c r="P469" s="2"/>
      <c r="Q469" s="6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hidden="1" customHeight="1">
      <c r="A470" s="39">
        <v>466</v>
      </c>
      <c r="B470" s="44" t="str">
        <f t="shared" si="1"/>
        <v>466/2017/GBN-TĐC</v>
      </c>
      <c r="C470" s="41"/>
      <c r="D470" s="41"/>
      <c r="E470" s="41"/>
      <c r="F470" s="55"/>
      <c r="G470" s="56"/>
      <c r="H470" s="55"/>
      <c r="I470" s="44"/>
      <c r="J470" s="39"/>
      <c r="K470" s="55"/>
      <c r="L470" s="55"/>
      <c r="M470" s="55"/>
      <c r="N470" s="16"/>
      <c r="O470" s="16"/>
      <c r="P470" s="2"/>
      <c r="Q470" s="6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hidden="1" customHeight="1">
      <c r="A471" s="39">
        <v>467</v>
      </c>
      <c r="B471" s="44" t="str">
        <f t="shared" si="1"/>
        <v>467/2017/GBN-TĐC</v>
      </c>
      <c r="C471" s="48"/>
      <c r="D471" s="41"/>
      <c r="E471" s="41"/>
      <c r="F471" s="55"/>
      <c r="G471" s="55"/>
      <c r="H471" s="56"/>
      <c r="I471" s="44"/>
      <c r="J471" s="39"/>
      <c r="K471" s="55"/>
      <c r="L471" s="55"/>
      <c r="M471" s="55"/>
      <c r="N471" s="16"/>
      <c r="O471" s="16"/>
      <c r="P471" s="2"/>
      <c r="Q471" s="6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hidden="1" customHeight="1">
      <c r="A472" s="39">
        <v>468</v>
      </c>
      <c r="B472" s="44" t="str">
        <f t="shared" si="1"/>
        <v>468/2017/GBN-TĐC</v>
      </c>
      <c r="C472" s="48"/>
      <c r="D472" s="41"/>
      <c r="E472" s="41"/>
      <c r="F472" s="55"/>
      <c r="G472" s="55"/>
      <c r="H472" s="56"/>
      <c r="I472" s="44"/>
      <c r="J472" s="39"/>
      <c r="K472" s="55"/>
      <c r="L472" s="55"/>
      <c r="M472" s="55"/>
      <c r="N472" s="16"/>
      <c r="O472" s="16"/>
      <c r="P472" s="2"/>
      <c r="Q472" s="6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hidden="1" customHeight="1">
      <c r="A473" s="39">
        <v>469</v>
      </c>
      <c r="B473" s="44" t="str">
        <f t="shared" si="1"/>
        <v>469/2017/GBN-TĐC</v>
      </c>
      <c r="C473" s="48"/>
      <c r="D473" s="41"/>
      <c r="E473" s="41"/>
      <c r="F473" s="55"/>
      <c r="G473" s="55"/>
      <c r="H473" s="56"/>
      <c r="I473" s="44"/>
      <c r="J473" s="39"/>
      <c r="K473" s="55"/>
      <c r="L473" s="55"/>
      <c r="M473" s="55"/>
      <c r="N473" s="16"/>
      <c r="O473" s="16"/>
      <c r="P473" s="2"/>
      <c r="Q473" s="6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hidden="1" customHeight="1">
      <c r="A474" s="39">
        <v>470</v>
      </c>
      <c r="B474" s="44" t="str">
        <f t="shared" si="1"/>
        <v>470/2017/GBN-TĐC</v>
      </c>
      <c r="C474" s="41"/>
      <c r="D474" s="41"/>
      <c r="E474" s="41"/>
      <c r="F474" s="55"/>
      <c r="G474" s="56"/>
      <c r="H474" s="55"/>
      <c r="I474" s="44"/>
      <c r="J474" s="39"/>
      <c r="K474" s="55"/>
      <c r="L474" s="55"/>
      <c r="M474" s="55"/>
      <c r="N474" s="16"/>
      <c r="O474" s="16"/>
      <c r="P474" s="2"/>
      <c r="Q474" s="6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hidden="1" customHeight="1">
      <c r="A475" s="39">
        <v>471</v>
      </c>
      <c r="B475" s="44" t="str">
        <f t="shared" si="1"/>
        <v>471/2017/GBN-TĐC</v>
      </c>
      <c r="C475" s="48"/>
      <c r="D475" s="45"/>
      <c r="E475" s="45"/>
      <c r="F475" s="55"/>
      <c r="G475" s="55"/>
      <c r="H475" s="56"/>
      <c r="I475" s="55"/>
      <c r="J475" s="39"/>
      <c r="K475" s="55"/>
      <c r="L475" s="55"/>
      <c r="M475" s="55"/>
      <c r="N475" s="16"/>
      <c r="O475" s="16"/>
      <c r="P475" s="2"/>
      <c r="Q475" s="6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hidden="1" customHeight="1">
      <c r="A476" s="39">
        <v>472</v>
      </c>
      <c r="B476" s="44" t="str">
        <f t="shared" si="1"/>
        <v>472/2017/GBN-TĐC</v>
      </c>
      <c r="C476" s="48"/>
      <c r="D476" s="45"/>
      <c r="E476" s="45"/>
      <c r="F476" s="55"/>
      <c r="G476" s="55"/>
      <c r="H476" s="56"/>
      <c r="I476" s="44"/>
      <c r="J476" s="39"/>
      <c r="K476" s="55"/>
      <c r="L476" s="55"/>
      <c r="M476" s="55"/>
      <c r="N476" s="16"/>
      <c r="O476" s="16"/>
      <c r="P476" s="2"/>
      <c r="Q476" s="6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hidden="1" customHeight="1">
      <c r="A477" s="39">
        <v>473</v>
      </c>
      <c r="B477" s="44" t="str">
        <f t="shared" si="1"/>
        <v>473/2017/GBN-TĐC</v>
      </c>
      <c r="C477" s="48"/>
      <c r="D477" s="45"/>
      <c r="E477" s="45"/>
      <c r="F477" s="55"/>
      <c r="G477" s="55"/>
      <c r="H477" s="56"/>
      <c r="I477" s="55"/>
      <c r="J477" s="39"/>
      <c r="K477" s="55"/>
      <c r="L477" s="55"/>
      <c r="M477" s="55"/>
      <c r="N477" s="16"/>
      <c r="O477" s="16"/>
      <c r="P477" s="2"/>
      <c r="Q477" s="6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hidden="1" customHeight="1">
      <c r="A478" s="39">
        <v>474</v>
      </c>
      <c r="B478" s="44" t="str">
        <f t="shared" si="1"/>
        <v>474/2017/GBN-TĐC</v>
      </c>
      <c r="C478" s="48"/>
      <c r="D478" s="45"/>
      <c r="E478" s="45"/>
      <c r="F478" s="55"/>
      <c r="G478" s="55"/>
      <c r="H478" s="56"/>
      <c r="I478" s="55"/>
      <c r="J478" s="39"/>
      <c r="K478" s="55"/>
      <c r="L478" s="55"/>
      <c r="M478" s="55"/>
      <c r="N478" s="16"/>
      <c r="O478" s="16"/>
      <c r="P478" s="2"/>
      <c r="Q478" s="6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hidden="1" customHeight="1">
      <c r="A479" s="39">
        <v>475</v>
      </c>
      <c r="B479" s="44" t="str">
        <f t="shared" si="1"/>
        <v>475/2017/GBN-TĐC</v>
      </c>
      <c r="C479" s="48"/>
      <c r="D479" s="45"/>
      <c r="E479" s="45"/>
      <c r="F479" s="55"/>
      <c r="G479" s="55"/>
      <c r="H479" s="56"/>
      <c r="I479" s="55"/>
      <c r="J479" s="39"/>
      <c r="K479" s="55"/>
      <c r="L479" s="55"/>
      <c r="M479" s="55"/>
      <c r="N479" s="16"/>
      <c r="O479" s="16"/>
      <c r="P479" s="2"/>
      <c r="Q479" s="6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hidden="1" customHeight="1">
      <c r="A480" s="39">
        <v>476</v>
      </c>
      <c r="B480" s="44" t="str">
        <f t="shared" si="1"/>
        <v>476/2017/GBN-TĐC</v>
      </c>
      <c r="C480" s="48"/>
      <c r="D480" s="45"/>
      <c r="E480" s="45"/>
      <c r="F480" s="55"/>
      <c r="G480" s="55"/>
      <c r="H480" s="56"/>
      <c r="I480" s="44"/>
      <c r="J480" s="39"/>
      <c r="K480" s="55"/>
      <c r="L480" s="55"/>
      <c r="M480" s="55"/>
      <c r="N480" s="16"/>
      <c r="O480" s="16"/>
      <c r="P480" s="2"/>
      <c r="Q480" s="6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hidden="1" customHeight="1">
      <c r="A481" s="53">
        <v>477</v>
      </c>
      <c r="B481" s="44" t="str">
        <f t="shared" si="1"/>
        <v>477/2017/GBN-TĐC</v>
      </c>
      <c r="C481" s="48"/>
      <c r="D481" s="45"/>
      <c r="E481" s="45"/>
      <c r="F481" s="55"/>
      <c r="G481" s="55"/>
      <c r="H481" s="56"/>
      <c r="I481" s="59"/>
      <c r="J481" s="39"/>
      <c r="K481" s="55"/>
      <c r="L481" s="55"/>
      <c r="M481" s="55"/>
      <c r="N481" s="2"/>
      <c r="O481" s="2"/>
      <c r="P481" s="2"/>
      <c r="Q481" s="6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hidden="1" customHeight="1">
      <c r="A482" s="53">
        <v>478</v>
      </c>
      <c r="B482" s="44" t="str">
        <f t="shared" si="1"/>
        <v>478/2017/GBN-TĐC</v>
      </c>
      <c r="C482" s="48"/>
      <c r="D482" s="48"/>
      <c r="E482" s="48"/>
      <c r="F482" s="55"/>
      <c r="G482" s="55"/>
      <c r="H482" s="56"/>
      <c r="I482" s="55"/>
      <c r="J482" s="39"/>
      <c r="K482" s="55"/>
      <c r="L482" s="55"/>
      <c r="M482" s="55"/>
      <c r="N482" s="2"/>
      <c r="O482" s="2"/>
      <c r="P482" s="2"/>
      <c r="Q482" s="6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hidden="1" customHeight="1">
      <c r="A483" s="53">
        <v>479</v>
      </c>
      <c r="B483" s="44" t="str">
        <f t="shared" si="1"/>
        <v>479/2017/GBN-TĐC</v>
      </c>
      <c r="C483" s="48"/>
      <c r="D483" s="48"/>
      <c r="E483" s="48"/>
      <c r="F483" s="55"/>
      <c r="G483" s="55"/>
      <c r="H483" s="56"/>
      <c r="I483" s="55"/>
      <c r="J483" s="39"/>
      <c r="K483" s="55"/>
      <c r="L483" s="109"/>
      <c r="M483" s="55"/>
      <c r="N483" s="2"/>
      <c r="O483" s="2"/>
      <c r="P483" s="2"/>
      <c r="Q483" s="6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hidden="1" customHeight="1">
      <c r="A484" s="53">
        <v>480</v>
      </c>
      <c r="B484" s="44" t="str">
        <f t="shared" si="1"/>
        <v>480/2017/GBN-TĐC</v>
      </c>
      <c r="C484" s="48"/>
      <c r="D484" s="48"/>
      <c r="E484" s="48"/>
      <c r="F484" s="55"/>
      <c r="G484" s="55"/>
      <c r="H484" s="56"/>
      <c r="I484" s="55"/>
      <c r="J484" s="39"/>
      <c r="K484" s="55"/>
      <c r="L484" s="109"/>
      <c r="M484" s="55"/>
      <c r="N484" s="2"/>
      <c r="O484" s="2"/>
      <c r="P484" s="2"/>
      <c r="Q484" s="6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hidden="1" customHeight="1">
      <c r="A485" s="53">
        <v>481</v>
      </c>
      <c r="B485" s="44" t="str">
        <f t="shared" si="1"/>
        <v>481/2017/GBN-TĐC</v>
      </c>
      <c r="C485" s="48"/>
      <c r="D485" s="48"/>
      <c r="E485" s="48"/>
      <c r="F485" s="55"/>
      <c r="G485" s="55"/>
      <c r="H485" s="56"/>
      <c r="I485" s="55"/>
      <c r="J485" s="39"/>
      <c r="K485" s="55"/>
      <c r="L485" s="109"/>
      <c r="M485" s="55"/>
      <c r="N485" s="2"/>
      <c r="O485" s="2"/>
      <c r="P485" s="2"/>
      <c r="Q485" s="6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hidden="1" customHeight="1">
      <c r="A486" s="53">
        <v>482</v>
      </c>
      <c r="B486" s="44" t="str">
        <f t="shared" si="1"/>
        <v>482/2017/GBN-TĐC</v>
      </c>
      <c r="C486" s="48"/>
      <c r="D486" s="48"/>
      <c r="E486" s="48"/>
      <c r="F486" s="55"/>
      <c r="G486" s="55"/>
      <c r="H486" s="56"/>
      <c r="I486" s="55"/>
      <c r="J486" s="39"/>
      <c r="K486" s="55"/>
      <c r="L486" s="109"/>
      <c r="M486" s="55"/>
      <c r="N486" s="2"/>
      <c r="O486" s="2"/>
      <c r="P486" s="2"/>
      <c r="Q486" s="6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hidden="1" customHeight="1">
      <c r="A487" s="53">
        <v>483</v>
      </c>
      <c r="B487" s="44" t="str">
        <f t="shared" si="1"/>
        <v>483/2017/GBN-TĐC</v>
      </c>
      <c r="C487" s="48"/>
      <c r="D487" s="48"/>
      <c r="E487" s="48"/>
      <c r="F487" s="55"/>
      <c r="G487" s="55"/>
      <c r="H487" s="56"/>
      <c r="I487" s="55"/>
      <c r="J487" s="39"/>
      <c r="K487" s="55"/>
      <c r="L487" s="109"/>
      <c r="M487" s="55"/>
      <c r="N487" s="2"/>
      <c r="O487" s="2"/>
      <c r="P487" s="2"/>
      <c r="Q487" s="6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hidden="1" customHeight="1">
      <c r="A488" s="53">
        <v>484</v>
      </c>
      <c r="B488" s="44" t="str">
        <f t="shared" si="1"/>
        <v>484/2017/GBN-TĐC</v>
      </c>
      <c r="C488" s="48"/>
      <c r="D488" s="48"/>
      <c r="E488" s="48"/>
      <c r="F488" s="55"/>
      <c r="G488" s="55"/>
      <c r="H488" s="56"/>
      <c r="I488" s="55"/>
      <c r="J488" s="39"/>
      <c r="K488" s="55"/>
      <c r="L488" s="109"/>
      <c r="M488" s="55"/>
      <c r="N488" s="2"/>
      <c r="O488" s="2"/>
      <c r="P488" s="2"/>
      <c r="Q488" s="6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hidden="1" customHeight="1">
      <c r="A489" s="53">
        <v>485</v>
      </c>
      <c r="B489" s="44" t="str">
        <f t="shared" si="1"/>
        <v>485/2017/GBN-TĐC</v>
      </c>
      <c r="C489" s="48"/>
      <c r="D489" s="48"/>
      <c r="E489" s="48"/>
      <c r="F489" s="55"/>
      <c r="G489" s="55"/>
      <c r="H489" s="56"/>
      <c r="I489" s="55"/>
      <c r="J489" s="39"/>
      <c r="K489" s="55"/>
      <c r="L489" s="109"/>
      <c r="M489" s="55"/>
      <c r="N489" s="2"/>
      <c r="O489" s="2"/>
      <c r="P489" s="2"/>
      <c r="Q489" s="6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hidden="1" customHeight="1">
      <c r="A490" s="53">
        <v>486</v>
      </c>
      <c r="B490" s="44" t="str">
        <f t="shared" si="1"/>
        <v>486/2017/GBN-TĐC</v>
      </c>
      <c r="C490" s="48"/>
      <c r="D490" s="48"/>
      <c r="E490" s="48"/>
      <c r="F490" s="55"/>
      <c r="G490" s="55"/>
      <c r="H490" s="56"/>
      <c r="I490" s="55"/>
      <c r="J490" s="39"/>
      <c r="K490" s="55"/>
      <c r="L490" s="109"/>
      <c r="M490" s="55"/>
      <c r="N490" s="2"/>
      <c r="O490" s="2"/>
      <c r="P490" s="2"/>
      <c r="Q490" s="6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hidden="1" customHeight="1">
      <c r="A491" s="53">
        <v>487</v>
      </c>
      <c r="B491" s="44" t="str">
        <f t="shared" si="1"/>
        <v>487/2017/GBN-TĐC</v>
      </c>
      <c r="C491" s="48"/>
      <c r="D491" s="48"/>
      <c r="E491" s="48"/>
      <c r="F491" s="55"/>
      <c r="G491" s="55"/>
      <c r="H491" s="56"/>
      <c r="I491" s="39"/>
      <c r="J491" s="39"/>
      <c r="K491" s="55"/>
      <c r="L491" s="109"/>
      <c r="M491" s="55"/>
      <c r="N491" s="2"/>
      <c r="O491" s="2"/>
      <c r="P491" s="2"/>
      <c r="Q491" s="6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hidden="1" customHeight="1">
      <c r="A492" s="53">
        <v>488</v>
      </c>
      <c r="B492" s="44" t="str">
        <f t="shared" si="1"/>
        <v>488/2017/GBN-TĐC</v>
      </c>
      <c r="C492" s="48"/>
      <c r="D492" s="41"/>
      <c r="E492" s="41"/>
      <c r="F492" s="55"/>
      <c r="G492" s="55"/>
      <c r="H492" s="56"/>
      <c r="I492" s="44"/>
      <c r="J492" s="39"/>
      <c r="K492" s="55"/>
      <c r="L492" s="109"/>
      <c r="M492" s="55"/>
      <c r="N492" s="2"/>
      <c r="O492" s="2"/>
      <c r="P492" s="2"/>
      <c r="Q492" s="6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hidden="1" customHeight="1">
      <c r="A493" s="53">
        <v>489</v>
      </c>
      <c r="B493" s="44" t="str">
        <f t="shared" si="1"/>
        <v>489/2017/GBN-TĐC</v>
      </c>
      <c r="C493" s="48"/>
      <c r="D493" s="41"/>
      <c r="E493" s="41"/>
      <c r="F493" s="55"/>
      <c r="G493" s="55"/>
      <c r="H493" s="56"/>
      <c r="I493" s="55"/>
      <c r="J493" s="39"/>
      <c r="K493" s="55"/>
      <c r="L493" s="55"/>
      <c r="M493" s="55"/>
      <c r="N493" s="2"/>
      <c r="O493" s="2"/>
      <c r="P493" s="2"/>
      <c r="Q493" s="6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hidden="1" customHeight="1">
      <c r="A494" s="53">
        <v>490</v>
      </c>
      <c r="B494" s="44" t="str">
        <f t="shared" si="1"/>
        <v>490/2017/GBN-TĐC</v>
      </c>
      <c r="C494" s="48"/>
      <c r="D494" s="41"/>
      <c r="E494" s="41"/>
      <c r="F494" s="55"/>
      <c r="G494" s="55"/>
      <c r="H494" s="56"/>
      <c r="I494" s="55"/>
      <c r="J494" s="39"/>
      <c r="K494" s="55"/>
      <c r="L494" s="55"/>
      <c r="M494" s="55"/>
      <c r="N494" s="2"/>
      <c r="O494" s="2"/>
      <c r="P494" s="2"/>
      <c r="Q494" s="6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hidden="1" customHeight="1">
      <c r="A495" s="53">
        <v>491</v>
      </c>
      <c r="B495" s="44" t="str">
        <f t="shared" si="1"/>
        <v>491/2017/GBN-TĐC</v>
      </c>
      <c r="C495" s="48"/>
      <c r="D495" s="41"/>
      <c r="E495" s="41"/>
      <c r="F495" s="55"/>
      <c r="G495" s="55"/>
      <c r="H495" s="56"/>
      <c r="I495" s="55"/>
      <c r="J495" s="39"/>
      <c r="K495" s="55"/>
      <c r="L495" s="55"/>
      <c r="M495" s="55"/>
      <c r="N495" s="2"/>
      <c r="O495" s="2"/>
      <c r="P495" s="2"/>
      <c r="Q495" s="6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hidden="1" customHeight="1">
      <c r="A496" s="53">
        <v>492</v>
      </c>
      <c r="B496" s="44" t="str">
        <f t="shared" si="1"/>
        <v>492/2017/GBN-TĐC</v>
      </c>
      <c r="C496" s="48"/>
      <c r="D496" s="41"/>
      <c r="E496" s="41"/>
      <c r="F496" s="55"/>
      <c r="G496" s="55"/>
      <c r="H496" s="56"/>
      <c r="I496" s="55"/>
      <c r="J496" s="39"/>
      <c r="K496" s="55"/>
      <c r="L496" s="55"/>
      <c r="M496" s="55"/>
      <c r="N496" s="2"/>
      <c r="O496" s="2"/>
      <c r="P496" s="2"/>
      <c r="Q496" s="6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hidden="1" customHeight="1">
      <c r="A497" s="53">
        <v>493</v>
      </c>
      <c r="B497" s="44" t="str">
        <f t="shared" si="1"/>
        <v>493/2017/GBN-TĐC</v>
      </c>
      <c r="C497" s="48"/>
      <c r="D497" s="41"/>
      <c r="E497" s="41"/>
      <c r="F497" s="55"/>
      <c r="G497" s="55"/>
      <c r="H497" s="56"/>
      <c r="I497" s="55"/>
      <c r="J497" s="39"/>
      <c r="K497" s="55"/>
      <c r="L497" s="55"/>
      <c r="M497" s="55"/>
      <c r="N497" s="2"/>
      <c r="O497" s="2"/>
      <c r="P497" s="2"/>
      <c r="Q497" s="6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hidden="1" customHeight="1">
      <c r="A498" s="53">
        <v>494</v>
      </c>
      <c r="B498" s="44" t="str">
        <f t="shared" si="1"/>
        <v>494/2017/GBN-TĐC</v>
      </c>
      <c r="C498" s="48"/>
      <c r="D498" s="41"/>
      <c r="E498" s="41"/>
      <c r="F498" s="55"/>
      <c r="G498" s="55"/>
      <c r="H498" s="56"/>
      <c r="I498" s="55"/>
      <c r="J498" s="39"/>
      <c r="K498" s="55"/>
      <c r="L498" s="55"/>
      <c r="M498" s="55"/>
      <c r="N498" s="2"/>
      <c r="O498" s="2"/>
      <c r="P498" s="2"/>
      <c r="Q498" s="6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hidden="1" customHeight="1">
      <c r="A499" s="53">
        <v>495</v>
      </c>
      <c r="B499" s="44" t="str">
        <f t="shared" si="1"/>
        <v>495/2017/GBN-TĐC</v>
      </c>
      <c r="C499" s="48"/>
      <c r="D499" s="41"/>
      <c r="E499" s="41"/>
      <c r="F499" s="55"/>
      <c r="G499" s="55"/>
      <c r="H499" s="56"/>
      <c r="I499" s="55"/>
      <c r="J499" s="39"/>
      <c r="K499" s="55"/>
      <c r="L499" s="55"/>
      <c r="M499" s="55"/>
      <c r="N499" s="2"/>
      <c r="O499" s="2"/>
      <c r="P499" s="2"/>
      <c r="Q499" s="6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hidden="1" customHeight="1">
      <c r="A500" s="53">
        <v>496</v>
      </c>
      <c r="B500" s="44" t="str">
        <f t="shared" si="1"/>
        <v>496/2017/GBN-TĐC</v>
      </c>
      <c r="C500" s="48"/>
      <c r="D500" s="41"/>
      <c r="E500" s="41"/>
      <c r="F500" s="55"/>
      <c r="G500" s="55"/>
      <c r="H500" s="56"/>
      <c r="I500" s="55"/>
      <c r="J500" s="39"/>
      <c r="K500" s="55"/>
      <c r="L500" s="55"/>
      <c r="M500" s="55"/>
      <c r="N500" s="2"/>
      <c r="O500" s="2"/>
      <c r="P500" s="2"/>
      <c r="Q500" s="6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hidden="1" customHeight="1">
      <c r="A501" s="53">
        <v>497</v>
      </c>
      <c r="B501" s="44" t="str">
        <f t="shared" si="1"/>
        <v>497/2017/GBN-TĐC</v>
      </c>
      <c r="C501" s="48"/>
      <c r="D501" s="41"/>
      <c r="E501" s="41"/>
      <c r="F501" s="55"/>
      <c r="G501" s="55"/>
      <c r="H501" s="56"/>
      <c r="I501" s="55"/>
      <c r="J501" s="39"/>
      <c r="K501" s="55"/>
      <c r="L501" s="55"/>
      <c r="M501" s="55"/>
      <c r="N501" s="2"/>
      <c r="O501" s="2"/>
      <c r="P501" s="2"/>
      <c r="Q501" s="6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hidden="1" customHeight="1">
      <c r="A502" s="53">
        <v>498</v>
      </c>
      <c r="B502" s="44" t="str">
        <f t="shared" si="1"/>
        <v>498/2017/GBN-TĐC</v>
      </c>
      <c r="C502" s="48"/>
      <c r="D502" s="41"/>
      <c r="E502" s="41"/>
      <c r="F502" s="55"/>
      <c r="G502" s="55"/>
      <c r="H502" s="56"/>
      <c r="I502" s="55"/>
      <c r="J502" s="39"/>
      <c r="K502" s="55"/>
      <c r="L502" s="55"/>
      <c r="M502" s="55"/>
      <c r="N502" s="2"/>
      <c r="O502" s="2"/>
      <c r="P502" s="2"/>
      <c r="Q502" s="6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hidden="1" customHeight="1">
      <c r="A503" s="53">
        <v>499</v>
      </c>
      <c r="B503" s="44" t="str">
        <f t="shared" si="1"/>
        <v>499/2017/GBN-TĐC</v>
      </c>
      <c r="C503" s="48"/>
      <c r="D503" s="41"/>
      <c r="E503" s="41"/>
      <c r="F503" s="55"/>
      <c r="G503" s="55"/>
      <c r="H503" s="56"/>
      <c r="I503" s="55"/>
      <c r="J503" s="39"/>
      <c r="K503" s="55"/>
      <c r="L503" s="55"/>
      <c r="M503" s="55"/>
      <c r="N503" s="2"/>
      <c r="O503" s="2"/>
      <c r="P503" s="2"/>
      <c r="Q503" s="6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hidden="1" customHeight="1">
      <c r="A504" s="53">
        <v>500</v>
      </c>
      <c r="B504" s="44" t="str">
        <f t="shared" si="1"/>
        <v>500/2017/GBN-TĐC</v>
      </c>
      <c r="C504" s="48"/>
      <c r="D504" s="41"/>
      <c r="E504" s="41"/>
      <c r="F504" s="55"/>
      <c r="G504" s="55"/>
      <c r="H504" s="56"/>
      <c r="I504" s="55"/>
      <c r="J504" s="39"/>
      <c r="K504" s="55"/>
      <c r="L504" s="55"/>
      <c r="M504" s="55"/>
      <c r="N504" s="2"/>
      <c r="O504" s="2"/>
      <c r="P504" s="2"/>
      <c r="Q504" s="6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hidden="1" customHeight="1">
      <c r="A505" s="53">
        <v>501</v>
      </c>
      <c r="B505" s="44" t="str">
        <f t="shared" si="1"/>
        <v>501/2017/GBN-TĐC</v>
      </c>
      <c r="C505" s="48"/>
      <c r="D505" s="41"/>
      <c r="E505" s="41"/>
      <c r="F505" s="55"/>
      <c r="G505" s="55"/>
      <c r="H505" s="56"/>
      <c r="I505" s="55"/>
      <c r="J505" s="39"/>
      <c r="K505" s="55"/>
      <c r="L505" s="55"/>
      <c r="M505" s="55"/>
      <c r="N505" s="2"/>
      <c r="O505" s="2"/>
      <c r="P505" s="2"/>
      <c r="Q505" s="6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hidden="1" customHeight="1">
      <c r="A506" s="53">
        <v>502</v>
      </c>
      <c r="B506" s="44" t="str">
        <f t="shared" si="1"/>
        <v>502/2017/GBN-TĐC</v>
      </c>
      <c r="C506" s="48"/>
      <c r="D506" s="41"/>
      <c r="E506" s="41"/>
      <c r="F506" s="55"/>
      <c r="G506" s="55"/>
      <c r="H506" s="56"/>
      <c r="I506" s="55"/>
      <c r="J506" s="39"/>
      <c r="K506" s="55"/>
      <c r="L506" s="55"/>
      <c r="M506" s="55"/>
      <c r="N506" s="2"/>
      <c r="O506" s="2"/>
      <c r="P506" s="2"/>
      <c r="Q506" s="6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hidden="1" customHeight="1">
      <c r="A507" s="53">
        <v>503</v>
      </c>
      <c r="B507" s="44" t="str">
        <f t="shared" si="1"/>
        <v>503/2017/GBN-TĐC</v>
      </c>
      <c r="C507" s="48"/>
      <c r="D507" s="41"/>
      <c r="E507" s="41"/>
      <c r="F507" s="55"/>
      <c r="G507" s="55"/>
      <c r="H507" s="56"/>
      <c r="I507" s="55"/>
      <c r="J507" s="39"/>
      <c r="K507" s="55"/>
      <c r="L507" s="55"/>
      <c r="M507" s="55"/>
      <c r="N507" s="2"/>
      <c r="O507" s="2"/>
      <c r="P507" s="2"/>
      <c r="Q507" s="6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hidden="1" customHeight="1">
      <c r="A508" s="53">
        <v>504</v>
      </c>
      <c r="B508" s="44" t="str">
        <f t="shared" si="1"/>
        <v>504/2017/GBN-TĐC</v>
      </c>
      <c r="C508" s="48"/>
      <c r="D508" s="41"/>
      <c r="E508" s="41"/>
      <c r="F508" s="55"/>
      <c r="G508" s="55"/>
      <c r="H508" s="56"/>
      <c r="I508" s="55"/>
      <c r="J508" s="39"/>
      <c r="K508" s="55"/>
      <c r="L508" s="55"/>
      <c r="M508" s="55"/>
      <c r="N508" s="2"/>
      <c r="O508" s="2"/>
      <c r="P508" s="2"/>
      <c r="Q508" s="6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hidden="1" customHeight="1">
      <c r="A509" s="53">
        <v>505</v>
      </c>
      <c r="B509" s="44" t="str">
        <f t="shared" si="1"/>
        <v>505/2017/GBN-TĐC</v>
      </c>
      <c r="C509" s="48"/>
      <c r="D509" s="41"/>
      <c r="E509" s="41"/>
      <c r="F509" s="55"/>
      <c r="G509" s="55"/>
      <c r="H509" s="56"/>
      <c r="I509" s="55"/>
      <c r="J509" s="39"/>
      <c r="K509" s="55"/>
      <c r="L509" s="55"/>
      <c r="M509" s="55"/>
      <c r="N509" s="2"/>
      <c r="O509" s="2"/>
      <c r="P509" s="2"/>
      <c r="Q509" s="6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hidden="1" customHeight="1">
      <c r="A510" s="53">
        <v>506</v>
      </c>
      <c r="B510" s="44" t="str">
        <f t="shared" si="1"/>
        <v>506/2017/GBN-TĐC</v>
      </c>
      <c r="C510" s="48"/>
      <c r="D510" s="41"/>
      <c r="E510" s="41"/>
      <c r="F510" s="55"/>
      <c r="G510" s="55"/>
      <c r="H510" s="56"/>
      <c r="I510" s="55"/>
      <c r="J510" s="39"/>
      <c r="K510" s="55"/>
      <c r="L510" s="55"/>
      <c r="M510" s="55"/>
      <c r="N510" s="2"/>
      <c r="O510" s="2"/>
      <c r="P510" s="2"/>
      <c r="Q510" s="6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hidden="1" customHeight="1">
      <c r="A511" s="53">
        <v>507</v>
      </c>
      <c r="B511" s="44" t="str">
        <f t="shared" si="1"/>
        <v>507/2017/GBN-TĐC</v>
      </c>
      <c r="C511" s="48"/>
      <c r="D511" s="41"/>
      <c r="E511" s="41"/>
      <c r="F511" s="55"/>
      <c r="G511" s="55"/>
      <c r="H511" s="56"/>
      <c r="I511" s="55"/>
      <c r="J511" s="39"/>
      <c r="K511" s="55"/>
      <c r="L511" s="55"/>
      <c r="M511" s="55"/>
      <c r="N511" s="2"/>
      <c r="O511" s="2"/>
      <c r="P511" s="2"/>
      <c r="Q511" s="6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hidden="1" customHeight="1">
      <c r="A512" s="53">
        <v>508</v>
      </c>
      <c r="B512" s="44" t="str">
        <f t="shared" si="1"/>
        <v>508/2017/GBN-TĐC</v>
      </c>
      <c r="C512" s="48"/>
      <c r="D512" s="41"/>
      <c r="E512" s="41"/>
      <c r="F512" s="55"/>
      <c r="G512" s="55"/>
      <c r="H512" s="56"/>
      <c r="I512" s="55"/>
      <c r="J512" s="39"/>
      <c r="K512" s="55"/>
      <c r="L512" s="55"/>
      <c r="M512" s="55"/>
      <c r="N512" s="2"/>
      <c r="O512" s="2"/>
      <c r="P512" s="2"/>
      <c r="Q512" s="6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hidden="1" customHeight="1">
      <c r="A513" s="53">
        <v>509</v>
      </c>
      <c r="B513" s="44" t="str">
        <f t="shared" si="1"/>
        <v>509/2017/GBN-TĐC</v>
      </c>
      <c r="C513" s="48"/>
      <c r="D513" s="41"/>
      <c r="E513" s="41"/>
      <c r="F513" s="55"/>
      <c r="G513" s="55"/>
      <c r="H513" s="56"/>
      <c r="I513" s="55"/>
      <c r="J513" s="39"/>
      <c r="K513" s="55"/>
      <c r="L513" s="55"/>
      <c r="M513" s="55"/>
      <c r="N513" s="2"/>
      <c r="O513" s="2"/>
      <c r="P513" s="2"/>
      <c r="Q513" s="6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hidden="1" customHeight="1">
      <c r="A514" s="53">
        <v>510</v>
      </c>
      <c r="B514" s="44" t="str">
        <f t="shared" si="1"/>
        <v>510/2017/GBN-TĐC</v>
      </c>
      <c r="C514" s="48"/>
      <c r="D514" s="41"/>
      <c r="E514" s="41"/>
      <c r="F514" s="55"/>
      <c r="G514" s="55"/>
      <c r="H514" s="56"/>
      <c r="I514" s="55"/>
      <c r="J514" s="39"/>
      <c r="K514" s="55"/>
      <c r="L514" s="55"/>
      <c r="M514" s="55"/>
      <c r="N514" s="2"/>
      <c r="O514" s="2"/>
      <c r="P514" s="2"/>
      <c r="Q514" s="6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hidden="1" customHeight="1">
      <c r="A515" s="53">
        <v>511</v>
      </c>
      <c r="B515" s="44" t="str">
        <f t="shared" si="1"/>
        <v>511/2017/GBN-TĐC</v>
      </c>
      <c r="C515" s="48"/>
      <c r="D515" s="41"/>
      <c r="E515" s="41"/>
      <c r="F515" s="55"/>
      <c r="G515" s="55"/>
      <c r="H515" s="56"/>
      <c r="I515" s="55"/>
      <c r="J515" s="39"/>
      <c r="K515" s="55"/>
      <c r="L515" s="55"/>
      <c r="M515" s="55"/>
      <c r="N515" s="2"/>
      <c r="O515" s="2"/>
      <c r="P515" s="2"/>
      <c r="Q515" s="6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hidden="1" customHeight="1">
      <c r="A516" s="53">
        <v>512</v>
      </c>
      <c r="B516" s="44" t="str">
        <f t="shared" si="1"/>
        <v>512/2017/GBN-TĐC</v>
      </c>
      <c r="C516" s="41"/>
      <c r="D516" s="41"/>
      <c r="E516" s="41"/>
      <c r="F516" s="55"/>
      <c r="G516" s="56"/>
      <c r="H516" s="67"/>
      <c r="I516" s="55"/>
      <c r="J516" s="39"/>
      <c r="K516" s="55"/>
      <c r="L516" s="55"/>
      <c r="M516" s="55"/>
      <c r="N516" s="2"/>
      <c r="O516" s="2"/>
      <c r="P516" s="2"/>
      <c r="Q516" s="6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hidden="1" customHeight="1">
      <c r="A517" s="53">
        <v>513</v>
      </c>
      <c r="B517" s="44" t="str">
        <f t="shared" si="1"/>
        <v>513/2017/GBN-TĐC</v>
      </c>
      <c r="C517" s="41"/>
      <c r="D517" s="41"/>
      <c r="E517" s="41"/>
      <c r="F517" s="55"/>
      <c r="G517" s="56"/>
      <c r="H517" s="112"/>
      <c r="I517" s="55"/>
      <c r="J517" s="39"/>
      <c r="K517" s="55"/>
      <c r="L517" s="55"/>
      <c r="M517" s="55"/>
      <c r="N517" s="2"/>
      <c r="O517" s="2"/>
      <c r="P517" s="2"/>
      <c r="Q517" s="6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hidden="1" customHeight="1">
      <c r="A518" s="53">
        <v>514</v>
      </c>
      <c r="B518" s="44" t="str">
        <f t="shared" si="1"/>
        <v>514/2017/GBN-TĐC</v>
      </c>
      <c r="C518" s="41"/>
      <c r="D518" s="41"/>
      <c r="E518" s="41"/>
      <c r="F518" s="55"/>
      <c r="G518" s="56"/>
      <c r="H518" s="67"/>
      <c r="I518" s="55"/>
      <c r="J518" s="39"/>
      <c r="K518" s="55"/>
      <c r="L518" s="55"/>
      <c r="M518" s="55"/>
      <c r="N518" s="2"/>
      <c r="O518" s="2"/>
      <c r="P518" s="2"/>
      <c r="Q518" s="6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hidden="1" customHeight="1">
      <c r="A519" s="53">
        <v>515</v>
      </c>
      <c r="B519" s="44" t="str">
        <f t="shared" si="1"/>
        <v>515/2017/GBN-TĐC</v>
      </c>
      <c r="C519" s="48"/>
      <c r="D519" s="41"/>
      <c r="E519" s="41"/>
      <c r="F519" s="55"/>
      <c r="G519" s="55"/>
      <c r="H519" s="56"/>
      <c r="I519" s="39"/>
      <c r="J519" s="39"/>
      <c r="K519" s="55"/>
      <c r="L519" s="55"/>
      <c r="M519" s="55"/>
      <c r="N519" s="2"/>
      <c r="O519" s="2"/>
      <c r="P519" s="2"/>
      <c r="Q519" s="6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hidden="1" customHeight="1">
      <c r="A520" s="53">
        <v>516</v>
      </c>
      <c r="B520" s="44" t="str">
        <f t="shared" si="1"/>
        <v>516/2017/GBN-TĐC</v>
      </c>
      <c r="C520" s="48"/>
      <c r="D520" s="41"/>
      <c r="E520" s="41"/>
      <c r="F520" s="55"/>
      <c r="G520" s="55"/>
      <c r="H520" s="56"/>
      <c r="I520" s="39"/>
      <c r="J520" s="39"/>
      <c r="K520" s="55"/>
      <c r="L520" s="55"/>
      <c r="M520" s="55"/>
      <c r="N520" s="2"/>
      <c r="O520" s="2"/>
      <c r="P520" s="2"/>
      <c r="Q520" s="6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hidden="1" customHeight="1">
      <c r="A521" s="53">
        <v>517</v>
      </c>
      <c r="B521" s="44" t="str">
        <f t="shared" si="1"/>
        <v>517/2017/GBN-TĐC</v>
      </c>
      <c r="C521" s="48"/>
      <c r="D521" s="41"/>
      <c r="E521" s="41"/>
      <c r="F521" s="55"/>
      <c r="G521" s="55"/>
      <c r="H521" s="56"/>
      <c r="I521" s="39"/>
      <c r="J521" s="39"/>
      <c r="K521" s="55"/>
      <c r="L521" s="55"/>
      <c r="M521" s="55"/>
      <c r="N521" s="2"/>
      <c r="O521" s="2"/>
      <c r="P521" s="2"/>
      <c r="Q521" s="6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hidden="1" customHeight="1">
      <c r="A522" s="53">
        <v>518</v>
      </c>
      <c r="B522" s="44" t="str">
        <f t="shared" si="1"/>
        <v>518/2017/GBN-TĐC</v>
      </c>
      <c r="C522" s="48"/>
      <c r="D522" s="41"/>
      <c r="E522" s="41"/>
      <c r="F522" s="55"/>
      <c r="G522" s="55"/>
      <c r="H522" s="56"/>
      <c r="I522" s="59"/>
      <c r="J522" s="44"/>
      <c r="K522" s="55"/>
      <c r="L522" s="55"/>
      <c r="M522" s="55"/>
      <c r="N522" s="2"/>
      <c r="O522" s="2"/>
      <c r="P522" s="2"/>
      <c r="Q522" s="6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hidden="1" customHeight="1">
      <c r="A523" s="53">
        <v>519</v>
      </c>
      <c r="B523" s="44" t="str">
        <f t="shared" si="1"/>
        <v>519/2017/GBN-TĐC</v>
      </c>
      <c r="C523" s="48"/>
      <c r="D523" s="41"/>
      <c r="E523" s="41"/>
      <c r="F523" s="55"/>
      <c r="G523" s="55"/>
      <c r="H523" s="56"/>
      <c r="I523" s="59"/>
      <c r="J523" s="44"/>
      <c r="K523" s="55"/>
      <c r="L523" s="55"/>
      <c r="M523" s="55"/>
      <c r="N523" s="2"/>
      <c r="O523" s="2"/>
      <c r="P523" s="2"/>
      <c r="Q523" s="6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hidden="1" customHeight="1">
      <c r="A524" s="53">
        <v>520</v>
      </c>
      <c r="B524" s="44" t="str">
        <f t="shared" si="1"/>
        <v>520/2017/GBN-TĐC</v>
      </c>
      <c r="C524" s="48"/>
      <c r="D524" s="41"/>
      <c r="E524" s="41"/>
      <c r="F524" s="55"/>
      <c r="G524" s="55"/>
      <c r="H524" s="56"/>
      <c r="I524" s="59"/>
      <c r="J524" s="44"/>
      <c r="K524" s="55"/>
      <c r="L524" s="55"/>
      <c r="M524" s="55"/>
      <c r="N524" s="2"/>
      <c r="O524" s="2"/>
      <c r="P524" s="2"/>
      <c r="Q524" s="6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hidden="1" customHeight="1">
      <c r="A525" s="53">
        <v>521</v>
      </c>
      <c r="B525" s="44" t="str">
        <f t="shared" si="1"/>
        <v>521/2017/GBN-TĐC</v>
      </c>
      <c r="C525" s="41"/>
      <c r="D525" s="41"/>
      <c r="E525" s="41"/>
      <c r="F525" s="55"/>
      <c r="G525" s="56"/>
      <c r="H525" s="41"/>
      <c r="I525" s="59"/>
      <c r="J525" s="44"/>
      <c r="K525" s="55"/>
      <c r="L525" s="55"/>
      <c r="M525" s="55"/>
      <c r="N525" s="2"/>
      <c r="O525" s="2"/>
      <c r="P525" s="2"/>
      <c r="Q525" s="6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hidden="1" customHeight="1">
      <c r="A526" s="53">
        <v>522</v>
      </c>
      <c r="B526" s="44" t="str">
        <f t="shared" si="1"/>
        <v>522/2017/GBN-TĐC</v>
      </c>
      <c r="C526" s="41"/>
      <c r="D526" s="41"/>
      <c r="E526" s="41"/>
      <c r="F526" s="55"/>
      <c r="G526" s="56"/>
      <c r="H526" s="41"/>
      <c r="I526" s="59"/>
      <c r="J526" s="44"/>
      <c r="K526" s="55"/>
      <c r="L526" s="55"/>
      <c r="M526" s="55"/>
      <c r="N526" s="2"/>
      <c r="O526" s="2"/>
      <c r="P526" s="2"/>
      <c r="Q526" s="6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hidden="1" customHeight="1">
      <c r="A527" s="53">
        <v>523</v>
      </c>
      <c r="B527" s="44" t="str">
        <f t="shared" si="1"/>
        <v>523/2017/GBN-TĐC</v>
      </c>
      <c r="C527" s="41"/>
      <c r="D527" s="41"/>
      <c r="E527" s="41"/>
      <c r="F527" s="55"/>
      <c r="G527" s="56"/>
      <c r="H527" s="41"/>
      <c r="I527" s="59"/>
      <c r="J527" s="44"/>
      <c r="K527" s="55"/>
      <c r="L527" s="55"/>
      <c r="M527" s="55"/>
      <c r="N527" s="2"/>
      <c r="O527" s="2"/>
      <c r="P527" s="2"/>
      <c r="Q527" s="6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hidden="1" customHeight="1">
      <c r="A528" s="53">
        <v>524</v>
      </c>
      <c r="B528" s="44" t="str">
        <f t="shared" si="1"/>
        <v>524/2017/GBN-TĐC</v>
      </c>
      <c r="C528" s="48"/>
      <c r="D528" s="41"/>
      <c r="E528" s="41"/>
      <c r="F528" s="55"/>
      <c r="G528" s="55"/>
      <c r="H528" s="56"/>
      <c r="I528" s="59"/>
      <c r="J528" s="44"/>
      <c r="K528" s="55"/>
      <c r="L528" s="55"/>
      <c r="M528" s="55"/>
      <c r="N528" s="2"/>
      <c r="O528" s="2"/>
      <c r="P528" s="2"/>
      <c r="Q528" s="6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hidden="1" customHeight="1">
      <c r="A529" s="53">
        <v>525</v>
      </c>
      <c r="B529" s="44" t="str">
        <f t="shared" si="1"/>
        <v>525/2017/GBN-TĐC</v>
      </c>
      <c r="C529" s="48"/>
      <c r="D529" s="41"/>
      <c r="E529" s="41"/>
      <c r="F529" s="55"/>
      <c r="G529" s="55"/>
      <c r="H529" s="56"/>
      <c r="I529" s="59"/>
      <c r="J529" s="44"/>
      <c r="K529" s="55"/>
      <c r="L529" s="55"/>
      <c r="M529" s="55"/>
      <c r="N529" s="2"/>
      <c r="O529" s="2"/>
      <c r="P529" s="2"/>
      <c r="Q529" s="6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hidden="1" customHeight="1">
      <c r="A530" s="53">
        <v>526</v>
      </c>
      <c r="B530" s="44" t="str">
        <f t="shared" si="1"/>
        <v>526/2017/GBN-TĐC</v>
      </c>
      <c r="C530" s="48"/>
      <c r="D530" s="41"/>
      <c r="E530" s="41"/>
      <c r="F530" s="55"/>
      <c r="G530" s="55"/>
      <c r="H530" s="56"/>
      <c r="I530" s="59"/>
      <c r="J530" s="44"/>
      <c r="K530" s="55"/>
      <c r="L530" s="55"/>
      <c r="M530" s="55"/>
      <c r="N530" s="2"/>
      <c r="O530" s="2"/>
      <c r="P530" s="2"/>
      <c r="Q530" s="6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hidden="1" customHeight="1">
      <c r="A531" s="53">
        <v>527</v>
      </c>
      <c r="B531" s="44" t="str">
        <f t="shared" si="1"/>
        <v>527/2017/GBN-TĐC</v>
      </c>
      <c r="C531" s="41"/>
      <c r="D531" s="41"/>
      <c r="E531" s="41"/>
      <c r="F531" s="55"/>
      <c r="G531" s="56"/>
      <c r="H531" s="41"/>
      <c r="I531" s="59"/>
      <c r="J531" s="44"/>
      <c r="K531" s="55"/>
      <c r="L531" s="55"/>
      <c r="M531" s="55"/>
      <c r="N531" s="2"/>
      <c r="O531" s="2"/>
      <c r="P531" s="2"/>
      <c r="Q531" s="6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hidden="1" customHeight="1">
      <c r="A532" s="53">
        <v>528</v>
      </c>
      <c r="B532" s="44" t="str">
        <f t="shared" si="1"/>
        <v>528/2017/GBN-TĐC</v>
      </c>
      <c r="C532" s="48"/>
      <c r="D532" s="41"/>
      <c r="E532" s="41"/>
      <c r="F532" s="55"/>
      <c r="G532" s="55"/>
      <c r="H532" s="56"/>
      <c r="I532" s="59"/>
      <c r="J532" s="44"/>
      <c r="K532" s="55"/>
      <c r="L532" s="55"/>
      <c r="M532" s="55"/>
      <c r="N532" s="2"/>
      <c r="O532" s="2"/>
      <c r="P532" s="2"/>
      <c r="Q532" s="6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hidden="1" customHeight="1">
      <c r="A533" s="53">
        <v>529</v>
      </c>
      <c r="B533" s="44" t="str">
        <f t="shared" si="1"/>
        <v>529/2017/GBN-TĐC</v>
      </c>
      <c r="C533" s="41"/>
      <c r="D533" s="41"/>
      <c r="E533" s="41"/>
      <c r="F533" s="55"/>
      <c r="G533" s="55"/>
      <c r="H533" s="56"/>
      <c r="I533" s="59"/>
      <c r="J533" s="44"/>
      <c r="K533" s="55"/>
      <c r="L533" s="55"/>
      <c r="M533" s="55"/>
      <c r="N533" s="2"/>
      <c r="O533" s="2"/>
      <c r="P533" s="2"/>
      <c r="Q533" s="6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hidden="1" customHeight="1">
      <c r="A534" s="53">
        <v>530</v>
      </c>
      <c r="B534" s="44" t="str">
        <f t="shared" si="1"/>
        <v>530/2017/GBN-TĐC</v>
      </c>
      <c r="C534" s="41"/>
      <c r="D534" s="41"/>
      <c r="E534" s="41"/>
      <c r="F534" s="55"/>
      <c r="G534" s="55"/>
      <c r="H534" s="56"/>
      <c r="I534" s="59"/>
      <c r="J534" s="44"/>
      <c r="K534" s="55"/>
      <c r="L534" s="55"/>
      <c r="M534" s="55"/>
      <c r="N534" s="2"/>
      <c r="O534" s="2"/>
      <c r="P534" s="2"/>
      <c r="Q534" s="6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hidden="1" customHeight="1">
      <c r="A535" s="53">
        <v>531</v>
      </c>
      <c r="B535" s="44" t="str">
        <f t="shared" si="1"/>
        <v>531/2017/GBN-TĐC</v>
      </c>
      <c r="C535" s="41"/>
      <c r="D535" s="41"/>
      <c r="E535" s="41"/>
      <c r="F535" s="55"/>
      <c r="G535" s="55"/>
      <c r="H535" s="56"/>
      <c r="I535" s="59"/>
      <c r="J535" s="44"/>
      <c r="K535" s="55"/>
      <c r="L535" s="55"/>
      <c r="M535" s="55"/>
      <c r="N535" s="2"/>
      <c r="O535" s="2"/>
      <c r="P535" s="2"/>
      <c r="Q535" s="6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hidden="1" customHeight="1">
      <c r="A536" s="53">
        <v>532</v>
      </c>
      <c r="B536" s="44" t="str">
        <f t="shared" si="1"/>
        <v>532/2017/GBN-TĐC</v>
      </c>
      <c r="C536" s="41"/>
      <c r="D536" s="41"/>
      <c r="E536" s="41"/>
      <c r="F536" s="55"/>
      <c r="G536" s="55"/>
      <c r="H536" s="56"/>
      <c r="I536" s="59"/>
      <c r="J536" s="44"/>
      <c r="K536" s="55"/>
      <c r="L536" s="55"/>
      <c r="M536" s="55"/>
      <c r="N536" s="2"/>
      <c r="O536" s="2"/>
      <c r="P536" s="2"/>
      <c r="Q536" s="6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hidden="1" customHeight="1">
      <c r="A537" s="53">
        <v>533</v>
      </c>
      <c r="B537" s="44" t="str">
        <f t="shared" si="1"/>
        <v>533/2017/GBN-TĐC</v>
      </c>
      <c r="C537" s="41"/>
      <c r="D537" s="41"/>
      <c r="E537" s="41"/>
      <c r="F537" s="55"/>
      <c r="G537" s="55"/>
      <c r="H537" s="56"/>
      <c r="I537" s="59"/>
      <c r="J537" s="44"/>
      <c r="K537" s="55"/>
      <c r="L537" s="55"/>
      <c r="M537" s="55"/>
      <c r="N537" s="2"/>
      <c r="O537" s="2"/>
      <c r="P537" s="2"/>
      <c r="Q537" s="6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hidden="1" customHeight="1">
      <c r="A538" s="53">
        <v>534</v>
      </c>
      <c r="B538" s="44" t="str">
        <f t="shared" si="1"/>
        <v>534/2017/GBN-TĐC</v>
      </c>
      <c r="C538" s="48"/>
      <c r="D538" s="41"/>
      <c r="E538" s="41"/>
      <c r="F538" s="55"/>
      <c r="G538" s="55"/>
      <c r="H538" s="56"/>
      <c r="I538" s="55"/>
      <c r="J538" s="44"/>
      <c r="K538" s="311"/>
      <c r="L538" s="56"/>
      <c r="M538" s="56"/>
      <c r="N538" s="2"/>
      <c r="O538" s="2"/>
      <c r="P538" s="2"/>
      <c r="Q538" s="6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hidden="1" customHeight="1">
      <c r="A539" s="53">
        <v>535</v>
      </c>
      <c r="B539" s="44" t="str">
        <f t="shared" si="1"/>
        <v>535/2017/GBN-TĐC</v>
      </c>
      <c r="C539" s="48"/>
      <c r="D539" s="41"/>
      <c r="E539" s="41"/>
      <c r="F539" s="55"/>
      <c r="G539" s="55"/>
      <c r="H539" s="56"/>
      <c r="I539" s="55"/>
      <c r="J539" s="44"/>
      <c r="K539" s="311"/>
      <c r="L539" s="56"/>
      <c r="M539" s="56"/>
      <c r="N539" s="2"/>
      <c r="O539" s="2"/>
      <c r="P539" s="2"/>
      <c r="Q539" s="6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7" hidden="1" customHeight="1">
      <c r="A540" s="44">
        <v>117</v>
      </c>
      <c r="B540" s="41" t="str">
        <f t="shared" ref="B540:B541" si="2">A540&amp;"/2018/GBN-TĐC"</f>
        <v>117/2018/GBN-TĐC</v>
      </c>
      <c r="Q540" s="315"/>
      <c r="T540" s="2"/>
      <c r="U540" s="2"/>
      <c r="V540" s="2"/>
      <c r="W540" s="2"/>
      <c r="X540" s="2"/>
      <c r="Y540" s="2"/>
      <c r="Z540" s="2"/>
    </row>
    <row r="541" spans="1:26" ht="27" hidden="1" customHeight="1">
      <c r="A541" s="44">
        <v>118</v>
      </c>
      <c r="B541" s="41" t="str">
        <f t="shared" si="2"/>
        <v>118/2018/GBN-TĐC</v>
      </c>
      <c r="Q541" s="315"/>
      <c r="T541" s="2"/>
      <c r="U541" s="2"/>
      <c r="V541" s="2"/>
      <c r="W541" s="2"/>
      <c r="X541" s="2"/>
      <c r="Y541" s="2"/>
      <c r="Z541" s="2"/>
    </row>
    <row r="542" spans="1:26" ht="14.25" customHeight="1">
      <c r="A542" s="54"/>
      <c r="B542" s="16"/>
      <c r="C542" s="16"/>
      <c r="D542" s="184"/>
      <c r="E542" s="184"/>
      <c r="F542" s="56"/>
      <c r="G542" s="56"/>
      <c r="H542" s="56"/>
      <c r="I542" s="56"/>
      <c r="J542" s="56"/>
      <c r="K542" s="56"/>
      <c r="L542" s="56"/>
      <c r="M542" s="56"/>
      <c r="N542" s="16"/>
      <c r="O542" s="16"/>
      <c r="P542" s="16"/>
      <c r="Q542" s="54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4.25" customHeight="1">
      <c r="A543" s="54"/>
      <c r="B543" s="41"/>
      <c r="C543" s="41"/>
      <c r="D543" s="41"/>
      <c r="E543" s="41"/>
      <c r="F543" s="55"/>
      <c r="G543" s="55"/>
      <c r="H543" s="56"/>
      <c r="I543" s="55"/>
      <c r="J543" s="44"/>
      <c r="K543" s="55"/>
      <c r="L543" s="44"/>
      <c r="M543" s="55"/>
      <c r="N543" s="57"/>
      <c r="O543" s="57"/>
      <c r="P543" s="2"/>
      <c r="Q543" s="6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>
      <c r="A544" s="6"/>
      <c r="B544" s="2"/>
      <c r="C544" s="2"/>
      <c r="D544" s="9"/>
      <c r="E544" s="9"/>
      <c r="F544" s="7"/>
      <c r="G544" s="7"/>
      <c r="H544" s="7"/>
      <c r="I544" s="7"/>
      <c r="J544" s="7"/>
      <c r="K544" s="7"/>
      <c r="L544" s="7"/>
      <c r="M544" s="7"/>
      <c r="N544" s="2"/>
      <c r="O544" s="2"/>
      <c r="P544" s="2"/>
      <c r="Q544" s="6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>
      <c r="A545" s="6"/>
      <c r="B545" s="2"/>
      <c r="C545" s="2"/>
      <c r="D545" s="9"/>
      <c r="E545" s="9"/>
      <c r="F545" s="7"/>
      <c r="G545" s="7"/>
      <c r="H545" s="7"/>
      <c r="I545" s="7"/>
      <c r="J545" s="7"/>
      <c r="K545" s="7"/>
      <c r="L545" s="7"/>
      <c r="M545" s="7"/>
      <c r="N545" s="2"/>
      <c r="O545" s="2"/>
      <c r="P545" s="2"/>
      <c r="Q545" s="6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>
      <c r="A546" s="6"/>
      <c r="B546" s="2"/>
      <c r="C546" s="2"/>
      <c r="D546" s="9"/>
      <c r="E546" s="9"/>
      <c r="F546" s="7"/>
      <c r="G546" s="7"/>
      <c r="H546" s="7"/>
      <c r="I546" s="7"/>
      <c r="J546" s="7"/>
      <c r="K546" s="7"/>
      <c r="L546" s="7"/>
      <c r="M546" s="7"/>
      <c r="N546" s="2"/>
      <c r="O546" s="2"/>
      <c r="P546" s="2"/>
      <c r="Q546" s="6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>
      <c r="A547" s="6"/>
      <c r="B547" s="2"/>
      <c r="C547" s="2"/>
      <c r="D547" s="9"/>
      <c r="E547" s="9"/>
      <c r="F547" s="7"/>
      <c r="G547" s="7"/>
      <c r="H547" s="7"/>
      <c r="I547" s="7"/>
      <c r="J547" s="7"/>
      <c r="K547" s="7"/>
      <c r="L547" s="7"/>
      <c r="M547" s="7"/>
      <c r="N547" s="2"/>
      <c r="O547" s="2"/>
      <c r="P547" s="2"/>
      <c r="Q547" s="6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>
      <c r="A548" s="6"/>
      <c r="B548" s="2"/>
      <c r="C548" s="2"/>
      <c r="D548" s="9"/>
      <c r="E548" s="9"/>
      <c r="F548" s="7"/>
      <c r="G548" s="7"/>
      <c r="H548" s="7"/>
      <c r="I548" s="7"/>
      <c r="J548" s="7"/>
      <c r="K548" s="7"/>
      <c r="L548" s="7"/>
      <c r="M548" s="7"/>
      <c r="N548" s="2"/>
      <c r="O548" s="2"/>
      <c r="P548" s="2"/>
      <c r="Q548" s="6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>
      <c r="A549" s="6"/>
      <c r="B549" s="2"/>
      <c r="C549" s="2"/>
      <c r="D549" s="9"/>
      <c r="E549" s="9"/>
      <c r="F549" s="7"/>
      <c r="G549" s="7"/>
      <c r="H549" s="7"/>
      <c r="I549" s="7"/>
      <c r="J549" s="7"/>
      <c r="K549" s="7"/>
      <c r="L549" s="7"/>
      <c r="M549" s="7"/>
      <c r="N549" s="2"/>
      <c r="O549" s="2"/>
      <c r="P549" s="2"/>
      <c r="Q549" s="6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>
      <c r="A550" s="6"/>
      <c r="B550" s="2"/>
      <c r="C550" s="2"/>
      <c r="D550" s="9"/>
      <c r="E550" s="9"/>
      <c r="F550" s="7"/>
      <c r="G550" s="7"/>
      <c r="H550" s="7"/>
      <c r="I550" s="7"/>
      <c r="J550" s="7"/>
      <c r="K550" s="7"/>
      <c r="L550" s="7"/>
      <c r="M550" s="7"/>
      <c r="N550" s="2"/>
      <c r="O550" s="2"/>
      <c r="P550" s="2"/>
      <c r="Q550" s="6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>
      <c r="A551" s="6"/>
      <c r="B551" s="2"/>
      <c r="C551" s="2"/>
      <c r="D551" s="9"/>
      <c r="E551" s="9"/>
      <c r="F551" s="7"/>
      <c r="G551" s="7"/>
      <c r="H551" s="7"/>
      <c r="I551" s="7"/>
      <c r="J551" s="7"/>
      <c r="K551" s="7"/>
      <c r="L551" s="7"/>
      <c r="M551" s="7"/>
      <c r="N551" s="2"/>
      <c r="O551" s="2"/>
      <c r="P551" s="2"/>
      <c r="Q551" s="6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>
      <c r="A552" s="6"/>
      <c r="B552" s="2"/>
      <c r="C552" s="2"/>
      <c r="D552" s="9"/>
      <c r="E552" s="9"/>
      <c r="F552" s="7"/>
      <c r="G552" s="7"/>
      <c r="H552" s="7"/>
      <c r="I552" s="7"/>
      <c r="J552" s="7"/>
      <c r="K552" s="7"/>
      <c r="L552" s="7"/>
      <c r="M552" s="7"/>
      <c r="N552" s="2"/>
      <c r="O552" s="2"/>
      <c r="P552" s="2"/>
      <c r="Q552" s="6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>
      <c r="A553" s="6"/>
      <c r="B553" s="2"/>
      <c r="C553" s="2"/>
      <c r="D553" s="9"/>
      <c r="E553" s="9"/>
      <c r="F553" s="7"/>
      <c r="G553" s="7"/>
      <c r="H553" s="7"/>
      <c r="I553" s="7"/>
      <c r="J553" s="7"/>
      <c r="K553" s="7"/>
      <c r="L553" s="7"/>
      <c r="M553" s="7"/>
      <c r="N553" s="2"/>
      <c r="O553" s="2"/>
      <c r="P553" s="2"/>
      <c r="Q553" s="6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>
      <c r="A554" s="6"/>
      <c r="B554" s="2"/>
      <c r="C554" s="2"/>
      <c r="D554" s="9"/>
      <c r="E554" s="9"/>
      <c r="F554" s="7"/>
      <c r="G554" s="7"/>
      <c r="H554" s="7"/>
      <c r="I554" s="7"/>
      <c r="J554" s="7"/>
      <c r="K554" s="7"/>
      <c r="L554" s="7"/>
      <c r="M554" s="7"/>
      <c r="N554" s="2"/>
      <c r="O554" s="2"/>
      <c r="P554" s="2"/>
      <c r="Q554" s="6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>
      <c r="A555" s="6"/>
      <c r="B555" s="2"/>
      <c r="C555" s="2"/>
      <c r="D555" s="9"/>
      <c r="E555" s="9"/>
      <c r="F555" s="7"/>
      <c r="G555" s="7"/>
      <c r="H555" s="7"/>
      <c r="I555" s="7"/>
      <c r="J555" s="7"/>
      <c r="K555" s="7"/>
      <c r="L555" s="7"/>
      <c r="M555" s="7"/>
      <c r="N555" s="2"/>
      <c r="O555" s="2"/>
      <c r="P555" s="2"/>
      <c r="Q555" s="6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>
      <c r="A556" s="6"/>
      <c r="B556" s="2"/>
      <c r="C556" s="2"/>
      <c r="D556" s="9"/>
      <c r="E556" s="9"/>
      <c r="F556" s="7"/>
      <c r="G556" s="7"/>
      <c r="H556" s="7"/>
      <c r="I556" s="7"/>
      <c r="J556" s="7"/>
      <c r="K556" s="7"/>
      <c r="L556" s="7"/>
      <c r="M556" s="7"/>
      <c r="N556" s="2"/>
      <c r="O556" s="2"/>
      <c r="P556" s="2"/>
      <c r="Q556" s="6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>
      <c r="A557" s="6"/>
      <c r="B557" s="2"/>
      <c r="C557" s="2"/>
      <c r="D557" s="9"/>
      <c r="E557" s="9"/>
      <c r="F557" s="7"/>
      <c r="G557" s="7"/>
      <c r="H557" s="7"/>
      <c r="I557" s="7"/>
      <c r="J557" s="7"/>
      <c r="K557" s="7"/>
      <c r="L557" s="7"/>
      <c r="M557" s="7"/>
      <c r="N557" s="2"/>
      <c r="O557" s="2"/>
      <c r="P557" s="2"/>
      <c r="Q557" s="6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>
      <c r="A558" s="6"/>
      <c r="B558" s="2"/>
      <c r="C558" s="2"/>
      <c r="D558" s="9"/>
      <c r="E558" s="9"/>
      <c r="F558" s="7"/>
      <c r="G558" s="7"/>
      <c r="H558" s="7"/>
      <c r="I558" s="7"/>
      <c r="J558" s="7"/>
      <c r="K558" s="7"/>
      <c r="L558" s="7"/>
      <c r="M558" s="7"/>
      <c r="N558" s="2"/>
      <c r="O558" s="2"/>
      <c r="P558" s="2"/>
      <c r="Q558" s="6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>
      <c r="A559" s="6"/>
      <c r="B559" s="2"/>
      <c r="C559" s="2"/>
      <c r="D559" s="9"/>
      <c r="E559" s="9"/>
      <c r="F559" s="7"/>
      <c r="G559" s="7"/>
      <c r="H559" s="7"/>
      <c r="I559" s="7"/>
      <c r="J559" s="7"/>
      <c r="K559" s="7"/>
      <c r="L559" s="7"/>
      <c r="M559" s="7"/>
      <c r="N559" s="2"/>
      <c r="O559" s="2"/>
      <c r="P559" s="2"/>
      <c r="Q559" s="6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>
      <c r="A560" s="6"/>
      <c r="B560" s="2"/>
      <c r="C560" s="2"/>
      <c r="D560" s="9"/>
      <c r="E560" s="9"/>
      <c r="F560" s="7"/>
      <c r="G560" s="7"/>
      <c r="H560" s="7"/>
      <c r="I560" s="7"/>
      <c r="J560" s="7"/>
      <c r="K560" s="7"/>
      <c r="L560" s="7"/>
      <c r="M560" s="7"/>
      <c r="N560" s="2"/>
      <c r="O560" s="2"/>
      <c r="P560" s="2"/>
      <c r="Q560" s="6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>
      <c r="A561" s="6"/>
      <c r="B561" s="2"/>
      <c r="C561" s="2"/>
      <c r="D561" s="9"/>
      <c r="E561" s="9"/>
      <c r="F561" s="7"/>
      <c r="G561" s="7"/>
      <c r="H561" s="7"/>
      <c r="I561" s="7"/>
      <c r="J561" s="7"/>
      <c r="K561" s="7"/>
      <c r="L561" s="7"/>
      <c r="M561" s="7"/>
      <c r="N561" s="2"/>
      <c r="O561" s="2"/>
      <c r="P561" s="2"/>
      <c r="Q561" s="6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>
      <c r="A562" s="6"/>
      <c r="B562" s="2"/>
      <c r="C562" s="2"/>
      <c r="D562" s="9"/>
      <c r="E562" s="9"/>
      <c r="F562" s="7"/>
      <c r="G562" s="7"/>
      <c r="H562" s="7"/>
      <c r="I562" s="7"/>
      <c r="J562" s="7"/>
      <c r="K562" s="7"/>
      <c r="L562" s="7"/>
      <c r="M562" s="7"/>
      <c r="N562" s="2"/>
      <c r="O562" s="2"/>
      <c r="P562" s="2"/>
      <c r="Q562" s="6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>
      <c r="A563" s="6"/>
      <c r="B563" s="2"/>
      <c r="C563" s="2"/>
      <c r="D563" s="9"/>
      <c r="E563" s="9"/>
      <c r="F563" s="7"/>
      <c r="G563" s="7"/>
      <c r="H563" s="7"/>
      <c r="I563" s="7"/>
      <c r="J563" s="7"/>
      <c r="K563" s="7"/>
      <c r="L563" s="7"/>
      <c r="M563" s="7"/>
      <c r="N563" s="2"/>
      <c r="O563" s="2"/>
      <c r="P563" s="2"/>
      <c r="Q563" s="6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>
      <c r="A564" s="6"/>
      <c r="B564" s="2"/>
      <c r="C564" s="2"/>
      <c r="D564" s="9"/>
      <c r="E564" s="9"/>
      <c r="F564" s="7"/>
      <c r="G564" s="7"/>
      <c r="H564" s="7"/>
      <c r="I564" s="7"/>
      <c r="J564" s="7"/>
      <c r="K564" s="7"/>
      <c r="L564" s="7"/>
      <c r="M564" s="7"/>
      <c r="N564" s="2"/>
      <c r="O564" s="2"/>
      <c r="P564" s="2"/>
      <c r="Q564" s="6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>
      <c r="A565" s="6"/>
      <c r="B565" s="2"/>
      <c r="C565" s="2"/>
      <c r="D565" s="9"/>
      <c r="E565" s="9"/>
      <c r="F565" s="7"/>
      <c r="G565" s="7"/>
      <c r="H565" s="7"/>
      <c r="I565" s="7"/>
      <c r="J565" s="7"/>
      <c r="K565" s="7"/>
      <c r="L565" s="7"/>
      <c r="M565" s="7"/>
      <c r="N565" s="2"/>
      <c r="O565" s="2"/>
      <c r="P565" s="2"/>
      <c r="Q565" s="6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>
      <c r="A566" s="6"/>
      <c r="B566" s="2"/>
      <c r="C566" s="2"/>
      <c r="D566" s="9"/>
      <c r="E566" s="9"/>
      <c r="F566" s="7"/>
      <c r="G566" s="7"/>
      <c r="H566" s="7"/>
      <c r="I566" s="7"/>
      <c r="J566" s="7"/>
      <c r="K566" s="7"/>
      <c r="L566" s="7"/>
      <c r="M566" s="7"/>
      <c r="N566" s="2"/>
      <c r="O566" s="2"/>
      <c r="P566" s="2"/>
      <c r="Q566" s="6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>
      <c r="A567" s="6"/>
      <c r="B567" s="2"/>
      <c r="C567" s="2"/>
      <c r="D567" s="9"/>
      <c r="E567" s="9"/>
      <c r="F567" s="7"/>
      <c r="G567" s="7"/>
      <c r="H567" s="7"/>
      <c r="I567" s="7"/>
      <c r="J567" s="7"/>
      <c r="K567" s="7"/>
      <c r="L567" s="7"/>
      <c r="M567" s="7"/>
      <c r="N567" s="2"/>
      <c r="O567" s="2"/>
      <c r="P567" s="2"/>
      <c r="Q567" s="6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>
      <c r="A568" s="6"/>
      <c r="B568" s="2"/>
      <c r="C568" s="2"/>
      <c r="D568" s="9"/>
      <c r="E568" s="9"/>
      <c r="F568" s="7"/>
      <c r="G568" s="7"/>
      <c r="H568" s="7"/>
      <c r="I568" s="7"/>
      <c r="J568" s="7"/>
      <c r="K568" s="7"/>
      <c r="L568" s="7"/>
      <c r="M568" s="7"/>
      <c r="N568" s="2"/>
      <c r="O568" s="2"/>
      <c r="P568" s="2"/>
      <c r="Q568" s="6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>
      <c r="A569" s="6"/>
      <c r="B569" s="2"/>
      <c r="C569" s="2"/>
      <c r="D569" s="9"/>
      <c r="E569" s="9"/>
      <c r="F569" s="7"/>
      <c r="G569" s="7"/>
      <c r="H569" s="7"/>
      <c r="I569" s="7"/>
      <c r="J569" s="7"/>
      <c r="K569" s="7"/>
      <c r="L569" s="7"/>
      <c r="M569" s="7"/>
      <c r="N569" s="2"/>
      <c r="O569" s="2"/>
      <c r="P569" s="2"/>
      <c r="Q569" s="6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>
      <c r="A570" s="6"/>
      <c r="B570" s="2"/>
      <c r="C570" s="2"/>
      <c r="D570" s="9"/>
      <c r="E570" s="9"/>
      <c r="F570" s="7"/>
      <c r="G570" s="7"/>
      <c r="H570" s="7"/>
      <c r="I570" s="7"/>
      <c r="J570" s="7"/>
      <c r="K570" s="7"/>
      <c r="L570" s="7"/>
      <c r="M570" s="7"/>
      <c r="N570" s="2"/>
      <c r="O570" s="2"/>
      <c r="P570" s="2"/>
      <c r="Q570" s="6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>
      <c r="A571" s="6"/>
      <c r="B571" s="2"/>
      <c r="C571" s="2"/>
      <c r="D571" s="9"/>
      <c r="E571" s="9"/>
      <c r="F571" s="7"/>
      <c r="G571" s="7"/>
      <c r="H571" s="7"/>
      <c r="I571" s="7"/>
      <c r="J571" s="7"/>
      <c r="K571" s="7"/>
      <c r="L571" s="7"/>
      <c r="M571" s="7"/>
      <c r="N571" s="2"/>
      <c r="O571" s="2"/>
      <c r="P571" s="2"/>
      <c r="Q571" s="6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>
      <c r="A572" s="6"/>
      <c r="B572" s="2"/>
      <c r="C572" s="2"/>
      <c r="D572" s="9"/>
      <c r="E572" s="9"/>
      <c r="F572" s="7"/>
      <c r="G572" s="7"/>
      <c r="H572" s="7"/>
      <c r="I572" s="7"/>
      <c r="J572" s="7"/>
      <c r="K572" s="7"/>
      <c r="L572" s="7"/>
      <c r="M572" s="7"/>
      <c r="N572" s="2"/>
      <c r="O572" s="2"/>
      <c r="P572" s="2"/>
      <c r="Q572" s="6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>
      <c r="A573" s="6"/>
      <c r="B573" s="2"/>
      <c r="C573" s="2"/>
      <c r="D573" s="9"/>
      <c r="E573" s="9"/>
      <c r="F573" s="7"/>
      <c r="G573" s="7"/>
      <c r="H573" s="7"/>
      <c r="I573" s="7"/>
      <c r="J573" s="7"/>
      <c r="K573" s="7"/>
      <c r="L573" s="7"/>
      <c r="M573" s="7"/>
      <c r="N573" s="2"/>
      <c r="O573" s="2"/>
      <c r="P573" s="2"/>
      <c r="Q573" s="6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>
      <c r="A574" s="6"/>
      <c r="B574" s="2"/>
      <c r="C574" s="2"/>
      <c r="D574" s="9"/>
      <c r="E574" s="9"/>
      <c r="F574" s="7"/>
      <c r="G574" s="7"/>
      <c r="H574" s="7"/>
      <c r="I574" s="7"/>
      <c r="J574" s="7"/>
      <c r="K574" s="7"/>
      <c r="L574" s="7"/>
      <c r="M574" s="7"/>
      <c r="N574" s="2"/>
      <c r="O574" s="2"/>
      <c r="P574" s="2"/>
      <c r="Q574" s="6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>
      <c r="A575" s="6"/>
      <c r="B575" s="2"/>
      <c r="C575" s="2"/>
      <c r="D575" s="9"/>
      <c r="E575" s="9"/>
      <c r="F575" s="7"/>
      <c r="G575" s="7"/>
      <c r="H575" s="7"/>
      <c r="I575" s="7"/>
      <c r="J575" s="7"/>
      <c r="K575" s="7"/>
      <c r="L575" s="7"/>
      <c r="M575" s="7"/>
      <c r="N575" s="2"/>
      <c r="O575" s="2"/>
      <c r="P575" s="2"/>
      <c r="Q575" s="6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>
      <c r="A576" s="6"/>
      <c r="B576" s="2"/>
      <c r="C576" s="2"/>
      <c r="D576" s="9"/>
      <c r="E576" s="9"/>
      <c r="F576" s="7"/>
      <c r="G576" s="7"/>
      <c r="H576" s="7"/>
      <c r="I576" s="7"/>
      <c r="J576" s="7"/>
      <c r="K576" s="7"/>
      <c r="L576" s="7"/>
      <c r="M576" s="7"/>
      <c r="N576" s="2"/>
      <c r="O576" s="2"/>
      <c r="P576" s="2"/>
      <c r="Q576" s="6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>
      <c r="A577" s="6"/>
      <c r="B577" s="2"/>
      <c r="C577" s="2"/>
      <c r="D577" s="9"/>
      <c r="E577" s="9"/>
      <c r="F577" s="7"/>
      <c r="G577" s="7"/>
      <c r="H577" s="7"/>
      <c r="I577" s="7"/>
      <c r="J577" s="7"/>
      <c r="K577" s="7"/>
      <c r="L577" s="7"/>
      <c r="M577" s="7"/>
      <c r="N577" s="2"/>
      <c r="O577" s="2"/>
      <c r="P577" s="2"/>
      <c r="Q577" s="6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>
      <c r="A578" s="6"/>
      <c r="B578" s="2"/>
      <c r="C578" s="2"/>
      <c r="D578" s="9"/>
      <c r="E578" s="9"/>
      <c r="F578" s="7"/>
      <c r="G578" s="7"/>
      <c r="H578" s="7"/>
      <c r="I578" s="7"/>
      <c r="J578" s="7"/>
      <c r="K578" s="7"/>
      <c r="L578" s="7"/>
      <c r="M578" s="7"/>
      <c r="N578" s="2"/>
      <c r="O578" s="2"/>
      <c r="P578" s="2"/>
      <c r="Q578" s="6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>
      <c r="A579" s="6"/>
      <c r="B579" s="2"/>
      <c r="C579" s="2"/>
      <c r="D579" s="9"/>
      <c r="E579" s="9"/>
      <c r="F579" s="7"/>
      <c r="G579" s="7"/>
      <c r="H579" s="7"/>
      <c r="I579" s="7"/>
      <c r="J579" s="7"/>
      <c r="K579" s="7"/>
      <c r="L579" s="7"/>
      <c r="M579" s="7"/>
      <c r="N579" s="2"/>
      <c r="O579" s="2"/>
      <c r="P579" s="2"/>
      <c r="Q579" s="6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>
      <c r="A580" s="6"/>
      <c r="B580" s="2"/>
      <c r="C580" s="2"/>
      <c r="D580" s="9"/>
      <c r="E580" s="9"/>
      <c r="F580" s="7"/>
      <c r="G580" s="7"/>
      <c r="H580" s="7"/>
      <c r="I580" s="7"/>
      <c r="J580" s="7"/>
      <c r="K580" s="7"/>
      <c r="L580" s="7"/>
      <c r="M580" s="7"/>
      <c r="N580" s="2"/>
      <c r="O580" s="2"/>
      <c r="P580" s="2"/>
      <c r="Q580" s="6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>
      <c r="A581" s="6"/>
      <c r="B581" s="2"/>
      <c r="C581" s="2"/>
      <c r="D581" s="9"/>
      <c r="E581" s="9"/>
      <c r="F581" s="7"/>
      <c r="G581" s="7"/>
      <c r="H581" s="7"/>
      <c r="I581" s="7"/>
      <c r="J581" s="7"/>
      <c r="K581" s="7"/>
      <c r="L581" s="7"/>
      <c r="M581" s="7"/>
      <c r="N581" s="2"/>
      <c r="O581" s="2"/>
      <c r="P581" s="2"/>
      <c r="Q581" s="6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>
      <c r="A582" s="6"/>
      <c r="B582" s="2"/>
      <c r="C582" s="2"/>
      <c r="D582" s="9"/>
      <c r="E582" s="9"/>
      <c r="F582" s="7"/>
      <c r="G582" s="7"/>
      <c r="H582" s="7"/>
      <c r="I582" s="7"/>
      <c r="J582" s="7"/>
      <c r="K582" s="7"/>
      <c r="L582" s="7"/>
      <c r="M582" s="7"/>
      <c r="N582" s="2"/>
      <c r="O582" s="2"/>
      <c r="P582" s="2"/>
      <c r="Q582" s="6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>
      <c r="A583" s="6"/>
      <c r="B583" s="2"/>
      <c r="C583" s="2"/>
      <c r="D583" s="9"/>
      <c r="E583" s="9"/>
      <c r="F583" s="7"/>
      <c r="G583" s="7"/>
      <c r="H583" s="7"/>
      <c r="I583" s="7"/>
      <c r="J583" s="7"/>
      <c r="K583" s="7"/>
      <c r="L583" s="7"/>
      <c r="M583" s="7"/>
      <c r="N583" s="2"/>
      <c r="O583" s="2"/>
      <c r="P583" s="2"/>
      <c r="Q583" s="6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>
      <c r="A584" s="6"/>
      <c r="B584" s="2"/>
      <c r="C584" s="2"/>
      <c r="D584" s="9"/>
      <c r="E584" s="9"/>
      <c r="F584" s="7"/>
      <c r="G584" s="7"/>
      <c r="H584" s="7"/>
      <c r="I584" s="7"/>
      <c r="J584" s="7"/>
      <c r="K584" s="7"/>
      <c r="L584" s="7"/>
      <c r="M584" s="7"/>
      <c r="N584" s="2"/>
      <c r="O584" s="2"/>
      <c r="P584" s="2"/>
      <c r="Q584" s="6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>
      <c r="A585" s="6"/>
      <c r="B585" s="2"/>
      <c r="C585" s="2"/>
      <c r="D585" s="9"/>
      <c r="E585" s="9"/>
      <c r="F585" s="7"/>
      <c r="G585" s="7"/>
      <c r="H585" s="7"/>
      <c r="I585" s="7"/>
      <c r="J585" s="7"/>
      <c r="K585" s="7"/>
      <c r="L585" s="7"/>
      <c r="M585" s="7"/>
      <c r="N585" s="2"/>
      <c r="O585" s="2"/>
      <c r="P585" s="2"/>
      <c r="Q585" s="6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>
      <c r="A586" s="6"/>
      <c r="B586" s="2"/>
      <c r="C586" s="2"/>
      <c r="D586" s="9"/>
      <c r="E586" s="9"/>
      <c r="F586" s="7"/>
      <c r="G586" s="7"/>
      <c r="H586" s="7"/>
      <c r="I586" s="7"/>
      <c r="J586" s="7"/>
      <c r="K586" s="7"/>
      <c r="L586" s="7"/>
      <c r="M586" s="7"/>
      <c r="N586" s="2"/>
      <c r="O586" s="2"/>
      <c r="P586" s="2"/>
      <c r="Q586" s="6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>
      <c r="A587" s="6"/>
      <c r="B587" s="2"/>
      <c r="C587" s="2"/>
      <c r="D587" s="9"/>
      <c r="E587" s="9"/>
      <c r="F587" s="7"/>
      <c r="G587" s="7"/>
      <c r="H587" s="7"/>
      <c r="I587" s="7"/>
      <c r="J587" s="7"/>
      <c r="K587" s="7"/>
      <c r="L587" s="7"/>
      <c r="M587" s="7"/>
      <c r="N587" s="2"/>
      <c r="O587" s="2"/>
      <c r="P587" s="2"/>
      <c r="Q587" s="6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>
      <c r="A588" s="6"/>
      <c r="B588" s="2"/>
      <c r="C588" s="2"/>
      <c r="D588" s="9"/>
      <c r="E588" s="9"/>
      <c r="F588" s="7"/>
      <c r="G588" s="7"/>
      <c r="H588" s="7"/>
      <c r="I588" s="7"/>
      <c r="J588" s="7"/>
      <c r="K588" s="7"/>
      <c r="L588" s="7"/>
      <c r="M588" s="7"/>
      <c r="N588" s="2"/>
      <c r="O588" s="2"/>
      <c r="P588" s="2"/>
      <c r="Q588" s="6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>
      <c r="A589" s="6"/>
      <c r="B589" s="2"/>
      <c r="C589" s="2"/>
      <c r="D589" s="9"/>
      <c r="E589" s="9"/>
      <c r="F589" s="7"/>
      <c r="G589" s="7"/>
      <c r="H589" s="7"/>
      <c r="I589" s="7"/>
      <c r="J589" s="7"/>
      <c r="K589" s="7"/>
      <c r="L589" s="7"/>
      <c r="M589" s="7"/>
      <c r="N589" s="2"/>
      <c r="O589" s="2"/>
      <c r="P589" s="2"/>
      <c r="Q589" s="6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>
      <c r="A590" s="6"/>
      <c r="B590" s="2"/>
      <c r="C590" s="2"/>
      <c r="D590" s="9"/>
      <c r="E590" s="9"/>
      <c r="F590" s="7"/>
      <c r="G590" s="7"/>
      <c r="H590" s="7"/>
      <c r="I590" s="7"/>
      <c r="J590" s="7"/>
      <c r="K590" s="7"/>
      <c r="L590" s="7"/>
      <c r="M590" s="7"/>
      <c r="N590" s="2"/>
      <c r="O590" s="2"/>
      <c r="P590" s="2"/>
      <c r="Q590" s="6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>
      <c r="A591" s="6"/>
      <c r="B591" s="2"/>
      <c r="C591" s="2"/>
      <c r="D591" s="9"/>
      <c r="E591" s="9"/>
      <c r="F591" s="7"/>
      <c r="G591" s="7"/>
      <c r="H591" s="7"/>
      <c r="I591" s="7"/>
      <c r="J591" s="7"/>
      <c r="K591" s="7"/>
      <c r="L591" s="7"/>
      <c r="M591" s="7"/>
      <c r="N591" s="2"/>
      <c r="O591" s="2"/>
      <c r="P591" s="2"/>
      <c r="Q591" s="6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>
      <c r="A592" s="6"/>
      <c r="B592" s="2"/>
      <c r="C592" s="2"/>
      <c r="D592" s="9"/>
      <c r="E592" s="9"/>
      <c r="F592" s="7"/>
      <c r="G592" s="7"/>
      <c r="H592" s="7"/>
      <c r="I592" s="7"/>
      <c r="J592" s="7"/>
      <c r="K592" s="7"/>
      <c r="L592" s="7"/>
      <c r="M592" s="7"/>
      <c r="N592" s="2"/>
      <c r="O592" s="2"/>
      <c r="P592" s="2"/>
      <c r="Q592" s="6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>
      <c r="A593" s="6"/>
      <c r="B593" s="2"/>
      <c r="C593" s="2"/>
      <c r="D593" s="9"/>
      <c r="E593" s="9"/>
      <c r="F593" s="7"/>
      <c r="G593" s="7"/>
      <c r="H593" s="7"/>
      <c r="I593" s="7"/>
      <c r="J593" s="7"/>
      <c r="K593" s="7"/>
      <c r="L593" s="7"/>
      <c r="M593" s="7"/>
      <c r="N593" s="2"/>
      <c r="O593" s="2"/>
      <c r="P593" s="2"/>
      <c r="Q593" s="6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>
      <c r="A594" s="6"/>
      <c r="B594" s="2"/>
      <c r="C594" s="2"/>
      <c r="D594" s="9"/>
      <c r="E594" s="9"/>
      <c r="F594" s="7"/>
      <c r="G594" s="7"/>
      <c r="H594" s="7"/>
      <c r="I594" s="7"/>
      <c r="J594" s="7"/>
      <c r="K594" s="7"/>
      <c r="L594" s="7"/>
      <c r="M594" s="7"/>
      <c r="N594" s="2"/>
      <c r="O594" s="2"/>
      <c r="P594" s="2"/>
      <c r="Q594" s="6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>
      <c r="A595" s="6"/>
      <c r="B595" s="2"/>
      <c r="C595" s="2"/>
      <c r="D595" s="9"/>
      <c r="E595" s="9"/>
      <c r="F595" s="7"/>
      <c r="G595" s="7"/>
      <c r="H595" s="7"/>
      <c r="I595" s="7"/>
      <c r="J595" s="7"/>
      <c r="K595" s="7"/>
      <c r="L595" s="7"/>
      <c r="M595" s="7"/>
      <c r="N595" s="2"/>
      <c r="O595" s="2"/>
      <c r="P595" s="2"/>
      <c r="Q595" s="6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>
      <c r="A596" s="6"/>
      <c r="B596" s="2"/>
      <c r="C596" s="2"/>
      <c r="D596" s="9"/>
      <c r="E596" s="9"/>
      <c r="F596" s="7"/>
      <c r="G596" s="7"/>
      <c r="H596" s="7"/>
      <c r="I596" s="7"/>
      <c r="J596" s="7"/>
      <c r="K596" s="7"/>
      <c r="L596" s="7"/>
      <c r="M596" s="7"/>
      <c r="N596" s="2"/>
      <c r="O596" s="2"/>
      <c r="P596" s="2"/>
      <c r="Q596" s="6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>
      <c r="A597" s="6"/>
      <c r="B597" s="2"/>
      <c r="C597" s="2"/>
      <c r="D597" s="9"/>
      <c r="E597" s="9"/>
      <c r="F597" s="7"/>
      <c r="G597" s="7"/>
      <c r="H597" s="7"/>
      <c r="I597" s="7"/>
      <c r="J597" s="7"/>
      <c r="K597" s="7"/>
      <c r="L597" s="7"/>
      <c r="M597" s="7"/>
      <c r="N597" s="2"/>
      <c r="O597" s="2"/>
      <c r="P597" s="2"/>
      <c r="Q597" s="6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>
      <c r="A598" s="6"/>
      <c r="B598" s="2"/>
      <c r="C598" s="2"/>
      <c r="D598" s="9"/>
      <c r="E598" s="9"/>
      <c r="F598" s="7"/>
      <c r="G598" s="7"/>
      <c r="H598" s="7"/>
      <c r="I598" s="7"/>
      <c r="J598" s="7"/>
      <c r="K598" s="7"/>
      <c r="L598" s="7"/>
      <c r="M598" s="7"/>
      <c r="N598" s="2"/>
      <c r="O598" s="2"/>
      <c r="P598" s="2"/>
      <c r="Q598" s="6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>
      <c r="A599" s="6"/>
      <c r="B599" s="2"/>
      <c r="C599" s="2"/>
      <c r="D599" s="9"/>
      <c r="E599" s="9"/>
      <c r="F599" s="7"/>
      <c r="G599" s="7"/>
      <c r="H599" s="7"/>
      <c r="I599" s="7"/>
      <c r="J599" s="7"/>
      <c r="K599" s="7"/>
      <c r="L599" s="7"/>
      <c r="M599" s="7"/>
      <c r="N599" s="2"/>
      <c r="O599" s="2"/>
      <c r="P599" s="2"/>
      <c r="Q599" s="6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>
      <c r="A600" s="6"/>
      <c r="B600" s="2"/>
      <c r="C600" s="2"/>
      <c r="D600" s="9"/>
      <c r="E600" s="9"/>
      <c r="F600" s="7"/>
      <c r="G600" s="7"/>
      <c r="H600" s="7"/>
      <c r="I600" s="7"/>
      <c r="J600" s="7"/>
      <c r="K600" s="7"/>
      <c r="L600" s="7"/>
      <c r="M600" s="7"/>
      <c r="N600" s="2"/>
      <c r="O600" s="2"/>
      <c r="P600" s="2"/>
      <c r="Q600" s="6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>
      <c r="A601" s="6"/>
      <c r="B601" s="2"/>
      <c r="C601" s="2"/>
      <c r="D601" s="9"/>
      <c r="E601" s="9"/>
      <c r="F601" s="7"/>
      <c r="G601" s="7"/>
      <c r="H601" s="7"/>
      <c r="I601" s="7"/>
      <c r="J601" s="7"/>
      <c r="K601" s="7"/>
      <c r="L601" s="7"/>
      <c r="M601" s="7"/>
      <c r="N601" s="2"/>
      <c r="O601" s="2"/>
      <c r="P601" s="2"/>
      <c r="Q601" s="6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>
      <c r="A602" s="6"/>
      <c r="B602" s="2"/>
      <c r="C602" s="2"/>
      <c r="D602" s="9"/>
      <c r="E602" s="9"/>
      <c r="F602" s="7"/>
      <c r="G602" s="7"/>
      <c r="H602" s="7"/>
      <c r="I602" s="7"/>
      <c r="J602" s="7"/>
      <c r="K602" s="7"/>
      <c r="L602" s="7"/>
      <c r="M602" s="7"/>
      <c r="N602" s="2"/>
      <c r="O602" s="2"/>
      <c r="P602" s="2"/>
      <c r="Q602" s="6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>
      <c r="A603" s="6"/>
      <c r="B603" s="2"/>
      <c r="C603" s="2"/>
      <c r="D603" s="9"/>
      <c r="E603" s="9"/>
      <c r="F603" s="7"/>
      <c r="G603" s="7"/>
      <c r="H603" s="7"/>
      <c r="I603" s="7"/>
      <c r="J603" s="7"/>
      <c r="K603" s="7"/>
      <c r="L603" s="7"/>
      <c r="M603" s="7"/>
      <c r="N603" s="2"/>
      <c r="O603" s="2"/>
      <c r="P603" s="2"/>
      <c r="Q603" s="6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>
      <c r="A604" s="6"/>
      <c r="B604" s="2"/>
      <c r="C604" s="2"/>
      <c r="D604" s="9"/>
      <c r="E604" s="9"/>
      <c r="F604" s="7"/>
      <c r="G604" s="7"/>
      <c r="H604" s="7"/>
      <c r="I604" s="7"/>
      <c r="J604" s="7"/>
      <c r="K604" s="7"/>
      <c r="L604" s="7"/>
      <c r="M604" s="7"/>
      <c r="N604" s="2"/>
      <c r="O604" s="2"/>
      <c r="P604" s="2"/>
      <c r="Q604" s="6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>
      <c r="A605" s="6"/>
      <c r="B605" s="2"/>
      <c r="C605" s="2"/>
      <c r="D605" s="9"/>
      <c r="E605" s="9"/>
      <c r="F605" s="7"/>
      <c r="G605" s="7"/>
      <c r="H605" s="7"/>
      <c r="I605" s="7"/>
      <c r="J605" s="7"/>
      <c r="K605" s="7"/>
      <c r="L605" s="7"/>
      <c r="M605" s="7"/>
      <c r="N605" s="2"/>
      <c r="O605" s="2"/>
      <c r="P605" s="2"/>
      <c r="Q605" s="6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>
      <c r="A606" s="6"/>
      <c r="B606" s="2"/>
      <c r="C606" s="2"/>
      <c r="D606" s="9"/>
      <c r="E606" s="9"/>
      <c r="F606" s="7"/>
      <c r="G606" s="7"/>
      <c r="H606" s="7"/>
      <c r="I606" s="7"/>
      <c r="J606" s="7"/>
      <c r="K606" s="7"/>
      <c r="L606" s="7"/>
      <c r="M606" s="7"/>
      <c r="N606" s="2"/>
      <c r="O606" s="2"/>
      <c r="P606" s="2"/>
      <c r="Q606" s="6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>
      <c r="A607" s="6"/>
      <c r="B607" s="2"/>
      <c r="C607" s="2"/>
      <c r="D607" s="9"/>
      <c r="E607" s="9"/>
      <c r="F607" s="7"/>
      <c r="G607" s="7"/>
      <c r="H607" s="7"/>
      <c r="I607" s="7"/>
      <c r="J607" s="7"/>
      <c r="K607" s="7"/>
      <c r="L607" s="7"/>
      <c r="M607" s="7"/>
      <c r="N607" s="2"/>
      <c r="O607" s="2"/>
      <c r="P607" s="2"/>
      <c r="Q607" s="6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>
      <c r="A608" s="6"/>
      <c r="B608" s="2"/>
      <c r="C608" s="2"/>
      <c r="D608" s="9"/>
      <c r="E608" s="9"/>
      <c r="F608" s="7"/>
      <c r="G608" s="7"/>
      <c r="H608" s="7"/>
      <c r="I608" s="7"/>
      <c r="J608" s="7"/>
      <c r="K608" s="7"/>
      <c r="L608" s="7"/>
      <c r="M608" s="7"/>
      <c r="N608" s="2"/>
      <c r="O608" s="2"/>
      <c r="P608" s="2"/>
      <c r="Q608" s="6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>
      <c r="A609" s="6"/>
      <c r="B609" s="2"/>
      <c r="C609" s="2"/>
      <c r="D609" s="9"/>
      <c r="E609" s="9"/>
      <c r="F609" s="7"/>
      <c r="G609" s="7"/>
      <c r="H609" s="7"/>
      <c r="I609" s="7"/>
      <c r="J609" s="7"/>
      <c r="K609" s="7"/>
      <c r="L609" s="7"/>
      <c r="M609" s="7"/>
      <c r="N609" s="2"/>
      <c r="O609" s="2"/>
      <c r="P609" s="2"/>
      <c r="Q609" s="6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>
      <c r="A610" s="6"/>
      <c r="B610" s="2"/>
      <c r="C610" s="2"/>
      <c r="D610" s="9"/>
      <c r="E610" s="9"/>
      <c r="F610" s="7"/>
      <c r="G610" s="7"/>
      <c r="H610" s="7"/>
      <c r="I610" s="7"/>
      <c r="J610" s="7"/>
      <c r="K610" s="7"/>
      <c r="L610" s="7"/>
      <c r="M610" s="7"/>
      <c r="N610" s="2"/>
      <c r="O610" s="2"/>
      <c r="P610" s="2"/>
      <c r="Q610" s="6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>
      <c r="A611" s="6"/>
      <c r="B611" s="2"/>
      <c r="C611" s="2"/>
      <c r="D611" s="9"/>
      <c r="E611" s="9"/>
      <c r="F611" s="7"/>
      <c r="G611" s="7"/>
      <c r="H611" s="7"/>
      <c r="I611" s="7"/>
      <c r="J611" s="7"/>
      <c r="K611" s="7"/>
      <c r="L611" s="7"/>
      <c r="M611" s="7"/>
      <c r="N611" s="2"/>
      <c r="O611" s="2"/>
      <c r="P611" s="2"/>
      <c r="Q611" s="6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>
      <c r="A612" s="6"/>
      <c r="B612" s="2"/>
      <c r="C612" s="2"/>
      <c r="D612" s="9"/>
      <c r="E612" s="9"/>
      <c r="F612" s="7"/>
      <c r="G612" s="7"/>
      <c r="H612" s="7"/>
      <c r="I612" s="7"/>
      <c r="J612" s="7"/>
      <c r="K612" s="7"/>
      <c r="L612" s="7"/>
      <c r="M612" s="7"/>
      <c r="N612" s="2"/>
      <c r="O612" s="2"/>
      <c r="P612" s="2"/>
      <c r="Q612" s="6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>
      <c r="A613" s="6"/>
      <c r="B613" s="2"/>
      <c r="C613" s="2"/>
      <c r="D613" s="9"/>
      <c r="E613" s="9"/>
      <c r="F613" s="7"/>
      <c r="G613" s="7"/>
      <c r="H613" s="7"/>
      <c r="I613" s="7"/>
      <c r="J613" s="7"/>
      <c r="K613" s="7"/>
      <c r="L613" s="7"/>
      <c r="M613" s="7"/>
      <c r="N613" s="2"/>
      <c r="O613" s="2"/>
      <c r="P613" s="2"/>
      <c r="Q613" s="6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>
      <c r="A614" s="6"/>
      <c r="B614" s="2"/>
      <c r="C614" s="2"/>
      <c r="D614" s="9"/>
      <c r="E614" s="9"/>
      <c r="F614" s="7"/>
      <c r="G614" s="7"/>
      <c r="H614" s="7"/>
      <c r="I614" s="7"/>
      <c r="J614" s="7"/>
      <c r="K614" s="7"/>
      <c r="L614" s="7"/>
      <c r="M614" s="7"/>
      <c r="N614" s="2"/>
      <c r="O614" s="2"/>
      <c r="P614" s="2"/>
      <c r="Q614" s="6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>
      <c r="A615" s="6"/>
      <c r="B615" s="2"/>
      <c r="C615" s="2"/>
      <c r="D615" s="9"/>
      <c r="E615" s="9"/>
      <c r="F615" s="7"/>
      <c r="G615" s="7"/>
      <c r="H615" s="7"/>
      <c r="I615" s="7"/>
      <c r="J615" s="7"/>
      <c r="K615" s="7"/>
      <c r="L615" s="7"/>
      <c r="M615" s="7"/>
      <c r="N615" s="2"/>
      <c r="O615" s="2"/>
      <c r="P615" s="2"/>
      <c r="Q615" s="6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>
      <c r="A616" s="6"/>
      <c r="B616" s="2"/>
      <c r="C616" s="2"/>
      <c r="D616" s="9"/>
      <c r="E616" s="9"/>
      <c r="F616" s="7"/>
      <c r="G616" s="7"/>
      <c r="H616" s="7"/>
      <c r="I616" s="7"/>
      <c r="J616" s="7"/>
      <c r="K616" s="7"/>
      <c r="L616" s="7"/>
      <c r="M616" s="7"/>
      <c r="N616" s="2"/>
      <c r="O616" s="2"/>
      <c r="P616" s="2"/>
      <c r="Q616" s="6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>
      <c r="A617" s="6"/>
      <c r="B617" s="2"/>
      <c r="C617" s="2"/>
      <c r="D617" s="9"/>
      <c r="E617" s="9"/>
      <c r="F617" s="7"/>
      <c r="G617" s="7"/>
      <c r="H617" s="7"/>
      <c r="I617" s="7"/>
      <c r="J617" s="7"/>
      <c r="K617" s="7"/>
      <c r="L617" s="7"/>
      <c r="M617" s="7"/>
      <c r="N617" s="2"/>
      <c r="O617" s="2"/>
      <c r="P617" s="2"/>
      <c r="Q617" s="6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>
      <c r="A618" s="6"/>
      <c r="B618" s="2"/>
      <c r="C618" s="2"/>
      <c r="D618" s="9"/>
      <c r="E618" s="9"/>
      <c r="F618" s="7"/>
      <c r="G618" s="7"/>
      <c r="H618" s="7"/>
      <c r="I618" s="7"/>
      <c r="J618" s="7"/>
      <c r="K618" s="7"/>
      <c r="L618" s="7"/>
      <c r="M618" s="7"/>
      <c r="N618" s="2"/>
      <c r="O618" s="2"/>
      <c r="P618" s="2"/>
      <c r="Q618" s="6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>
      <c r="A619" s="6"/>
      <c r="B619" s="2"/>
      <c r="C619" s="2"/>
      <c r="D619" s="9"/>
      <c r="E619" s="9"/>
      <c r="F619" s="7"/>
      <c r="G619" s="7"/>
      <c r="H619" s="7"/>
      <c r="I619" s="7"/>
      <c r="J619" s="7"/>
      <c r="K619" s="7"/>
      <c r="L619" s="7"/>
      <c r="M619" s="7"/>
      <c r="N619" s="2"/>
      <c r="O619" s="2"/>
      <c r="P619" s="2"/>
      <c r="Q619" s="6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>
      <c r="A620" s="6"/>
      <c r="B620" s="2"/>
      <c r="C620" s="2"/>
      <c r="D620" s="9"/>
      <c r="E620" s="9"/>
      <c r="F620" s="7"/>
      <c r="G620" s="7"/>
      <c r="H620" s="7"/>
      <c r="I620" s="7"/>
      <c r="J620" s="7"/>
      <c r="K620" s="7"/>
      <c r="L620" s="7"/>
      <c r="M620" s="7"/>
      <c r="N620" s="2"/>
      <c r="O620" s="2"/>
      <c r="P620" s="2"/>
      <c r="Q620" s="6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>
      <c r="A621" s="6"/>
      <c r="B621" s="2"/>
      <c r="C621" s="2"/>
      <c r="D621" s="9"/>
      <c r="E621" s="9"/>
      <c r="F621" s="7"/>
      <c r="G621" s="7"/>
      <c r="H621" s="7"/>
      <c r="I621" s="7"/>
      <c r="J621" s="7"/>
      <c r="K621" s="7"/>
      <c r="L621" s="7"/>
      <c r="M621" s="7"/>
      <c r="N621" s="2"/>
      <c r="O621" s="2"/>
      <c r="P621" s="2"/>
      <c r="Q621" s="6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>
      <c r="A622" s="6"/>
      <c r="B622" s="2"/>
      <c r="C622" s="2"/>
      <c r="D622" s="9"/>
      <c r="E622" s="9"/>
      <c r="F622" s="7"/>
      <c r="G622" s="7"/>
      <c r="H622" s="7"/>
      <c r="I622" s="7"/>
      <c r="J622" s="7"/>
      <c r="K622" s="7"/>
      <c r="L622" s="7"/>
      <c r="M622" s="7"/>
      <c r="N622" s="2"/>
      <c r="O622" s="2"/>
      <c r="P622" s="2"/>
      <c r="Q622" s="6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>
      <c r="A623" s="6"/>
      <c r="B623" s="2"/>
      <c r="C623" s="2"/>
      <c r="D623" s="9"/>
      <c r="E623" s="9"/>
      <c r="F623" s="7"/>
      <c r="G623" s="7"/>
      <c r="H623" s="7"/>
      <c r="I623" s="7"/>
      <c r="J623" s="7"/>
      <c r="K623" s="7"/>
      <c r="L623" s="7"/>
      <c r="M623" s="7"/>
      <c r="N623" s="2"/>
      <c r="O623" s="2"/>
      <c r="P623" s="2"/>
      <c r="Q623" s="6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>
      <c r="A624" s="6"/>
      <c r="B624" s="2"/>
      <c r="C624" s="2"/>
      <c r="D624" s="9"/>
      <c r="E624" s="9"/>
      <c r="F624" s="7"/>
      <c r="G624" s="7"/>
      <c r="H624" s="7"/>
      <c r="I624" s="7"/>
      <c r="J624" s="7"/>
      <c r="K624" s="7"/>
      <c r="L624" s="7"/>
      <c r="M624" s="7"/>
      <c r="N624" s="2"/>
      <c r="O624" s="2"/>
      <c r="P624" s="2"/>
      <c r="Q624" s="6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>
      <c r="A625" s="6"/>
      <c r="B625" s="2"/>
      <c r="C625" s="2"/>
      <c r="D625" s="9"/>
      <c r="E625" s="9"/>
      <c r="F625" s="7"/>
      <c r="G625" s="7"/>
      <c r="H625" s="7"/>
      <c r="I625" s="7"/>
      <c r="J625" s="7"/>
      <c r="K625" s="7"/>
      <c r="L625" s="7"/>
      <c r="M625" s="7"/>
      <c r="N625" s="2"/>
      <c r="O625" s="2"/>
      <c r="P625" s="2"/>
      <c r="Q625" s="6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>
      <c r="A626" s="6"/>
      <c r="B626" s="2"/>
      <c r="C626" s="2"/>
      <c r="D626" s="9"/>
      <c r="E626" s="9"/>
      <c r="F626" s="7"/>
      <c r="G626" s="7"/>
      <c r="H626" s="7"/>
      <c r="I626" s="7"/>
      <c r="J626" s="7"/>
      <c r="K626" s="7"/>
      <c r="L626" s="7"/>
      <c r="M626" s="7"/>
      <c r="N626" s="2"/>
      <c r="O626" s="2"/>
      <c r="P626" s="2"/>
      <c r="Q626" s="6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>
      <c r="A627" s="6"/>
      <c r="B627" s="2"/>
      <c r="C627" s="2"/>
      <c r="D627" s="9"/>
      <c r="E627" s="9"/>
      <c r="F627" s="7"/>
      <c r="G627" s="7"/>
      <c r="H627" s="7"/>
      <c r="I627" s="7"/>
      <c r="J627" s="7"/>
      <c r="K627" s="7"/>
      <c r="L627" s="7"/>
      <c r="M627" s="7"/>
      <c r="N627" s="2"/>
      <c r="O627" s="2"/>
      <c r="P627" s="2"/>
      <c r="Q627" s="6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>
      <c r="A628" s="6"/>
      <c r="B628" s="2"/>
      <c r="C628" s="2"/>
      <c r="D628" s="9"/>
      <c r="E628" s="9"/>
      <c r="F628" s="7"/>
      <c r="G628" s="7"/>
      <c r="H628" s="7"/>
      <c r="I628" s="7"/>
      <c r="J628" s="7"/>
      <c r="K628" s="7"/>
      <c r="L628" s="7"/>
      <c r="M628" s="7"/>
      <c r="N628" s="2"/>
      <c r="O628" s="2"/>
      <c r="P628" s="2"/>
      <c r="Q628" s="6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>
      <c r="A629" s="6"/>
      <c r="B629" s="2"/>
      <c r="C629" s="2"/>
      <c r="D629" s="9"/>
      <c r="E629" s="9"/>
      <c r="F629" s="7"/>
      <c r="G629" s="7"/>
      <c r="H629" s="7"/>
      <c r="I629" s="7"/>
      <c r="J629" s="7"/>
      <c r="K629" s="7"/>
      <c r="L629" s="7"/>
      <c r="M629" s="7"/>
      <c r="N629" s="2"/>
      <c r="O629" s="2"/>
      <c r="P629" s="2"/>
      <c r="Q629" s="6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>
      <c r="A630" s="6"/>
      <c r="B630" s="2"/>
      <c r="C630" s="2"/>
      <c r="D630" s="9"/>
      <c r="E630" s="9"/>
      <c r="F630" s="7"/>
      <c r="G630" s="7"/>
      <c r="H630" s="7"/>
      <c r="I630" s="7"/>
      <c r="J630" s="7"/>
      <c r="K630" s="7"/>
      <c r="L630" s="7"/>
      <c r="M630" s="7"/>
      <c r="N630" s="2"/>
      <c r="O630" s="2"/>
      <c r="P630" s="2"/>
      <c r="Q630" s="6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>
      <c r="A631" s="6"/>
      <c r="B631" s="2"/>
      <c r="C631" s="2"/>
      <c r="D631" s="9"/>
      <c r="E631" s="9"/>
      <c r="F631" s="7"/>
      <c r="G631" s="7"/>
      <c r="H631" s="7"/>
      <c r="I631" s="7"/>
      <c r="J631" s="7"/>
      <c r="K631" s="7"/>
      <c r="L631" s="7"/>
      <c r="M631" s="7"/>
      <c r="N631" s="2"/>
      <c r="O631" s="2"/>
      <c r="P631" s="2"/>
      <c r="Q631" s="6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>
      <c r="A632" s="6"/>
      <c r="B632" s="2"/>
      <c r="C632" s="2"/>
      <c r="D632" s="9"/>
      <c r="E632" s="9"/>
      <c r="F632" s="7"/>
      <c r="G632" s="7"/>
      <c r="H632" s="7"/>
      <c r="I632" s="7"/>
      <c r="J632" s="7"/>
      <c r="K632" s="7"/>
      <c r="L632" s="7"/>
      <c r="M632" s="7"/>
      <c r="N632" s="2"/>
      <c r="O632" s="2"/>
      <c r="P632" s="2"/>
      <c r="Q632" s="6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>
      <c r="A633" s="6"/>
      <c r="B633" s="2"/>
      <c r="C633" s="2"/>
      <c r="D633" s="9"/>
      <c r="E633" s="9"/>
      <c r="F633" s="7"/>
      <c r="G633" s="7"/>
      <c r="H633" s="7"/>
      <c r="I633" s="7"/>
      <c r="J633" s="7"/>
      <c r="K633" s="7"/>
      <c r="L633" s="7"/>
      <c r="M633" s="7"/>
      <c r="N633" s="2"/>
      <c r="O633" s="2"/>
      <c r="P633" s="2"/>
      <c r="Q633" s="6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>
      <c r="A634" s="6"/>
      <c r="B634" s="2"/>
      <c r="C634" s="2"/>
      <c r="D634" s="9"/>
      <c r="E634" s="9"/>
      <c r="F634" s="7"/>
      <c r="G634" s="7"/>
      <c r="H634" s="7"/>
      <c r="I634" s="7"/>
      <c r="J634" s="7"/>
      <c r="K634" s="7"/>
      <c r="L634" s="7"/>
      <c r="M634" s="7"/>
      <c r="N634" s="2"/>
      <c r="O634" s="2"/>
      <c r="P634" s="2"/>
      <c r="Q634" s="6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>
      <c r="A635" s="6"/>
      <c r="B635" s="2"/>
      <c r="C635" s="2"/>
      <c r="D635" s="9"/>
      <c r="E635" s="9"/>
      <c r="F635" s="7"/>
      <c r="G635" s="7"/>
      <c r="H635" s="7"/>
      <c r="I635" s="7"/>
      <c r="J635" s="7"/>
      <c r="K635" s="7"/>
      <c r="L635" s="7"/>
      <c r="M635" s="7"/>
      <c r="N635" s="2"/>
      <c r="O635" s="2"/>
      <c r="P635" s="2"/>
      <c r="Q635" s="6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>
      <c r="A636" s="6"/>
      <c r="B636" s="2"/>
      <c r="C636" s="2"/>
      <c r="D636" s="9"/>
      <c r="E636" s="9"/>
      <c r="F636" s="7"/>
      <c r="G636" s="7"/>
      <c r="H636" s="7"/>
      <c r="I636" s="7"/>
      <c r="J636" s="7"/>
      <c r="K636" s="7"/>
      <c r="L636" s="7"/>
      <c r="M636" s="7"/>
      <c r="N636" s="2"/>
      <c r="O636" s="2"/>
      <c r="P636" s="2"/>
      <c r="Q636" s="6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>
      <c r="A637" s="6"/>
      <c r="B637" s="2"/>
      <c r="C637" s="2"/>
      <c r="D637" s="9"/>
      <c r="E637" s="9"/>
      <c r="F637" s="7"/>
      <c r="G637" s="7"/>
      <c r="H637" s="7"/>
      <c r="I637" s="7"/>
      <c r="J637" s="7"/>
      <c r="K637" s="7"/>
      <c r="L637" s="7"/>
      <c r="M637" s="7"/>
      <c r="N637" s="2"/>
      <c r="O637" s="2"/>
      <c r="P637" s="2"/>
      <c r="Q637" s="6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>
      <c r="A638" s="6"/>
      <c r="B638" s="2"/>
      <c r="C638" s="2"/>
      <c r="D638" s="9"/>
      <c r="E638" s="9"/>
      <c r="F638" s="7"/>
      <c r="G638" s="7"/>
      <c r="H638" s="7"/>
      <c r="I638" s="7"/>
      <c r="J638" s="7"/>
      <c r="K638" s="7"/>
      <c r="L638" s="7"/>
      <c r="M638" s="7"/>
      <c r="N638" s="2"/>
      <c r="O638" s="2"/>
      <c r="P638" s="2"/>
      <c r="Q638" s="6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>
      <c r="A639" s="6"/>
      <c r="B639" s="2"/>
      <c r="C639" s="2"/>
      <c r="D639" s="9"/>
      <c r="E639" s="9"/>
      <c r="F639" s="7"/>
      <c r="G639" s="7"/>
      <c r="H639" s="7"/>
      <c r="I639" s="7"/>
      <c r="J639" s="7"/>
      <c r="K639" s="7"/>
      <c r="L639" s="7"/>
      <c r="M639" s="7"/>
      <c r="N639" s="2"/>
      <c r="O639" s="2"/>
      <c r="P639" s="2"/>
      <c r="Q639" s="6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>
      <c r="A640" s="6"/>
      <c r="B640" s="2"/>
      <c r="C640" s="2"/>
      <c r="D640" s="9"/>
      <c r="E640" s="9"/>
      <c r="F640" s="7"/>
      <c r="G640" s="7"/>
      <c r="H640" s="7"/>
      <c r="I640" s="7"/>
      <c r="J640" s="7"/>
      <c r="K640" s="7"/>
      <c r="L640" s="7"/>
      <c r="M640" s="7"/>
      <c r="N640" s="2"/>
      <c r="O640" s="2"/>
      <c r="P640" s="2"/>
      <c r="Q640" s="6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>
      <c r="A641" s="6"/>
      <c r="B641" s="2"/>
      <c r="C641" s="2"/>
      <c r="D641" s="9"/>
      <c r="E641" s="9"/>
      <c r="F641" s="7"/>
      <c r="G641" s="7"/>
      <c r="H641" s="7"/>
      <c r="I641" s="7"/>
      <c r="J641" s="7"/>
      <c r="K641" s="7"/>
      <c r="L641" s="7"/>
      <c r="M641" s="7"/>
      <c r="N641" s="2"/>
      <c r="O641" s="2"/>
      <c r="P641" s="2"/>
      <c r="Q641" s="6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>
      <c r="A642" s="6"/>
      <c r="B642" s="2"/>
      <c r="C642" s="2"/>
      <c r="D642" s="9"/>
      <c r="E642" s="9"/>
      <c r="F642" s="7"/>
      <c r="G642" s="7"/>
      <c r="H642" s="7"/>
      <c r="I642" s="7"/>
      <c r="J642" s="7"/>
      <c r="K642" s="7"/>
      <c r="L642" s="7"/>
      <c r="M642" s="7"/>
      <c r="N642" s="2"/>
      <c r="O642" s="2"/>
      <c r="P642" s="2"/>
      <c r="Q642" s="6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>
      <c r="A643" s="6"/>
      <c r="B643" s="2"/>
      <c r="C643" s="2"/>
      <c r="D643" s="9"/>
      <c r="E643" s="9"/>
      <c r="F643" s="7"/>
      <c r="G643" s="7"/>
      <c r="H643" s="7"/>
      <c r="I643" s="7"/>
      <c r="J643" s="7"/>
      <c r="K643" s="7"/>
      <c r="L643" s="7"/>
      <c r="M643" s="7"/>
      <c r="N643" s="2"/>
      <c r="O643" s="2"/>
      <c r="P643" s="2"/>
      <c r="Q643" s="6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>
      <c r="A644" s="6"/>
      <c r="B644" s="2"/>
      <c r="C644" s="2"/>
      <c r="D644" s="9"/>
      <c r="E644" s="9"/>
      <c r="F644" s="7"/>
      <c r="G644" s="7"/>
      <c r="H644" s="7"/>
      <c r="I644" s="7"/>
      <c r="J644" s="7"/>
      <c r="K644" s="7"/>
      <c r="L644" s="7"/>
      <c r="M644" s="7"/>
      <c r="N644" s="2"/>
      <c r="O644" s="2"/>
      <c r="P644" s="2"/>
      <c r="Q644" s="6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>
      <c r="A645" s="6"/>
      <c r="B645" s="2"/>
      <c r="C645" s="2"/>
      <c r="D645" s="9"/>
      <c r="E645" s="9"/>
      <c r="F645" s="7"/>
      <c r="G645" s="7"/>
      <c r="H645" s="7"/>
      <c r="I645" s="7"/>
      <c r="J645" s="7"/>
      <c r="K645" s="7"/>
      <c r="L645" s="7"/>
      <c r="M645" s="7"/>
      <c r="N645" s="2"/>
      <c r="O645" s="2"/>
      <c r="P645" s="2"/>
      <c r="Q645" s="6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>
      <c r="A646" s="6"/>
      <c r="B646" s="2"/>
      <c r="C646" s="2"/>
      <c r="D646" s="9"/>
      <c r="E646" s="9"/>
      <c r="F646" s="7"/>
      <c r="G646" s="7"/>
      <c r="H646" s="7"/>
      <c r="I646" s="7"/>
      <c r="J646" s="7"/>
      <c r="K646" s="7"/>
      <c r="L646" s="7"/>
      <c r="M646" s="7"/>
      <c r="N646" s="2"/>
      <c r="O646" s="2"/>
      <c r="P646" s="2"/>
      <c r="Q646" s="6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>
      <c r="A647" s="6"/>
      <c r="B647" s="2"/>
      <c r="C647" s="2"/>
      <c r="D647" s="9"/>
      <c r="E647" s="9"/>
      <c r="F647" s="7"/>
      <c r="G647" s="7"/>
      <c r="H647" s="7"/>
      <c r="I647" s="7"/>
      <c r="J647" s="7"/>
      <c r="K647" s="7"/>
      <c r="L647" s="7"/>
      <c r="M647" s="7"/>
      <c r="N647" s="2"/>
      <c r="O647" s="2"/>
      <c r="P647" s="2"/>
      <c r="Q647" s="6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>
      <c r="A648" s="6"/>
      <c r="B648" s="2"/>
      <c r="C648" s="2"/>
      <c r="D648" s="9"/>
      <c r="E648" s="9"/>
      <c r="F648" s="7"/>
      <c r="G648" s="7"/>
      <c r="H648" s="7"/>
      <c r="I648" s="7"/>
      <c r="J648" s="7"/>
      <c r="K648" s="7"/>
      <c r="L648" s="7"/>
      <c r="M648" s="7"/>
      <c r="N648" s="2"/>
      <c r="O648" s="2"/>
      <c r="P648" s="2"/>
      <c r="Q648" s="6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>
      <c r="A649" s="6"/>
      <c r="B649" s="2"/>
      <c r="C649" s="2"/>
      <c r="D649" s="9"/>
      <c r="E649" s="9"/>
      <c r="F649" s="7"/>
      <c r="G649" s="7"/>
      <c r="H649" s="7"/>
      <c r="I649" s="7"/>
      <c r="J649" s="7"/>
      <c r="K649" s="7"/>
      <c r="L649" s="7"/>
      <c r="M649" s="7"/>
      <c r="N649" s="2"/>
      <c r="O649" s="2"/>
      <c r="P649" s="2"/>
      <c r="Q649" s="6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>
      <c r="A650" s="6"/>
      <c r="B650" s="2"/>
      <c r="C650" s="2"/>
      <c r="D650" s="9"/>
      <c r="E650" s="9"/>
      <c r="F650" s="7"/>
      <c r="G650" s="7"/>
      <c r="H650" s="7"/>
      <c r="I650" s="7"/>
      <c r="J650" s="7"/>
      <c r="K650" s="7"/>
      <c r="L650" s="7"/>
      <c r="M650" s="7"/>
      <c r="N650" s="2"/>
      <c r="O650" s="2"/>
      <c r="P650" s="2"/>
      <c r="Q650" s="6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>
      <c r="A651" s="6"/>
      <c r="B651" s="2"/>
      <c r="C651" s="2"/>
      <c r="D651" s="9"/>
      <c r="E651" s="9"/>
      <c r="F651" s="7"/>
      <c r="G651" s="7"/>
      <c r="H651" s="7"/>
      <c r="I651" s="7"/>
      <c r="J651" s="7"/>
      <c r="K651" s="7"/>
      <c r="L651" s="7"/>
      <c r="M651" s="7"/>
      <c r="N651" s="2"/>
      <c r="O651" s="2"/>
      <c r="P651" s="2"/>
      <c r="Q651" s="6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>
      <c r="A652" s="6"/>
      <c r="B652" s="2"/>
      <c r="C652" s="2"/>
      <c r="D652" s="9"/>
      <c r="E652" s="9"/>
      <c r="F652" s="7"/>
      <c r="G652" s="7"/>
      <c r="H652" s="7"/>
      <c r="I652" s="7"/>
      <c r="J652" s="7"/>
      <c r="K652" s="7"/>
      <c r="L652" s="7"/>
      <c r="M652" s="7"/>
      <c r="N652" s="2"/>
      <c r="O652" s="2"/>
      <c r="P652" s="2"/>
      <c r="Q652" s="6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>
      <c r="A653" s="6"/>
      <c r="B653" s="2"/>
      <c r="C653" s="2"/>
      <c r="D653" s="9"/>
      <c r="E653" s="9"/>
      <c r="F653" s="7"/>
      <c r="G653" s="7"/>
      <c r="H653" s="7"/>
      <c r="I653" s="7"/>
      <c r="J653" s="7"/>
      <c r="K653" s="7"/>
      <c r="L653" s="7"/>
      <c r="M653" s="7"/>
      <c r="N653" s="2"/>
      <c r="O653" s="2"/>
      <c r="P653" s="2"/>
      <c r="Q653" s="6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>
      <c r="A654" s="6"/>
      <c r="B654" s="2"/>
      <c r="C654" s="2"/>
      <c r="D654" s="9"/>
      <c r="E654" s="9"/>
      <c r="F654" s="7"/>
      <c r="G654" s="7"/>
      <c r="H654" s="7"/>
      <c r="I654" s="7"/>
      <c r="J654" s="7"/>
      <c r="K654" s="7"/>
      <c r="L654" s="7"/>
      <c r="M654" s="7"/>
      <c r="N654" s="2"/>
      <c r="O654" s="2"/>
      <c r="P654" s="2"/>
      <c r="Q654" s="6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>
      <c r="A655" s="6"/>
      <c r="B655" s="2"/>
      <c r="C655" s="2"/>
      <c r="D655" s="9"/>
      <c r="E655" s="9"/>
      <c r="F655" s="7"/>
      <c r="G655" s="7"/>
      <c r="H655" s="7"/>
      <c r="I655" s="7"/>
      <c r="J655" s="7"/>
      <c r="K655" s="7"/>
      <c r="L655" s="7"/>
      <c r="M655" s="7"/>
      <c r="N655" s="2"/>
      <c r="O655" s="2"/>
      <c r="P655" s="2"/>
      <c r="Q655" s="6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>
      <c r="A656" s="6"/>
      <c r="B656" s="2"/>
      <c r="C656" s="2"/>
      <c r="D656" s="9"/>
      <c r="E656" s="9"/>
      <c r="F656" s="7"/>
      <c r="G656" s="7"/>
      <c r="H656" s="7"/>
      <c r="I656" s="7"/>
      <c r="J656" s="7"/>
      <c r="K656" s="7"/>
      <c r="L656" s="7"/>
      <c r="M656" s="7"/>
      <c r="N656" s="2"/>
      <c r="O656" s="2"/>
      <c r="P656" s="2"/>
      <c r="Q656" s="6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>
      <c r="A657" s="6"/>
      <c r="B657" s="2"/>
      <c r="C657" s="2"/>
      <c r="D657" s="9"/>
      <c r="E657" s="9"/>
      <c r="F657" s="7"/>
      <c r="G657" s="7"/>
      <c r="H657" s="7"/>
      <c r="I657" s="7"/>
      <c r="J657" s="7"/>
      <c r="K657" s="7"/>
      <c r="L657" s="7"/>
      <c r="M657" s="7"/>
      <c r="N657" s="2"/>
      <c r="O657" s="2"/>
      <c r="P657" s="2"/>
      <c r="Q657" s="6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>
      <c r="A658" s="6"/>
      <c r="B658" s="2"/>
      <c r="C658" s="2"/>
      <c r="D658" s="9"/>
      <c r="E658" s="9"/>
      <c r="F658" s="7"/>
      <c r="G658" s="7"/>
      <c r="H658" s="7"/>
      <c r="I658" s="7"/>
      <c r="J658" s="7"/>
      <c r="K658" s="7"/>
      <c r="L658" s="7"/>
      <c r="M658" s="7"/>
      <c r="N658" s="2"/>
      <c r="O658" s="2"/>
      <c r="P658" s="2"/>
      <c r="Q658" s="6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>
      <c r="A659" s="6"/>
      <c r="B659" s="2"/>
      <c r="C659" s="2"/>
      <c r="D659" s="9"/>
      <c r="E659" s="9"/>
      <c r="F659" s="7"/>
      <c r="G659" s="7"/>
      <c r="H659" s="7"/>
      <c r="I659" s="7"/>
      <c r="J659" s="7"/>
      <c r="K659" s="7"/>
      <c r="L659" s="7"/>
      <c r="M659" s="7"/>
      <c r="N659" s="2"/>
      <c r="O659" s="2"/>
      <c r="P659" s="2"/>
      <c r="Q659" s="6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>
      <c r="A660" s="6"/>
      <c r="B660" s="2"/>
      <c r="C660" s="2"/>
      <c r="D660" s="9"/>
      <c r="E660" s="9"/>
      <c r="F660" s="7"/>
      <c r="G660" s="7"/>
      <c r="H660" s="7"/>
      <c r="I660" s="7"/>
      <c r="J660" s="7"/>
      <c r="K660" s="7"/>
      <c r="L660" s="7"/>
      <c r="M660" s="7"/>
      <c r="N660" s="2"/>
      <c r="O660" s="2"/>
      <c r="P660" s="2"/>
      <c r="Q660" s="6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>
      <c r="A661" s="6"/>
      <c r="B661" s="2"/>
      <c r="C661" s="2"/>
      <c r="D661" s="9"/>
      <c r="E661" s="9"/>
      <c r="F661" s="7"/>
      <c r="G661" s="7"/>
      <c r="H661" s="7"/>
      <c r="I661" s="7"/>
      <c r="J661" s="7"/>
      <c r="K661" s="7"/>
      <c r="L661" s="7"/>
      <c r="M661" s="7"/>
      <c r="N661" s="2"/>
      <c r="O661" s="2"/>
      <c r="P661" s="2"/>
      <c r="Q661" s="6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>
      <c r="A662" s="6"/>
      <c r="B662" s="2"/>
      <c r="C662" s="2"/>
      <c r="D662" s="9"/>
      <c r="E662" s="9"/>
      <c r="F662" s="7"/>
      <c r="G662" s="7"/>
      <c r="H662" s="7"/>
      <c r="I662" s="7"/>
      <c r="J662" s="7"/>
      <c r="K662" s="7"/>
      <c r="L662" s="7"/>
      <c r="M662" s="7"/>
      <c r="N662" s="2"/>
      <c r="O662" s="2"/>
      <c r="P662" s="2"/>
      <c r="Q662" s="6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>
      <c r="A663" s="6"/>
      <c r="B663" s="2"/>
      <c r="C663" s="2"/>
      <c r="D663" s="9"/>
      <c r="E663" s="9"/>
      <c r="F663" s="7"/>
      <c r="G663" s="7"/>
      <c r="H663" s="7"/>
      <c r="I663" s="7"/>
      <c r="J663" s="7"/>
      <c r="K663" s="7"/>
      <c r="L663" s="7"/>
      <c r="M663" s="7"/>
      <c r="N663" s="2"/>
      <c r="O663" s="2"/>
      <c r="P663" s="2"/>
      <c r="Q663" s="6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>
      <c r="A664" s="6"/>
      <c r="B664" s="2"/>
      <c r="C664" s="2"/>
      <c r="D664" s="9"/>
      <c r="E664" s="9"/>
      <c r="F664" s="7"/>
      <c r="G664" s="7"/>
      <c r="H664" s="7"/>
      <c r="I664" s="7"/>
      <c r="J664" s="7"/>
      <c r="K664" s="7"/>
      <c r="L664" s="7"/>
      <c r="M664" s="7"/>
      <c r="N664" s="2"/>
      <c r="O664" s="2"/>
      <c r="P664" s="2"/>
      <c r="Q664" s="6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>
      <c r="A665" s="6"/>
      <c r="B665" s="2"/>
      <c r="C665" s="2"/>
      <c r="D665" s="9"/>
      <c r="E665" s="9"/>
      <c r="F665" s="7"/>
      <c r="G665" s="7"/>
      <c r="H665" s="7"/>
      <c r="I665" s="7"/>
      <c r="J665" s="7"/>
      <c r="K665" s="7"/>
      <c r="L665" s="7"/>
      <c r="M665" s="7"/>
      <c r="N665" s="2"/>
      <c r="O665" s="2"/>
      <c r="P665" s="2"/>
      <c r="Q665" s="6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>
      <c r="A666" s="6"/>
      <c r="B666" s="2"/>
      <c r="C666" s="2"/>
      <c r="D666" s="9"/>
      <c r="E666" s="9"/>
      <c r="F666" s="7"/>
      <c r="G666" s="7"/>
      <c r="H666" s="7"/>
      <c r="I666" s="7"/>
      <c r="J666" s="7"/>
      <c r="K666" s="7"/>
      <c r="L666" s="7"/>
      <c r="M666" s="7"/>
      <c r="N666" s="2"/>
      <c r="O666" s="2"/>
      <c r="P666" s="2"/>
      <c r="Q666" s="6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>
      <c r="A667" s="6"/>
      <c r="B667" s="2"/>
      <c r="C667" s="2"/>
      <c r="D667" s="9"/>
      <c r="E667" s="9"/>
      <c r="F667" s="7"/>
      <c r="G667" s="7"/>
      <c r="H667" s="7"/>
      <c r="I667" s="7"/>
      <c r="J667" s="7"/>
      <c r="K667" s="7"/>
      <c r="L667" s="7"/>
      <c r="M667" s="7"/>
      <c r="N667" s="2"/>
      <c r="O667" s="2"/>
      <c r="P667" s="2"/>
      <c r="Q667" s="6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>
      <c r="A668" s="6"/>
      <c r="B668" s="2"/>
      <c r="C668" s="2"/>
      <c r="D668" s="9"/>
      <c r="E668" s="9"/>
      <c r="F668" s="7"/>
      <c r="G668" s="7"/>
      <c r="H668" s="7"/>
      <c r="I668" s="7"/>
      <c r="J668" s="7"/>
      <c r="K668" s="7"/>
      <c r="L668" s="7"/>
      <c r="M668" s="7"/>
      <c r="N668" s="2"/>
      <c r="O668" s="2"/>
      <c r="P668" s="2"/>
      <c r="Q668" s="6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>
      <c r="A669" s="6"/>
      <c r="B669" s="2"/>
      <c r="C669" s="2"/>
      <c r="D669" s="9"/>
      <c r="E669" s="9"/>
      <c r="F669" s="7"/>
      <c r="G669" s="7"/>
      <c r="H669" s="7"/>
      <c r="I669" s="7"/>
      <c r="J669" s="7"/>
      <c r="K669" s="7"/>
      <c r="L669" s="7"/>
      <c r="M669" s="7"/>
      <c r="N669" s="2"/>
      <c r="O669" s="2"/>
      <c r="P669" s="2"/>
      <c r="Q669" s="6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>
      <c r="A670" s="6"/>
      <c r="B670" s="2"/>
      <c r="C670" s="2"/>
      <c r="D670" s="9"/>
      <c r="E670" s="9"/>
      <c r="F670" s="7"/>
      <c r="G670" s="7"/>
      <c r="H670" s="7"/>
      <c r="I670" s="7"/>
      <c r="J670" s="7"/>
      <c r="K670" s="7"/>
      <c r="L670" s="7"/>
      <c r="M670" s="7"/>
      <c r="N670" s="2"/>
      <c r="O670" s="2"/>
      <c r="P670" s="2"/>
      <c r="Q670" s="6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>
      <c r="A671" s="6"/>
      <c r="B671" s="2"/>
      <c r="C671" s="2"/>
      <c r="D671" s="9"/>
      <c r="E671" s="9"/>
      <c r="F671" s="7"/>
      <c r="G671" s="7"/>
      <c r="H671" s="7"/>
      <c r="I671" s="7"/>
      <c r="J671" s="7"/>
      <c r="K671" s="7"/>
      <c r="L671" s="7"/>
      <c r="M671" s="7"/>
      <c r="N671" s="2"/>
      <c r="O671" s="2"/>
      <c r="P671" s="2"/>
      <c r="Q671" s="6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>
      <c r="A672" s="6"/>
      <c r="B672" s="2"/>
      <c r="C672" s="2"/>
      <c r="D672" s="9"/>
      <c r="E672" s="9"/>
      <c r="F672" s="7"/>
      <c r="G672" s="7"/>
      <c r="H672" s="7"/>
      <c r="I672" s="7"/>
      <c r="J672" s="7"/>
      <c r="K672" s="7"/>
      <c r="L672" s="7"/>
      <c r="M672" s="7"/>
      <c r="N672" s="2"/>
      <c r="O672" s="2"/>
      <c r="P672" s="2"/>
      <c r="Q672" s="6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>
      <c r="A673" s="6"/>
      <c r="B673" s="2"/>
      <c r="C673" s="2"/>
      <c r="D673" s="9"/>
      <c r="E673" s="9"/>
      <c r="F673" s="7"/>
      <c r="G673" s="7"/>
      <c r="H673" s="7"/>
      <c r="I673" s="7"/>
      <c r="J673" s="7"/>
      <c r="K673" s="7"/>
      <c r="L673" s="7"/>
      <c r="M673" s="7"/>
      <c r="N673" s="2"/>
      <c r="O673" s="2"/>
      <c r="P673" s="2"/>
      <c r="Q673" s="6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>
      <c r="A674" s="6"/>
      <c r="B674" s="2"/>
      <c r="C674" s="2"/>
      <c r="D674" s="9"/>
      <c r="E674" s="9"/>
      <c r="F674" s="7"/>
      <c r="G674" s="7"/>
      <c r="H674" s="7"/>
      <c r="I674" s="7"/>
      <c r="J674" s="7"/>
      <c r="K674" s="7"/>
      <c r="L674" s="7"/>
      <c r="M674" s="7"/>
      <c r="N674" s="2"/>
      <c r="O674" s="2"/>
      <c r="P674" s="2"/>
      <c r="Q674" s="6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>
      <c r="A675" s="6"/>
      <c r="B675" s="2"/>
      <c r="C675" s="2"/>
      <c r="D675" s="9"/>
      <c r="E675" s="9"/>
      <c r="F675" s="7"/>
      <c r="G675" s="7"/>
      <c r="H675" s="7"/>
      <c r="I675" s="7"/>
      <c r="J675" s="7"/>
      <c r="K675" s="7"/>
      <c r="L675" s="7"/>
      <c r="M675" s="7"/>
      <c r="N675" s="2"/>
      <c r="O675" s="2"/>
      <c r="P675" s="2"/>
      <c r="Q675" s="6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>
      <c r="A676" s="6"/>
      <c r="B676" s="2"/>
      <c r="C676" s="2"/>
      <c r="D676" s="9"/>
      <c r="E676" s="9"/>
      <c r="F676" s="7"/>
      <c r="G676" s="7"/>
      <c r="H676" s="7"/>
      <c r="I676" s="7"/>
      <c r="J676" s="7"/>
      <c r="K676" s="7"/>
      <c r="L676" s="7"/>
      <c r="M676" s="7"/>
      <c r="N676" s="2"/>
      <c r="O676" s="2"/>
      <c r="P676" s="2"/>
      <c r="Q676" s="6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>
      <c r="A677" s="6"/>
      <c r="B677" s="2"/>
      <c r="C677" s="2"/>
      <c r="D677" s="9"/>
      <c r="E677" s="9"/>
      <c r="F677" s="7"/>
      <c r="G677" s="7"/>
      <c r="H677" s="7"/>
      <c r="I677" s="7"/>
      <c r="J677" s="7"/>
      <c r="K677" s="7"/>
      <c r="L677" s="7"/>
      <c r="M677" s="7"/>
      <c r="N677" s="2"/>
      <c r="O677" s="2"/>
      <c r="P677" s="2"/>
      <c r="Q677" s="6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>
      <c r="A678" s="6"/>
      <c r="B678" s="2"/>
      <c r="C678" s="2"/>
      <c r="D678" s="9"/>
      <c r="E678" s="9"/>
      <c r="F678" s="7"/>
      <c r="G678" s="7"/>
      <c r="H678" s="7"/>
      <c r="I678" s="7"/>
      <c r="J678" s="7"/>
      <c r="K678" s="7"/>
      <c r="L678" s="7"/>
      <c r="M678" s="7"/>
      <c r="N678" s="2"/>
      <c r="O678" s="2"/>
      <c r="P678" s="2"/>
      <c r="Q678" s="6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>
      <c r="A679" s="6"/>
      <c r="B679" s="2"/>
      <c r="C679" s="2"/>
      <c r="D679" s="9"/>
      <c r="E679" s="9"/>
      <c r="F679" s="7"/>
      <c r="G679" s="7"/>
      <c r="H679" s="7"/>
      <c r="I679" s="7"/>
      <c r="J679" s="7"/>
      <c r="K679" s="7"/>
      <c r="L679" s="7"/>
      <c r="M679" s="7"/>
      <c r="N679" s="2"/>
      <c r="O679" s="2"/>
      <c r="P679" s="2"/>
      <c r="Q679" s="6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>
      <c r="A680" s="6"/>
      <c r="B680" s="2"/>
      <c r="C680" s="2"/>
      <c r="D680" s="9"/>
      <c r="E680" s="9"/>
      <c r="F680" s="7"/>
      <c r="G680" s="7"/>
      <c r="H680" s="7"/>
      <c r="I680" s="7"/>
      <c r="J680" s="7"/>
      <c r="K680" s="7"/>
      <c r="L680" s="7"/>
      <c r="M680" s="7"/>
      <c r="N680" s="2"/>
      <c r="O680" s="2"/>
      <c r="P680" s="2"/>
      <c r="Q680" s="6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>
      <c r="A681" s="6"/>
      <c r="B681" s="2"/>
      <c r="C681" s="2"/>
      <c r="D681" s="9"/>
      <c r="E681" s="9"/>
      <c r="F681" s="7"/>
      <c r="G681" s="7"/>
      <c r="H681" s="7"/>
      <c r="I681" s="7"/>
      <c r="J681" s="7"/>
      <c r="K681" s="7"/>
      <c r="L681" s="7"/>
      <c r="M681" s="7"/>
      <c r="N681" s="2"/>
      <c r="O681" s="2"/>
      <c r="P681" s="2"/>
      <c r="Q681" s="6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>
      <c r="A682" s="6"/>
      <c r="B682" s="2"/>
      <c r="C682" s="2"/>
      <c r="D682" s="9"/>
      <c r="E682" s="9"/>
      <c r="F682" s="7"/>
      <c r="G682" s="7"/>
      <c r="H682" s="7"/>
      <c r="I682" s="7"/>
      <c r="J682" s="7"/>
      <c r="K682" s="7"/>
      <c r="L682" s="7"/>
      <c r="M682" s="7"/>
      <c r="N682" s="2"/>
      <c r="O682" s="2"/>
      <c r="P682" s="2"/>
      <c r="Q682" s="6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>
      <c r="A683" s="6"/>
      <c r="B683" s="2"/>
      <c r="C683" s="2"/>
      <c r="D683" s="9"/>
      <c r="E683" s="9"/>
      <c r="F683" s="7"/>
      <c r="G683" s="7"/>
      <c r="H683" s="7"/>
      <c r="I683" s="7"/>
      <c r="J683" s="7"/>
      <c r="K683" s="7"/>
      <c r="L683" s="7"/>
      <c r="M683" s="7"/>
      <c r="N683" s="2"/>
      <c r="O683" s="2"/>
      <c r="P683" s="2"/>
      <c r="Q683" s="6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>
      <c r="A684" s="6"/>
      <c r="B684" s="2"/>
      <c r="C684" s="2"/>
      <c r="D684" s="9"/>
      <c r="E684" s="9"/>
      <c r="F684" s="7"/>
      <c r="G684" s="7"/>
      <c r="H684" s="7"/>
      <c r="I684" s="7"/>
      <c r="J684" s="7"/>
      <c r="K684" s="7"/>
      <c r="L684" s="7"/>
      <c r="M684" s="7"/>
      <c r="N684" s="2"/>
      <c r="O684" s="2"/>
      <c r="P684" s="2"/>
      <c r="Q684" s="6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>
      <c r="A685" s="6"/>
      <c r="B685" s="2"/>
      <c r="C685" s="2"/>
      <c r="D685" s="9"/>
      <c r="E685" s="9"/>
      <c r="F685" s="7"/>
      <c r="G685" s="7"/>
      <c r="H685" s="7"/>
      <c r="I685" s="7"/>
      <c r="J685" s="7"/>
      <c r="K685" s="7"/>
      <c r="L685" s="7"/>
      <c r="M685" s="7"/>
      <c r="N685" s="2"/>
      <c r="O685" s="2"/>
      <c r="P685" s="2"/>
      <c r="Q685" s="6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>
      <c r="A686" s="6"/>
      <c r="B686" s="2"/>
      <c r="C686" s="2"/>
      <c r="D686" s="9"/>
      <c r="E686" s="9"/>
      <c r="F686" s="7"/>
      <c r="G686" s="7"/>
      <c r="H686" s="7"/>
      <c r="I686" s="7"/>
      <c r="J686" s="7"/>
      <c r="K686" s="7"/>
      <c r="L686" s="7"/>
      <c r="M686" s="7"/>
      <c r="N686" s="2"/>
      <c r="O686" s="2"/>
      <c r="P686" s="2"/>
      <c r="Q686" s="6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>
      <c r="A687" s="6"/>
      <c r="B687" s="2"/>
      <c r="C687" s="2"/>
      <c r="D687" s="9"/>
      <c r="E687" s="9"/>
      <c r="F687" s="7"/>
      <c r="G687" s="7"/>
      <c r="H687" s="7"/>
      <c r="I687" s="7"/>
      <c r="J687" s="7"/>
      <c r="K687" s="7"/>
      <c r="L687" s="7"/>
      <c r="M687" s="7"/>
      <c r="N687" s="2"/>
      <c r="O687" s="2"/>
      <c r="P687" s="2"/>
      <c r="Q687" s="6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>
      <c r="A688" s="6"/>
      <c r="B688" s="2"/>
      <c r="C688" s="2"/>
      <c r="D688" s="9"/>
      <c r="E688" s="9"/>
      <c r="F688" s="7"/>
      <c r="G688" s="7"/>
      <c r="H688" s="7"/>
      <c r="I688" s="7"/>
      <c r="J688" s="7"/>
      <c r="K688" s="7"/>
      <c r="L688" s="7"/>
      <c r="M688" s="7"/>
      <c r="N688" s="2"/>
      <c r="O688" s="2"/>
      <c r="P688" s="2"/>
      <c r="Q688" s="6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>
      <c r="A689" s="6"/>
      <c r="B689" s="2"/>
      <c r="C689" s="2"/>
      <c r="D689" s="9"/>
      <c r="E689" s="9"/>
      <c r="F689" s="7"/>
      <c r="G689" s="7"/>
      <c r="H689" s="7"/>
      <c r="I689" s="7"/>
      <c r="J689" s="7"/>
      <c r="K689" s="7"/>
      <c r="L689" s="7"/>
      <c r="M689" s="7"/>
      <c r="N689" s="2"/>
      <c r="O689" s="2"/>
      <c r="P689" s="2"/>
      <c r="Q689" s="6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>
      <c r="A690" s="6"/>
      <c r="B690" s="2"/>
      <c r="C690" s="2"/>
      <c r="D690" s="9"/>
      <c r="E690" s="9"/>
      <c r="F690" s="7"/>
      <c r="G690" s="7"/>
      <c r="H690" s="7"/>
      <c r="I690" s="7"/>
      <c r="J690" s="7"/>
      <c r="K690" s="7"/>
      <c r="L690" s="7"/>
      <c r="M690" s="7"/>
      <c r="N690" s="2"/>
      <c r="O690" s="2"/>
      <c r="P690" s="2"/>
      <c r="Q690" s="6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>
      <c r="A691" s="6"/>
      <c r="B691" s="2"/>
      <c r="C691" s="2"/>
      <c r="D691" s="9"/>
      <c r="E691" s="9"/>
      <c r="F691" s="7"/>
      <c r="G691" s="7"/>
      <c r="H691" s="7"/>
      <c r="I691" s="7"/>
      <c r="J691" s="7"/>
      <c r="K691" s="7"/>
      <c r="L691" s="7"/>
      <c r="M691" s="7"/>
      <c r="N691" s="2"/>
      <c r="O691" s="2"/>
      <c r="P691" s="2"/>
      <c r="Q691" s="6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>
      <c r="A692" s="6"/>
      <c r="B692" s="2"/>
      <c r="C692" s="2"/>
      <c r="D692" s="9"/>
      <c r="E692" s="9"/>
      <c r="F692" s="7"/>
      <c r="G692" s="7"/>
      <c r="H692" s="7"/>
      <c r="I692" s="7"/>
      <c r="J692" s="7"/>
      <c r="K692" s="7"/>
      <c r="L692" s="7"/>
      <c r="M692" s="7"/>
      <c r="N692" s="2"/>
      <c r="O692" s="2"/>
      <c r="P692" s="2"/>
      <c r="Q692" s="6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>
      <c r="A693" s="6"/>
      <c r="B693" s="2"/>
      <c r="C693" s="2"/>
      <c r="D693" s="9"/>
      <c r="E693" s="9"/>
      <c r="F693" s="7"/>
      <c r="G693" s="7"/>
      <c r="H693" s="7"/>
      <c r="I693" s="7"/>
      <c r="J693" s="7"/>
      <c r="K693" s="7"/>
      <c r="L693" s="7"/>
      <c r="M693" s="7"/>
      <c r="N693" s="2"/>
      <c r="O693" s="2"/>
      <c r="P693" s="2"/>
      <c r="Q693" s="6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>
      <c r="A694" s="6"/>
      <c r="B694" s="2"/>
      <c r="C694" s="2"/>
      <c r="D694" s="9"/>
      <c r="E694" s="9"/>
      <c r="F694" s="7"/>
      <c r="G694" s="7"/>
      <c r="H694" s="7"/>
      <c r="I694" s="7"/>
      <c r="J694" s="7"/>
      <c r="K694" s="7"/>
      <c r="L694" s="7"/>
      <c r="M694" s="7"/>
      <c r="N694" s="2"/>
      <c r="O694" s="2"/>
      <c r="P694" s="2"/>
      <c r="Q694" s="6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>
      <c r="A695" s="6"/>
      <c r="B695" s="2"/>
      <c r="C695" s="2"/>
      <c r="D695" s="9"/>
      <c r="E695" s="9"/>
      <c r="F695" s="7"/>
      <c r="G695" s="7"/>
      <c r="H695" s="7"/>
      <c r="I695" s="7"/>
      <c r="J695" s="7"/>
      <c r="K695" s="7"/>
      <c r="L695" s="7"/>
      <c r="M695" s="7"/>
      <c r="N695" s="2"/>
      <c r="O695" s="2"/>
      <c r="P695" s="2"/>
      <c r="Q695" s="6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>
      <c r="A696" s="6"/>
      <c r="B696" s="2"/>
      <c r="C696" s="2"/>
      <c r="D696" s="9"/>
      <c r="E696" s="9"/>
      <c r="F696" s="7"/>
      <c r="G696" s="7"/>
      <c r="H696" s="7"/>
      <c r="I696" s="7"/>
      <c r="J696" s="7"/>
      <c r="K696" s="7"/>
      <c r="L696" s="7"/>
      <c r="M696" s="7"/>
      <c r="N696" s="2"/>
      <c r="O696" s="2"/>
      <c r="P696" s="2"/>
      <c r="Q696" s="6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>
      <c r="A697" s="6"/>
      <c r="B697" s="2"/>
      <c r="C697" s="2"/>
      <c r="D697" s="9"/>
      <c r="E697" s="9"/>
      <c r="F697" s="7"/>
      <c r="G697" s="7"/>
      <c r="H697" s="7"/>
      <c r="I697" s="7"/>
      <c r="J697" s="7"/>
      <c r="K697" s="7"/>
      <c r="L697" s="7"/>
      <c r="M697" s="7"/>
      <c r="N697" s="2"/>
      <c r="O697" s="2"/>
      <c r="P697" s="2"/>
      <c r="Q697" s="6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>
      <c r="A698" s="6"/>
      <c r="B698" s="2"/>
      <c r="C698" s="2"/>
      <c r="D698" s="9"/>
      <c r="E698" s="9"/>
      <c r="F698" s="7"/>
      <c r="G698" s="7"/>
      <c r="H698" s="7"/>
      <c r="I698" s="7"/>
      <c r="J698" s="7"/>
      <c r="K698" s="7"/>
      <c r="L698" s="7"/>
      <c r="M698" s="7"/>
      <c r="N698" s="2"/>
      <c r="O698" s="2"/>
      <c r="P698" s="2"/>
      <c r="Q698" s="6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>
      <c r="A699" s="6"/>
      <c r="B699" s="2"/>
      <c r="C699" s="2"/>
      <c r="D699" s="9"/>
      <c r="E699" s="9"/>
      <c r="F699" s="7"/>
      <c r="G699" s="7"/>
      <c r="H699" s="7"/>
      <c r="I699" s="7"/>
      <c r="J699" s="7"/>
      <c r="K699" s="7"/>
      <c r="L699" s="7"/>
      <c r="M699" s="7"/>
      <c r="N699" s="2"/>
      <c r="O699" s="2"/>
      <c r="P699" s="2"/>
      <c r="Q699" s="6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>
      <c r="A700" s="6"/>
      <c r="B700" s="2"/>
      <c r="C700" s="2"/>
      <c r="D700" s="9"/>
      <c r="E700" s="9"/>
      <c r="F700" s="7"/>
      <c r="G700" s="7"/>
      <c r="H700" s="7"/>
      <c r="I700" s="7"/>
      <c r="J700" s="7"/>
      <c r="K700" s="7"/>
      <c r="L700" s="7"/>
      <c r="M700" s="7"/>
      <c r="N700" s="2"/>
      <c r="O700" s="2"/>
      <c r="P700" s="2"/>
      <c r="Q700" s="6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>
      <c r="A701" s="6"/>
      <c r="B701" s="2"/>
      <c r="C701" s="2"/>
      <c r="D701" s="9"/>
      <c r="E701" s="9"/>
      <c r="F701" s="7"/>
      <c r="G701" s="7"/>
      <c r="H701" s="7"/>
      <c r="I701" s="7"/>
      <c r="J701" s="7"/>
      <c r="K701" s="7"/>
      <c r="L701" s="7"/>
      <c r="M701" s="7"/>
      <c r="N701" s="2"/>
      <c r="O701" s="2"/>
      <c r="P701" s="2"/>
      <c r="Q701" s="6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>
      <c r="A702" s="6"/>
      <c r="B702" s="2"/>
      <c r="C702" s="2"/>
      <c r="D702" s="9"/>
      <c r="E702" s="9"/>
      <c r="F702" s="7"/>
      <c r="G702" s="7"/>
      <c r="H702" s="7"/>
      <c r="I702" s="7"/>
      <c r="J702" s="7"/>
      <c r="K702" s="7"/>
      <c r="L702" s="7"/>
      <c r="M702" s="7"/>
      <c r="N702" s="2"/>
      <c r="O702" s="2"/>
      <c r="P702" s="2"/>
      <c r="Q702" s="6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>
      <c r="A703" s="6"/>
      <c r="B703" s="2"/>
      <c r="C703" s="2"/>
      <c r="D703" s="9"/>
      <c r="E703" s="9"/>
      <c r="F703" s="7"/>
      <c r="G703" s="7"/>
      <c r="H703" s="7"/>
      <c r="I703" s="7"/>
      <c r="J703" s="7"/>
      <c r="K703" s="7"/>
      <c r="L703" s="7"/>
      <c r="M703" s="7"/>
      <c r="N703" s="2"/>
      <c r="O703" s="2"/>
      <c r="P703" s="2"/>
      <c r="Q703" s="6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>
      <c r="A704" s="6"/>
      <c r="B704" s="2"/>
      <c r="C704" s="2"/>
      <c r="D704" s="9"/>
      <c r="E704" s="9"/>
      <c r="F704" s="7"/>
      <c r="G704" s="7"/>
      <c r="H704" s="7"/>
      <c r="I704" s="7"/>
      <c r="J704" s="7"/>
      <c r="K704" s="7"/>
      <c r="L704" s="7"/>
      <c r="M704" s="7"/>
      <c r="N704" s="2"/>
      <c r="O704" s="2"/>
      <c r="P704" s="2"/>
      <c r="Q704" s="6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>
      <c r="A705" s="6"/>
      <c r="B705" s="2"/>
      <c r="C705" s="2"/>
      <c r="D705" s="9"/>
      <c r="E705" s="9"/>
      <c r="F705" s="7"/>
      <c r="G705" s="7"/>
      <c r="H705" s="7"/>
      <c r="I705" s="7"/>
      <c r="J705" s="7"/>
      <c r="K705" s="7"/>
      <c r="L705" s="7"/>
      <c r="M705" s="7"/>
      <c r="N705" s="2"/>
      <c r="O705" s="2"/>
      <c r="P705" s="2"/>
      <c r="Q705" s="6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>
      <c r="A706" s="6"/>
      <c r="B706" s="2"/>
      <c r="C706" s="2"/>
      <c r="D706" s="9"/>
      <c r="E706" s="9"/>
      <c r="F706" s="7"/>
      <c r="G706" s="7"/>
      <c r="H706" s="7"/>
      <c r="I706" s="7"/>
      <c r="J706" s="7"/>
      <c r="K706" s="7"/>
      <c r="L706" s="7"/>
      <c r="M706" s="7"/>
      <c r="N706" s="2"/>
      <c r="O706" s="2"/>
      <c r="P706" s="2"/>
      <c r="Q706" s="6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>
      <c r="A707" s="6"/>
      <c r="B707" s="2"/>
      <c r="C707" s="2"/>
      <c r="D707" s="9"/>
      <c r="E707" s="9"/>
      <c r="F707" s="7"/>
      <c r="G707" s="7"/>
      <c r="H707" s="7"/>
      <c r="I707" s="7"/>
      <c r="J707" s="7"/>
      <c r="K707" s="7"/>
      <c r="L707" s="7"/>
      <c r="M707" s="7"/>
      <c r="N707" s="2"/>
      <c r="O707" s="2"/>
      <c r="P707" s="2"/>
      <c r="Q707" s="6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>
      <c r="A708" s="6"/>
      <c r="B708" s="2"/>
      <c r="C708" s="2"/>
      <c r="D708" s="9"/>
      <c r="E708" s="9"/>
      <c r="F708" s="7"/>
      <c r="G708" s="7"/>
      <c r="H708" s="7"/>
      <c r="I708" s="7"/>
      <c r="J708" s="7"/>
      <c r="K708" s="7"/>
      <c r="L708" s="7"/>
      <c r="M708" s="7"/>
      <c r="N708" s="2"/>
      <c r="O708" s="2"/>
      <c r="P708" s="2"/>
      <c r="Q708" s="6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>
      <c r="A709" s="6"/>
      <c r="B709" s="2"/>
      <c r="C709" s="2"/>
      <c r="D709" s="9"/>
      <c r="E709" s="9"/>
      <c r="F709" s="7"/>
      <c r="G709" s="7"/>
      <c r="H709" s="7"/>
      <c r="I709" s="7"/>
      <c r="J709" s="7"/>
      <c r="K709" s="7"/>
      <c r="L709" s="7"/>
      <c r="M709" s="7"/>
      <c r="N709" s="2"/>
      <c r="O709" s="2"/>
      <c r="P709" s="2"/>
      <c r="Q709" s="6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>
      <c r="A710" s="6"/>
      <c r="B710" s="2"/>
      <c r="C710" s="2"/>
      <c r="D710" s="9"/>
      <c r="E710" s="9"/>
      <c r="F710" s="7"/>
      <c r="G710" s="7"/>
      <c r="H710" s="7"/>
      <c r="I710" s="7"/>
      <c r="J710" s="7"/>
      <c r="K710" s="7"/>
      <c r="L710" s="7"/>
      <c r="M710" s="7"/>
      <c r="N710" s="2"/>
      <c r="O710" s="2"/>
      <c r="P710" s="2"/>
      <c r="Q710" s="6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>
      <c r="A711" s="6"/>
      <c r="B711" s="2"/>
      <c r="C711" s="2"/>
      <c r="D711" s="9"/>
      <c r="E711" s="9"/>
      <c r="F711" s="7"/>
      <c r="G711" s="7"/>
      <c r="H711" s="7"/>
      <c r="I711" s="7"/>
      <c r="J711" s="7"/>
      <c r="K711" s="7"/>
      <c r="L711" s="7"/>
      <c r="M711" s="7"/>
      <c r="N711" s="2"/>
      <c r="O711" s="2"/>
      <c r="P711" s="2"/>
      <c r="Q711" s="6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>
      <c r="A712" s="6"/>
      <c r="B712" s="2"/>
      <c r="C712" s="2"/>
      <c r="D712" s="9"/>
      <c r="E712" s="9"/>
      <c r="F712" s="7"/>
      <c r="G712" s="7"/>
      <c r="H712" s="7"/>
      <c r="I712" s="7"/>
      <c r="J712" s="7"/>
      <c r="K712" s="7"/>
      <c r="L712" s="7"/>
      <c r="M712" s="7"/>
      <c r="N712" s="2"/>
      <c r="O712" s="2"/>
      <c r="P712" s="2"/>
      <c r="Q712" s="6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>
      <c r="A713" s="6"/>
      <c r="B713" s="2"/>
      <c r="C713" s="2"/>
      <c r="D713" s="9"/>
      <c r="E713" s="9"/>
      <c r="F713" s="7"/>
      <c r="G713" s="7"/>
      <c r="H713" s="7"/>
      <c r="I713" s="7"/>
      <c r="J713" s="7"/>
      <c r="K713" s="7"/>
      <c r="L713" s="7"/>
      <c r="M713" s="7"/>
      <c r="N713" s="2"/>
      <c r="O713" s="2"/>
      <c r="P713" s="2"/>
      <c r="Q713" s="6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>
      <c r="A714" s="6"/>
      <c r="B714" s="2"/>
      <c r="C714" s="2"/>
      <c r="D714" s="9"/>
      <c r="E714" s="9"/>
      <c r="F714" s="7"/>
      <c r="G714" s="7"/>
      <c r="H714" s="7"/>
      <c r="I714" s="7"/>
      <c r="J714" s="7"/>
      <c r="K714" s="7"/>
      <c r="L714" s="7"/>
      <c r="M714" s="7"/>
      <c r="N714" s="2"/>
      <c r="O714" s="2"/>
      <c r="P714" s="2"/>
      <c r="Q714" s="6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>
      <c r="A715" s="6"/>
      <c r="B715" s="2"/>
      <c r="C715" s="2"/>
      <c r="D715" s="9"/>
      <c r="E715" s="9"/>
      <c r="F715" s="7"/>
      <c r="G715" s="7"/>
      <c r="H715" s="7"/>
      <c r="I715" s="7"/>
      <c r="J715" s="7"/>
      <c r="K715" s="7"/>
      <c r="L715" s="7"/>
      <c r="M715" s="7"/>
      <c r="N715" s="2"/>
      <c r="O715" s="2"/>
      <c r="P715" s="2"/>
      <c r="Q715" s="6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>
      <c r="A716" s="6"/>
      <c r="B716" s="2"/>
      <c r="C716" s="2"/>
      <c r="D716" s="9"/>
      <c r="E716" s="9"/>
      <c r="F716" s="7"/>
      <c r="G716" s="7"/>
      <c r="H716" s="7"/>
      <c r="I716" s="7"/>
      <c r="J716" s="7"/>
      <c r="K716" s="7"/>
      <c r="L716" s="7"/>
      <c r="M716" s="7"/>
      <c r="N716" s="2"/>
      <c r="O716" s="2"/>
      <c r="P716" s="2"/>
      <c r="Q716" s="6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>
      <c r="A717" s="6"/>
      <c r="B717" s="2"/>
      <c r="C717" s="2"/>
      <c r="D717" s="9"/>
      <c r="E717" s="9"/>
      <c r="F717" s="7"/>
      <c r="G717" s="7"/>
      <c r="H717" s="7"/>
      <c r="I717" s="7"/>
      <c r="J717" s="7"/>
      <c r="K717" s="7"/>
      <c r="L717" s="7"/>
      <c r="M717" s="7"/>
      <c r="N717" s="2"/>
      <c r="O717" s="2"/>
      <c r="P717" s="2"/>
      <c r="Q717" s="6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>
      <c r="A718" s="6"/>
      <c r="B718" s="2"/>
      <c r="C718" s="2"/>
      <c r="D718" s="9"/>
      <c r="E718" s="9"/>
      <c r="F718" s="7"/>
      <c r="G718" s="7"/>
      <c r="H718" s="7"/>
      <c r="I718" s="7"/>
      <c r="J718" s="7"/>
      <c r="K718" s="7"/>
      <c r="L718" s="7"/>
      <c r="M718" s="7"/>
      <c r="N718" s="2"/>
      <c r="O718" s="2"/>
      <c r="P718" s="2"/>
      <c r="Q718" s="6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>
      <c r="A719" s="6"/>
      <c r="B719" s="2"/>
      <c r="C719" s="2"/>
      <c r="D719" s="9"/>
      <c r="E719" s="9"/>
      <c r="F719" s="7"/>
      <c r="G719" s="7"/>
      <c r="H719" s="7"/>
      <c r="I719" s="7"/>
      <c r="J719" s="7"/>
      <c r="K719" s="7"/>
      <c r="L719" s="7"/>
      <c r="M719" s="7"/>
      <c r="N719" s="2"/>
      <c r="O719" s="2"/>
      <c r="P719" s="2"/>
      <c r="Q719" s="6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>
      <c r="A720" s="6"/>
      <c r="B720" s="2"/>
      <c r="C720" s="2"/>
      <c r="D720" s="9"/>
      <c r="E720" s="9"/>
      <c r="F720" s="7"/>
      <c r="G720" s="7"/>
      <c r="H720" s="7"/>
      <c r="I720" s="7"/>
      <c r="J720" s="7"/>
      <c r="K720" s="7"/>
      <c r="L720" s="7"/>
      <c r="M720" s="7"/>
      <c r="N720" s="2"/>
      <c r="O720" s="2"/>
      <c r="P720" s="2"/>
      <c r="Q720" s="6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>
      <c r="A721" s="6"/>
      <c r="B721" s="2"/>
      <c r="C721" s="2"/>
      <c r="D721" s="9"/>
      <c r="E721" s="9"/>
      <c r="F721" s="7"/>
      <c r="G721" s="7"/>
      <c r="H721" s="7"/>
      <c r="I721" s="7"/>
      <c r="J721" s="7"/>
      <c r="K721" s="7"/>
      <c r="L721" s="7"/>
      <c r="M721" s="7"/>
      <c r="N721" s="2"/>
      <c r="O721" s="2"/>
      <c r="P721" s="2"/>
      <c r="Q721" s="6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>
      <c r="A722" s="6"/>
      <c r="B722" s="2"/>
      <c r="C722" s="2"/>
      <c r="D722" s="9"/>
      <c r="E722" s="9"/>
      <c r="F722" s="7"/>
      <c r="G722" s="7"/>
      <c r="H722" s="7"/>
      <c r="I722" s="7"/>
      <c r="J722" s="7"/>
      <c r="K722" s="7"/>
      <c r="L722" s="7"/>
      <c r="M722" s="7"/>
      <c r="N722" s="2"/>
      <c r="O722" s="2"/>
      <c r="P722" s="2"/>
      <c r="Q722" s="6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>
      <c r="A723" s="6"/>
      <c r="B723" s="2"/>
      <c r="C723" s="2"/>
      <c r="D723" s="9"/>
      <c r="E723" s="9"/>
      <c r="F723" s="7"/>
      <c r="G723" s="7"/>
      <c r="H723" s="7"/>
      <c r="I723" s="7"/>
      <c r="J723" s="7"/>
      <c r="K723" s="7"/>
      <c r="L723" s="7"/>
      <c r="M723" s="7"/>
      <c r="N723" s="2"/>
      <c r="O723" s="2"/>
      <c r="P723" s="2"/>
      <c r="Q723" s="6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>
      <c r="A724" s="6"/>
      <c r="B724" s="2"/>
      <c r="C724" s="2"/>
      <c r="D724" s="9"/>
      <c r="E724" s="9"/>
      <c r="F724" s="7"/>
      <c r="G724" s="7"/>
      <c r="H724" s="7"/>
      <c r="I724" s="7"/>
      <c r="J724" s="7"/>
      <c r="K724" s="7"/>
      <c r="L724" s="7"/>
      <c r="M724" s="7"/>
      <c r="N724" s="2"/>
      <c r="O724" s="2"/>
      <c r="P724" s="2"/>
      <c r="Q724" s="6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>
      <c r="A725" s="6"/>
      <c r="B725" s="2"/>
      <c r="C725" s="2"/>
      <c r="D725" s="9"/>
      <c r="E725" s="9"/>
      <c r="F725" s="7"/>
      <c r="G725" s="7"/>
      <c r="H725" s="7"/>
      <c r="I725" s="7"/>
      <c r="J725" s="7"/>
      <c r="K725" s="7"/>
      <c r="L725" s="7"/>
      <c r="M725" s="7"/>
      <c r="N725" s="2"/>
      <c r="O725" s="2"/>
      <c r="P725" s="2"/>
      <c r="Q725" s="6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>
      <c r="A726" s="6"/>
      <c r="B726" s="2"/>
      <c r="C726" s="2"/>
      <c r="D726" s="9"/>
      <c r="E726" s="9"/>
      <c r="F726" s="7"/>
      <c r="G726" s="7"/>
      <c r="H726" s="7"/>
      <c r="I726" s="7"/>
      <c r="J726" s="7"/>
      <c r="K726" s="7"/>
      <c r="L726" s="7"/>
      <c r="M726" s="7"/>
      <c r="N726" s="2"/>
      <c r="O726" s="2"/>
      <c r="P726" s="2"/>
      <c r="Q726" s="6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>
      <c r="A727" s="6"/>
      <c r="B727" s="2"/>
      <c r="C727" s="2"/>
      <c r="D727" s="9"/>
      <c r="E727" s="9"/>
      <c r="F727" s="7"/>
      <c r="G727" s="7"/>
      <c r="H727" s="7"/>
      <c r="I727" s="7"/>
      <c r="J727" s="7"/>
      <c r="K727" s="7"/>
      <c r="L727" s="7"/>
      <c r="M727" s="7"/>
      <c r="N727" s="2"/>
      <c r="O727" s="2"/>
      <c r="P727" s="2"/>
      <c r="Q727" s="6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>
      <c r="A728" s="6"/>
      <c r="B728" s="2"/>
      <c r="C728" s="2"/>
      <c r="D728" s="9"/>
      <c r="E728" s="9"/>
      <c r="F728" s="7"/>
      <c r="G728" s="7"/>
      <c r="H728" s="7"/>
      <c r="I728" s="7"/>
      <c r="J728" s="7"/>
      <c r="K728" s="7"/>
      <c r="L728" s="7"/>
      <c r="M728" s="7"/>
      <c r="N728" s="2"/>
      <c r="O728" s="2"/>
      <c r="P728" s="2"/>
      <c r="Q728" s="6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>
      <c r="A729" s="6"/>
      <c r="B729" s="2"/>
      <c r="C729" s="2"/>
      <c r="D729" s="9"/>
      <c r="E729" s="9"/>
      <c r="F729" s="7"/>
      <c r="G729" s="7"/>
      <c r="H729" s="7"/>
      <c r="I729" s="7"/>
      <c r="J729" s="7"/>
      <c r="K729" s="7"/>
      <c r="L729" s="7"/>
      <c r="M729" s="7"/>
      <c r="N729" s="2"/>
      <c r="O729" s="2"/>
      <c r="P729" s="2"/>
      <c r="Q729" s="6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>
      <c r="A730" s="6"/>
      <c r="B730" s="2"/>
      <c r="C730" s="2"/>
      <c r="D730" s="9"/>
      <c r="E730" s="9"/>
      <c r="F730" s="7"/>
      <c r="G730" s="7"/>
      <c r="H730" s="7"/>
      <c r="I730" s="7"/>
      <c r="J730" s="7"/>
      <c r="K730" s="7"/>
      <c r="L730" s="7"/>
      <c r="M730" s="7"/>
      <c r="N730" s="2"/>
      <c r="O730" s="2"/>
      <c r="P730" s="2"/>
      <c r="Q730" s="6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>
      <c r="A731" s="6"/>
      <c r="B731" s="2"/>
      <c r="C731" s="2"/>
      <c r="D731" s="9"/>
      <c r="E731" s="9"/>
      <c r="F731" s="7"/>
      <c r="G731" s="7"/>
      <c r="H731" s="7"/>
      <c r="I731" s="7"/>
      <c r="J731" s="7"/>
      <c r="K731" s="7"/>
      <c r="L731" s="7"/>
      <c r="M731" s="7"/>
      <c r="N731" s="2"/>
      <c r="O731" s="2"/>
      <c r="P731" s="2"/>
      <c r="Q731" s="6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>
      <c r="A732" s="6"/>
      <c r="B732" s="2"/>
      <c r="C732" s="2"/>
      <c r="D732" s="9"/>
      <c r="E732" s="9"/>
      <c r="F732" s="7"/>
      <c r="G732" s="7"/>
      <c r="H732" s="7"/>
      <c r="I732" s="7"/>
      <c r="J732" s="7"/>
      <c r="K732" s="7"/>
      <c r="L732" s="7"/>
      <c r="M732" s="7"/>
      <c r="N732" s="2"/>
      <c r="O732" s="2"/>
      <c r="P732" s="2"/>
      <c r="Q732" s="6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>
      <c r="A733" s="6"/>
      <c r="B733" s="2"/>
      <c r="C733" s="2"/>
      <c r="D733" s="9"/>
      <c r="E733" s="9"/>
      <c r="F733" s="7"/>
      <c r="G733" s="7"/>
      <c r="H733" s="7"/>
      <c r="I733" s="7"/>
      <c r="J733" s="7"/>
      <c r="K733" s="7"/>
      <c r="L733" s="7"/>
      <c r="M733" s="7"/>
      <c r="N733" s="2"/>
      <c r="O733" s="2"/>
      <c r="P733" s="2"/>
      <c r="Q733" s="6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>
      <c r="A734" s="6"/>
      <c r="B734" s="2"/>
      <c r="C734" s="2"/>
      <c r="D734" s="9"/>
      <c r="E734" s="9"/>
      <c r="F734" s="7"/>
      <c r="G734" s="7"/>
      <c r="H734" s="7"/>
      <c r="I734" s="7"/>
      <c r="J734" s="7"/>
      <c r="K734" s="7"/>
      <c r="L734" s="7"/>
      <c r="M734" s="7"/>
      <c r="N734" s="2"/>
      <c r="O734" s="2"/>
      <c r="P734" s="2"/>
      <c r="Q734" s="6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>
      <c r="A735" s="6"/>
      <c r="B735" s="2"/>
      <c r="C735" s="2"/>
      <c r="D735" s="9"/>
      <c r="E735" s="9"/>
      <c r="F735" s="7"/>
      <c r="G735" s="7"/>
      <c r="H735" s="7"/>
      <c r="I735" s="7"/>
      <c r="J735" s="7"/>
      <c r="K735" s="7"/>
      <c r="L735" s="7"/>
      <c r="M735" s="7"/>
      <c r="N735" s="2"/>
      <c r="O735" s="2"/>
      <c r="P735" s="2"/>
      <c r="Q735" s="6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>
      <c r="A736" s="6"/>
      <c r="B736" s="2"/>
      <c r="C736" s="2"/>
      <c r="D736" s="9"/>
      <c r="E736" s="9"/>
      <c r="F736" s="7"/>
      <c r="G736" s="7"/>
      <c r="H736" s="7"/>
      <c r="I736" s="7"/>
      <c r="J736" s="7"/>
      <c r="K736" s="7"/>
      <c r="L736" s="7"/>
      <c r="M736" s="7"/>
      <c r="N736" s="2"/>
      <c r="O736" s="2"/>
      <c r="P736" s="2"/>
      <c r="Q736" s="6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>
      <c r="A737" s="6"/>
      <c r="B737" s="2"/>
      <c r="C737" s="2"/>
      <c r="D737" s="9"/>
      <c r="E737" s="9"/>
      <c r="F737" s="7"/>
      <c r="G737" s="7"/>
      <c r="H737" s="7"/>
      <c r="I737" s="7"/>
      <c r="J737" s="7"/>
      <c r="K737" s="7"/>
      <c r="L737" s="7"/>
      <c r="M737" s="7"/>
      <c r="N737" s="2"/>
      <c r="O737" s="2"/>
      <c r="P737" s="2"/>
      <c r="Q737" s="6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>
      <c r="A738" s="6"/>
      <c r="B738" s="2"/>
      <c r="C738" s="2"/>
      <c r="D738" s="9"/>
      <c r="E738" s="9"/>
      <c r="F738" s="7"/>
      <c r="G738" s="7"/>
      <c r="H738" s="7"/>
      <c r="I738" s="7"/>
      <c r="J738" s="7"/>
      <c r="K738" s="7"/>
      <c r="L738" s="7"/>
      <c r="M738" s="7"/>
      <c r="N738" s="2"/>
      <c r="O738" s="2"/>
      <c r="P738" s="2"/>
      <c r="Q738" s="6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>
      <c r="A739" s="6"/>
      <c r="B739" s="2"/>
      <c r="C739" s="2"/>
      <c r="D739" s="9"/>
      <c r="E739" s="9"/>
      <c r="F739" s="7"/>
      <c r="G739" s="7"/>
      <c r="H739" s="7"/>
      <c r="I739" s="7"/>
      <c r="J739" s="7"/>
      <c r="K739" s="7"/>
      <c r="L739" s="7"/>
      <c r="M739" s="7"/>
      <c r="N739" s="2"/>
      <c r="O739" s="2"/>
      <c r="P739" s="2"/>
      <c r="Q739" s="6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>
      <c r="A740" s="6"/>
      <c r="B740" s="2"/>
      <c r="C740" s="2"/>
      <c r="D740" s="9"/>
      <c r="E740" s="9"/>
      <c r="F740" s="7"/>
      <c r="G740" s="7"/>
      <c r="H740" s="7"/>
      <c r="I740" s="7"/>
      <c r="J740" s="7"/>
      <c r="K740" s="7"/>
      <c r="L740" s="7"/>
      <c r="M740" s="7"/>
      <c r="N740" s="2"/>
      <c r="O740" s="2"/>
      <c r="P740" s="2"/>
      <c r="Q740" s="6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>
      <c r="A741" s="6"/>
      <c r="B741" s="2"/>
      <c r="C741" s="2"/>
      <c r="D741" s="9"/>
      <c r="E741" s="9"/>
      <c r="F741" s="7"/>
      <c r="G741" s="7"/>
      <c r="H741" s="7"/>
      <c r="I741" s="7"/>
      <c r="J741" s="7"/>
      <c r="K741" s="7"/>
      <c r="L741" s="7"/>
      <c r="M741" s="7"/>
      <c r="N741" s="2"/>
      <c r="O741" s="2"/>
      <c r="P741" s="2"/>
      <c r="Q741" s="6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>
      <c r="A742" s="6"/>
      <c r="B742" s="2"/>
      <c r="C742" s="2"/>
      <c r="D742" s="9"/>
      <c r="E742" s="9"/>
      <c r="F742" s="7"/>
      <c r="G742" s="7"/>
      <c r="H742" s="7"/>
      <c r="I742" s="7"/>
      <c r="J742" s="7"/>
      <c r="K742" s="7"/>
      <c r="L742" s="7"/>
      <c r="M742" s="7"/>
      <c r="N742" s="2"/>
      <c r="O742" s="2"/>
      <c r="P742" s="2"/>
      <c r="Q742" s="6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>
      <c r="A743" s="6"/>
      <c r="B743" s="2"/>
      <c r="C743" s="2"/>
      <c r="D743" s="9"/>
      <c r="E743" s="9"/>
      <c r="F743" s="7"/>
      <c r="G743" s="7"/>
      <c r="H743" s="7"/>
      <c r="I743" s="7"/>
      <c r="J743" s="7"/>
      <c r="K743" s="7"/>
      <c r="L743" s="7"/>
      <c r="M743" s="7"/>
      <c r="N743" s="2"/>
      <c r="O743" s="2"/>
      <c r="P743" s="2"/>
      <c r="Q743" s="6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>
      <c r="A744" s="6"/>
      <c r="B744" s="2"/>
      <c r="C744" s="2"/>
      <c r="D744" s="9"/>
      <c r="E744" s="9"/>
      <c r="F744" s="7"/>
      <c r="G744" s="7"/>
      <c r="H744" s="7"/>
      <c r="I744" s="7"/>
      <c r="J744" s="7"/>
      <c r="K744" s="7"/>
      <c r="L744" s="7"/>
      <c r="M744" s="7"/>
      <c r="N744" s="2"/>
      <c r="O744" s="2"/>
      <c r="P744" s="2"/>
      <c r="Q744" s="6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>
      <c r="A745" s="6"/>
      <c r="B745" s="2"/>
      <c r="C745" s="2"/>
      <c r="D745" s="9"/>
      <c r="E745" s="9"/>
      <c r="F745" s="7"/>
      <c r="G745" s="7"/>
      <c r="H745" s="7"/>
      <c r="I745" s="7"/>
      <c r="J745" s="7"/>
      <c r="K745" s="7"/>
      <c r="L745" s="7"/>
      <c r="M745" s="7"/>
      <c r="N745" s="2"/>
      <c r="O745" s="2"/>
      <c r="P745" s="2"/>
      <c r="Q745" s="6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>
      <c r="A746" s="6"/>
      <c r="B746" s="2"/>
      <c r="C746" s="2"/>
      <c r="D746" s="9"/>
      <c r="E746" s="9"/>
      <c r="F746" s="7"/>
      <c r="G746" s="7"/>
      <c r="H746" s="7"/>
      <c r="I746" s="7"/>
      <c r="J746" s="7"/>
      <c r="K746" s="7"/>
      <c r="L746" s="7"/>
      <c r="M746" s="7"/>
      <c r="N746" s="2"/>
      <c r="O746" s="2"/>
      <c r="P746" s="2"/>
      <c r="Q746" s="6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>
      <c r="A747" s="6"/>
      <c r="B747" s="2"/>
      <c r="C747" s="2"/>
      <c r="D747" s="9"/>
      <c r="E747" s="9"/>
      <c r="F747" s="7"/>
      <c r="G747" s="7"/>
      <c r="H747" s="7"/>
      <c r="I747" s="7"/>
      <c r="J747" s="7"/>
      <c r="K747" s="7"/>
      <c r="L747" s="7"/>
      <c r="M747" s="7"/>
      <c r="N747" s="2"/>
      <c r="O747" s="2"/>
      <c r="P747" s="2"/>
      <c r="Q747" s="6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>
      <c r="A748" s="6"/>
      <c r="B748" s="2"/>
      <c r="C748" s="2"/>
      <c r="D748" s="9"/>
      <c r="E748" s="9"/>
      <c r="F748" s="7"/>
      <c r="G748" s="7"/>
      <c r="H748" s="7"/>
      <c r="I748" s="7"/>
      <c r="J748" s="7"/>
      <c r="K748" s="7"/>
      <c r="L748" s="7"/>
      <c r="M748" s="7"/>
      <c r="N748" s="2"/>
      <c r="O748" s="2"/>
      <c r="P748" s="2"/>
      <c r="Q748" s="6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>
      <c r="A749" s="6"/>
      <c r="B749" s="2"/>
      <c r="C749" s="2"/>
      <c r="D749" s="9"/>
      <c r="E749" s="9"/>
      <c r="F749" s="7"/>
      <c r="G749" s="7"/>
      <c r="H749" s="7"/>
      <c r="I749" s="7"/>
      <c r="J749" s="7"/>
      <c r="K749" s="7"/>
      <c r="L749" s="7"/>
      <c r="M749" s="7"/>
      <c r="N749" s="2"/>
      <c r="O749" s="2"/>
      <c r="P749" s="2"/>
      <c r="Q749" s="6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>
      <c r="A750" s="6"/>
      <c r="B750" s="2"/>
      <c r="C750" s="2"/>
      <c r="D750" s="9"/>
      <c r="E750" s="9"/>
      <c r="F750" s="7"/>
      <c r="G750" s="7"/>
      <c r="H750" s="7"/>
      <c r="I750" s="7"/>
      <c r="J750" s="7"/>
      <c r="K750" s="7"/>
      <c r="L750" s="7"/>
      <c r="M750" s="7"/>
      <c r="N750" s="2"/>
      <c r="O750" s="2"/>
      <c r="P750" s="2"/>
      <c r="Q750" s="6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>
      <c r="A751" s="6"/>
      <c r="B751" s="2"/>
      <c r="C751" s="2"/>
      <c r="D751" s="9"/>
      <c r="E751" s="9"/>
      <c r="F751" s="7"/>
      <c r="G751" s="7"/>
      <c r="H751" s="7"/>
      <c r="I751" s="7"/>
      <c r="J751" s="7"/>
      <c r="K751" s="7"/>
      <c r="L751" s="7"/>
      <c r="M751" s="7"/>
      <c r="N751" s="2"/>
      <c r="O751" s="2"/>
      <c r="P751" s="2"/>
      <c r="Q751" s="6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>
      <c r="A752" s="6"/>
      <c r="B752" s="2"/>
      <c r="C752" s="2"/>
      <c r="D752" s="9"/>
      <c r="E752" s="9"/>
      <c r="F752" s="7"/>
      <c r="G752" s="7"/>
      <c r="H752" s="7"/>
      <c r="I752" s="7"/>
      <c r="J752" s="7"/>
      <c r="K752" s="7"/>
      <c r="L752" s="7"/>
      <c r="M752" s="7"/>
      <c r="N752" s="2"/>
      <c r="O752" s="2"/>
      <c r="P752" s="2"/>
      <c r="Q752" s="6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>
      <c r="A753" s="6"/>
      <c r="B753" s="2"/>
      <c r="C753" s="2"/>
      <c r="D753" s="9"/>
      <c r="E753" s="9"/>
      <c r="F753" s="7"/>
      <c r="G753" s="7"/>
      <c r="H753" s="7"/>
      <c r="I753" s="7"/>
      <c r="J753" s="7"/>
      <c r="K753" s="7"/>
      <c r="L753" s="7"/>
      <c r="M753" s="7"/>
      <c r="N753" s="2"/>
      <c r="O753" s="2"/>
      <c r="P753" s="2"/>
      <c r="Q753" s="6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>
      <c r="A754" s="6"/>
      <c r="B754" s="2"/>
      <c r="C754" s="2"/>
      <c r="D754" s="9"/>
      <c r="E754" s="9"/>
      <c r="F754" s="7"/>
      <c r="G754" s="7"/>
      <c r="H754" s="7"/>
      <c r="I754" s="7"/>
      <c r="J754" s="7"/>
      <c r="K754" s="7"/>
      <c r="L754" s="7"/>
      <c r="M754" s="7"/>
      <c r="N754" s="2"/>
      <c r="O754" s="2"/>
      <c r="P754" s="2"/>
      <c r="Q754" s="6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>
      <c r="A755" s="6"/>
      <c r="B755" s="2"/>
      <c r="C755" s="2"/>
      <c r="D755" s="9"/>
      <c r="E755" s="9"/>
      <c r="F755" s="7"/>
      <c r="G755" s="7"/>
      <c r="H755" s="7"/>
      <c r="I755" s="7"/>
      <c r="J755" s="7"/>
      <c r="K755" s="7"/>
      <c r="L755" s="7"/>
      <c r="M755" s="7"/>
      <c r="N755" s="2"/>
      <c r="O755" s="2"/>
      <c r="P755" s="2"/>
      <c r="Q755" s="6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>
      <c r="A756" s="6"/>
      <c r="B756" s="2"/>
      <c r="C756" s="2"/>
      <c r="D756" s="9"/>
      <c r="E756" s="9"/>
      <c r="F756" s="7"/>
      <c r="G756" s="7"/>
      <c r="H756" s="7"/>
      <c r="I756" s="7"/>
      <c r="J756" s="7"/>
      <c r="K756" s="7"/>
      <c r="L756" s="7"/>
      <c r="M756" s="7"/>
      <c r="N756" s="2"/>
      <c r="O756" s="2"/>
      <c r="P756" s="2"/>
      <c r="Q756" s="6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>
      <c r="A757" s="6"/>
      <c r="B757" s="2"/>
      <c r="C757" s="2"/>
      <c r="D757" s="9"/>
      <c r="E757" s="9"/>
      <c r="F757" s="7"/>
      <c r="G757" s="7"/>
      <c r="H757" s="7"/>
      <c r="I757" s="7"/>
      <c r="J757" s="7"/>
      <c r="K757" s="7"/>
      <c r="L757" s="7"/>
      <c r="M757" s="7"/>
      <c r="N757" s="2"/>
      <c r="O757" s="2"/>
      <c r="P757" s="2"/>
      <c r="Q757" s="6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>
      <c r="A758" s="6"/>
      <c r="B758" s="2"/>
      <c r="C758" s="2"/>
      <c r="D758" s="9"/>
      <c r="E758" s="9"/>
      <c r="F758" s="7"/>
      <c r="G758" s="7"/>
      <c r="H758" s="7"/>
      <c r="I758" s="7"/>
      <c r="J758" s="7"/>
      <c r="K758" s="7"/>
      <c r="L758" s="7"/>
      <c r="M758" s="7"/>
      <c r="N758" s="2"/>
      <c r="O758" s="2"/>
      <c r="P758" s="2"/>
      <c r="Q758" s="6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>
      <c r="A759" s="6"/>
      <c r="B759" s="2"/>
      <c r="C759" s="2"/>
      <c r="D759" s="9"/>
      <c r="E759" s="9"/>
      <c r="F759" s="7"/>
      <c r="G759" s="7"/>
      <c r="H759" s="7"/>
      <c r="I759" s="7"/>
      <c r="J759" s="7"/>
      <c r="K759" s="7"/>
      <c r="L759" s="7"/>
      <c r="M759" s="7"/>
      <c r="N759" s="2"/>
      <c r="O759" s="2"/>
      <c r="P759" s="2"/>
      <c r="Q759" s="6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>
      <c r="A760" s="6"/>
      <c r="B760" s="2"/>
      <c r="C760" s="2"/>
      <c r="D760" s="9"/>
      <c r="E760" s="9"/>
      <c r="F760" s="7"/>
      <c r="G760" s="7"/>
      <c r="H760" s="7"/>
      <c r="I760" s="7"/>
      <c r="J760" s="7"/>
      <c r="K760" s="7"/>
      <c r="L760" s="7"/>
      <c r="M760" s="7"/>
      <c r="N760" s="2"/>
      <c r="O760" s="2"/>
      <c r="P760" s="2"/>
      <c r="Q760" s="6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>
      <c r="A761" s="6"/>
      <c r="B761" s="2"/>
      <c r="C761" s="2"/>
      <c r="D761" s="9"/>
      <c r="E761" s="9"/>
      <c r="F761" s="7"/>
      <c r="G761" s="7"/>
      <c r="H761" s="7"/>
      <c r="I761" s="7"/>
      <c r="J761" s="7"/>
      <c r="K761" s="7"/>
      <c r="L761" s="7"/>
      <c r="M761" s="7"/>
      <c r="N761" s="2"/>
      <c r="O761" s="2"/>
      <c r="P761" s="2"/>
      <c r="Q761" s="6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>
      <c r="A762" s="6"/>
      <c r="B762" s="2"/>
      <c r="C762" s="2"/>
      <c r="D762" s="9"/>
      <c r="E762" s="9"/>
      <c r="F762" s="7"/>
      <c r="G762" s="7"/>
      <c r="H762" s="7"/>
      <c r="I762" s="7"/>
      <c r="J762" s="7"/>
      <c r="K762" s="7"/>
      <c r="L762" s="7"/>
      <c r="M762" s="7"/>
      <c r="N762" s="2"/>
      <c r="O762" s="2"/>
      <c r="P762" s="2"/>
      <c r="Q762" s="6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>
      <c r="A763" s="6"/>
      <c r="B763" s="2"/>
      <c r="C763" s="2"/>
      <c r="D763" s="9"/>
      <c r="E763" s="9"/>
      <c r="F763" s="7"/>
      <c r="G763" s="7"/>
      <c r="H763" s="7"/>
      <c r="I763" s="7"/>
      <c r="J763" s="7"/>
      <c r="K763" s="7"/>
      <c r="L763" s="7"/>
      <c r="M763" s="7"/>
      <c r="N763" s="2"/>
      <c r="O763" s="2"/>
      <c r="P763" s="2"/>
      <c r="Q763" s="6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>
      <c r="A764" s="6"/>
      <c r="B764" s="2"/>
      <c r="C764" s="2"/>
      <c r="D764" s="9"/>
      <c r="E764" s="9"/>
      <c r="F764" s="7"/>
      <c r="G764" s="7"/>
      <c r="H764" s="7"/>
      <c r="I764" s="7"/>
      <c r="J764" s="7"/>
      <c r="K764" s="7"/>
      <c r="L764" s="7"/>
      <c r="M764" s="7"/>
      <c r="N764" s="2"/>
      <c r="O764" s="2"/>
      <c r="P764" s="2"/>
      <c r="Q764" s="6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>
      <c r="A765" s="6"/>
      <c r="B765" s="2"/>
      <c r="C765" s="2"/>
      <c r="D765" s="9"/>
      <c r="E765" s="9"/>
      <c r="F765" s="7"/>
      <c r="G765" s="7"/>
      <c r="H765" s="7"/>
      <c r="I765" s="7"/>
      <c r="J765" s="7"/>
      <c r="K765" s="7"/>
      <c r="L765" s="7"/>
      <c r="M765" s="7"/>
      <c r="N765" s="2"/>
      <c r="O765" s="2"/>
      <c r="P765" s="2"/>
      <c r="Q765" s="6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>
      <c r="A766" s="6"/>
      <c r="B766" s="2"/>
      <c r="C766" s="2"/>
      <c r="D766" s="9"/>
      <c r="E766" s="9"/>
      <c r="F766" s="7"/>
      <c r="G766" s="7"/>
      <c r="H766" s="7"/>
      <c r="I766" s="7"/>
      <c r="J766" s="7"/>
      <c r="K766" s="7"/>
      <c r="L766" s="7"/>
      <c r="M766" s="7"/>
      <c r="N766" s="2"/>
      <c r="O766" s="2"/>
      <c r="P766" s="2"/>
      <c r="Q766" s="6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>
      <c r="A767" s="6"/>
      <c r="B767" s="2"/>
      <c r="C767" s="2"/>
      <c r="D767" s="9"/>
      <c r="E767" s="9"/>
      <c r="F767" s="7"/>
      <c r="G767" s="7"/>
      <c r="H767" s="7"/>
      <c r="I767" s="7"/>
      <c r="J767" s="7"/>
      <c r="K767" s="7"/>
      <c r="L767" s="7"/>
      <c r="M767" s="7"/>
      <c r="N767" s="2"/>
      <c r="O767" s="2"/>
      <c r="P767" s="2"/>
      <c r="Q767" s="6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>
      <c r="A768" s="6"/>
      <c r="B768" s="2"/>
      <c r="C768" s="2"/>
      <c r="D768" s="9"/>
      <c r="E768" s="9"/>
      <c r="F768" s="7"/>
      <c r="G768" s="7"/>
      <c r="H768" s="7"/>
      <c r="I768" s="7"/>
      <c r="J768" s="7"/>
      <c r="K768" s="7"/>
      <c r="L768" s="7"/>
      <c r="M768" s="7"/>
      <c r="N768" s="2"/>
      <c r="O768" s="2"/>
      <c r="P768" s="2"/>
      <c r="Q768" s="6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>
      <c r="A769" s="6"/>
      <c r="B769" s="2"/>
      <c r="C769" s="2"/>
      <c r="D769" s="9"/>
      <c r="E769" s="9"/>
      <c r="F769" s="7"/>
      <c r="G769" s="7"/>
      <c r="H769" s="7"/>
      <c r="I769" s="7"/>
      <c r="J769" s="7"/>
      <c r="K769" s="7"/>
      <c r="L769" s="7"/>
      <c r="M769" s="7"/>
      <c r="N769" s="2"/>
      <c r="O769" s="2"/>
      <c r="P769" s="2"/>
      <c r="Q769" s="6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>
      <c r="A770" s="6"/>
      <c r="B770" s="2"/>
      <c r="C770" s="2"/>
      <c r="D770" s="9"/>
      <c r="E770" s="9"/>
      <c r="F770" s="7"/>
      <c r="G770" s="7"/>
      <c r="H770" s="7"/>
      <c r="I770" s="7"/>
      <c r="J770" s="7"/>
      <c r="K770" s="7"/>
      <c r="L770" s="7"/>
      <c r="M770" s="7"/>
      <c r="N770" s="2"/>
      <c r="O770" s="2"/>
      <c r="P770" s="2"/>
      <c r="Q770" s="6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>
      <c r="A771" s="6"/>
      <c r="B771" s="2"/>
      <c r="C771" s="2"/>
      <c r="D771" s="9"/>
      <c r="E771" s="9"/>
      <c r="F771" s="7"/>
      <c r="G771" s="7"/>
      <c r="H771" s="7"/>
      <c r="I771" s="7"/>
      <c r="J771" s="7"/>
      <c r="K771" s="7"/>
      <c r="L771" s="7"/>
      <c r="M771" s="7"/>
      <c r="N771" s="2"/>
      <c r="O771" s="2"/>
      <c r="P771" s="2"/>
      <c r="Q771" s="6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>
      <c r="A772" s="6"/>
      <c r="B772" s="2"/>
      <c r="C772" s="2"/>
      <c r="D772" s="9"/>
      <c r="E772" s="9"/>
      <c r="F772" s="7"/>
      <c r="G772" s="7"/>
      <c r="H772" s="7"/>
      <c r="I772" s="7"/>
      <c r="J772" s="7"/>
      <c r="K772" s="7"/>
      <c r="L772" s="7"/>
      <c r="M772" s="7"/>
      <c r="N772" s="2"/>
      <c r="O772" s="2"/>
      <c r="P772" s="2"/>
      <c r="Q772" s="6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>
      <c r="A773" s="6"/>
      <c r="B773" s="2"/>
      <c r="C773" s="2"/>
      <c r="D773" s="9"/>
      <c r="E773" s="9"/>
      <c r="F773" s="7"/>
      <c r="G773" s="7"/>
      <c r="H773" s="7"/>
      <c r="I773" s="7"/>
      <c r="J773" s="7"/>
      <c r="K773" s="7"/>
      <c r="L773" s="7"/>
      <c r="M773" s="7"/>
      <c r="N773" s="2"/>
      <c r="O773" s="2"/>
      <c r="P773" s="2"/>
      <c r="Q773" s="6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>
      <c r="A774" s="6"/>
      <c r="B774" s="2"/>
      <c r="C774" s="2"/>
      <c r="D774" s="9"/>
      <c r="E774" s="9"/>
      <c r="F774" s="7"/>
      <c r="G774" s="7"/>
      <c r="H774" s="7"/>
      <c r="I774" s="7"/>
      <c r="J774" s="7"/>
      <c r="K774" s="7"/>
      <c r="L774" s="7"/>
      <c r="M774" s="7"/>
      <c r="N774" s="2"/>
      <c r="O774" s="2"/>
      <c r="P774" s="2"/>
      <c r="Q774" s="6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>
      <c r="A775" s="6"/>
      <c r="B775" s="2"/>
      <c r="C775" s="2"/>
      <c r="D775" s="9"/>
      <c r="E775" s="9"/>
      <c r="F775" s="7"/>
      <c r="G775" s="7"/>
      <c r="H775" s="7"/>
      <c r="I775" s="7"/>
      <c r="J775" s="7"/>
      <c r="K775" s="7"/>
      <c r="L775" s="7"/>
      <c r="M775" s="7"/>
      <c r="N775" s="2"/>
      <c r="O775" s="2"/>
      <c r="P775" s="2"/>
      <c r="Q775" s="6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>
      <c r="A776" s="6"/>
      <c r="B776" s="2"/>
      <c r="C776" s="2"/>
      <c r="D776" s="9"/>
      <c r="E776" s="9"/>
      <c r="F776" s="7"/>
      <c r="G776" s="7"/>
      <c r="H776" s="7"/>
      <c r="I776" s="7"/>
      <c r="J776" s="7"/>
      <c r="K776" s="7"/>
      <c r="L776" s="7"/>
      <c r="M776" s="7"/>
      <c r="N776" s="2"/>
      <c r="O776" s="2"/>
      <c r="P776" s="2"/>
      <c r="Q776" s="6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>
      <c r="A777" s="6"/>
      <c r="B777" s="2"/>
      <c r="C777" s="2"/>
      <c r="D777" s="9"/>
      <c r="E777" s="9"/>
      <c r="F777" s="7"/>
      <c r="G777" s="7"/>
      <c r="H777" s="7"/>
      <c r="I777" s="7"/>
      <c r="J777" s="7"/>
      <c r="K777" s="7"/>
      <c r="L777" s="7"/>
      <c r="M777" s="7"/>
      <c r="N777" s="2"/>
      <c r="O777" s="2"/>
      <c r="P777" s="2"/>
      <c r="Q777" s="6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>
      <c r="A778" s="6"/>
      <c r="B778" s="2"/>
      <c r="C778" s="2"/>
      <c r="D778" s="9"/>
      <c r="E778" s="9"/>
      <c r="F778" s="7"/>
      <c r="G778" s="7"/>
      <c r="H778" s="7"/>
      <c r="I778" s="7"/>
      <c r="J778" s="7"/>
      <c r="K778" s="7"/>
      <c r="L778" s="7"/>
      <c r="M778" s="7"/>
      <c r="N778" s="2"/>
      <c r="O778" s="2"/>
      <c r="P778" s="2"/>
      <c r="Q778" s="6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>
      <c r="A779" s="6"/>
      <c r="B779" s="2"/>
      <c r="C779" s="2"/>
      <c r="D779" s="9"/>
      <c r="E779" s="9"/>
      <c r="F779" s="7"/>
      <c r="G779" s="7"/>
      <c r="H779" s="7"/>
      <c r="I779" s="7"/>
      <c r="J779" s="7"/>
      <c r="K779" s="7"/>
      <c r="L779" s="7"/>
      <c r="M779" s="7"/>
      <c r="N779" s="2"/>
      <c r="O779" s="2"/>
      <c r="P779" s="2"/>
      <c r="Q779" s="6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>
      <c r="A780" s="6"/>
      <c r="B780" s="2"/>
      <c r="C780" s="2"/>
      <c r="D780" s="9"/>
      <c r="E780" s="9"/>
      <c r="F780" s="7"/>
      <c r="G780" s="7"/>
      <c r="H780" s="7"/>
      <c r="I780" s="7"/>
      <c r="J780" s="7"/>
      <c r="K780" s="7"/>
      <c r="L780" s="7"/>
      <c r="M780" s="7"/>
      <c r="N780" s="2"/>
      <c r="O780" s="2"/>
      <c r="P780" s="2"/>
      <c r="Q780" s="6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>
      <c r="A781" s="6"/>
      <c r="B781" s="2"/>
      <c r="C781" s="2"/>
      <c r="D781" s="9"/>
      <c r="E781" s="9"/>
      <c r="F781" s="7"/>
      <c r="G781" s="7"/>
      <c r="H781" s="7"/>
      <c r="I781" s="7"/>
      <c r="J781" s="7"/>
      <c r="K781" s="7"/>
      <c r="L781" s="7"/>
      <c r="M781" s="7"/>
      <c r="N781" s="2"/>
      <c r="O781" s="2"/>
      <c r="P781" s="2"/>
      <c r="Q781" s="6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>
      <c r="A782" s="6"/>
      <c r="B782" s="2"/>
      <c r="C782" s="2"/>
      <c r="D782" s="9"/>
      <c r="E782" s="9"/>
      <c r="F782" s="7"/>
      <c r="G782" s="7"/>
      <c r="H782" s="7"/>
      <c r="I782" s="7"/>
      <c r="J782" s="7"/>
      <c r="K782" s="7"/>
      <c r="L782" s="7"/>
      <c r="M782" s="7"/>
      <c r="N782" s="2"/>
      <c r="O782" s="2"/>
      <c r="P782" s="2"/>
      <c r="Q782" s="6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>
      <c r="A783" s="6"/>
      <c r="B783" s="2"/>
      <c r="C783" s="2"/>
      <c r="D783" s="9"/>
      <c r="E783" s="9"/>
      <c r="F783" s="7"/>
      <c r="G783" s="7"/>
      <c r="H783" s="7"/>
      <c r="I783" s="7"/>
      <c r="J783" s="7"/>
      <c r="K783" s="7"/>
      <c r="L783" s="7"/>
      <c r="M783" s="7"/>
      <c r="N783" s="2"/>
      <c r="O783" s="2"/>
      <c r="P783" s="2"/>
      <c r="Q783" s="6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>
      <c r="A784" s="6"/>
      <c r="B784" s="2"/>
      <c r="C784" s="2"/>
      <c r="D784" s="9"/>
      <c r="E784" s="9"/>
      <c r="F784" s="7"/>
      <c r="G784" s="7"/>
      <c r="H784" s="7"/>
      <c r="I784" s="7"/>
      <c r="J784" s="7"/>
      <c r="K784" s="7"/>
      <c r="L784" s="7"/>
      <c r="M784" s="7"/>
      <c r="N784" s="2"/>
      <c r="O784" s="2"/>
      <c r="P784" s="2"/>
      <c r="Q784" s="6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>
      <c r="A785" s="6"/>
      <c r="B785" s="2"/>
      <c r="C785" s="2"/>
      <c r="D785" s="9"/>
      <c r="E785" s="9"/>
      <c r="F785" s="7"/>
      <c r="G785" s="7"/>
      <c r="H785" s="7"/>
      <c r="I785" s="7"/>
      <c r="J785" s="7"/>
      <c r="K785" s="7"/>
      <c r="L785" s="7"/>
      <c r="M785" s="7"/>
      <c r="N785" s="2"/>
      <c r="O785" s="2"/>
      <c r="P785" s="2"/>
      <c r="Q785" s="6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>
      <c r="A786" s="6"/>
      <c r="B786" s="2"/>
      <c r="C786" s="2"/>
      <c r="D786" s="9"/>
      <c r="E786" s="9"/>
      <c r="F786" s="7"/>
      <c r="G786" s="7"/>
      <c r="H786" s="7"/>
      <c r="I786" s="7"/>
      <c r="J786" s="7"/>
      <c r="K786" s="7"/>
      <c r="L786" s="7"/>
      <c r="M786" s="7"/>
      <c r="N786" s="2"/>
      <c r="O786" s="2"/>
      <c r="P786" s="2"/>
      <c r="Q786" s="6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>
      <c r="A787" s="6"/>
      <c r="B787" s="2"/>
      <c r="C787" s="2"/>
      <c r="D787" s="9"/>
      <c r="E787" s="9"/>
      <c r="F787" s="7"/>
      <c r="G787" s="7"/>
      <c r="H787" s="7"/>
      <c r="I787" s="7"/>
      <c r="J787" s="7"/>
      <c r="K787" s="7"/>
      <c r="L787" s="7"/>
      <c r="M787" s="7"/>
      <c r="N787" s="2"/>
      <c r="O787" s="2"/>
      <c r="P787" s="2"/>
      <c r="Q787" s="6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>
      <c r="A788" s="6"/>
      <c r="B788" s="2"/>
      <c r="C788" s="2"/>
      <c r="D788" s="9"/>
      <c r="E788" s="9"/>
      <c r="F788" s="7"/>
      <c r="G788" s="7"/>
      <c r="H788" s="7"/>
      <c r="I788" s="7"/>
      <c r="J788" s="7"/>
      <c r="K788" s="7"/>
      <c r="L788" s="7"/>
      <c r="M788" s="7"/>
      <c r="N788" s="2"/>
      <c r="O788" s="2"/>
      <c r="P788" s="2"/>
      <c r="Q788" s="6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>
      <c r="A789" s="6"/>
      <c r="B789" s="2"/>
      <c r="C789" s="2"/>
      <c r="D789" s="9"/>
      <c r="E789" s="9"/>
      <c r="F789" s="7"/>
      <c r="G789" s="7"/>
      <c r="H789" s="7"/>
      <c r="I789" s="7"/>
      <c r="J789" s="7"/>
      <c r="K789" s="7"/>
      <c r="L789" s="7"/>
      <c r="M789" s="7"/>
      <c r="N789" s="2"/>
      <c r="O789" s="2"/>
      <c r="P789" s="2"/>
      <c r="Q789" s="6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>
      <c r="A790" s="6"/>
      <c r="B790" s="2"/>
      <c r="C790" s="2"/>
      <c r="D790" s="9"/>
      <c r="E790" s="9"/>
      <c r="F790" s="7"/>
      <c r="G790" s="7"/>
      <c r="H790" s="7"/>
      <c r="I790" s="7"/>
      <c r="J790" s="7"/>
      <c r="K790" s="7"/>
      <c r="L790" s="7"/>
      <c r="M790" s="7"/>
      <c r="N790" s="2"/>
      <c r="O790" s="2"/>
      <c r="P790" s="2"/>
      <c r="Q790" s="6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>
      <c r="A791" s="6"/>
      <c r="B791" s="2"/>
      <c r="C791" s="2"/>
      <c r="D791" s="9"/>
      <c r="E791" s="9"/>
      <c r="F791" s="7"/>
      <c r="G791" s="7"/>
      <c r="H791" s="7"/>
      <c r="I791" s="7"/>
      <c r="J791" s="7"/>
      <c r="K791" s="7"/>
      <c r="L791" s="7"/>
      <c r="M791" s="7"/>
      <c r="N791" s="2"/>
      <c r="O791" s="2"/>
      <c r="P791" s="2"/>
      <c r="Q791" s="6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>
      <c r="A792" s="6"/>
      <c r="B792" s="2"/>
      <c r="C792" s="2"/>
      <c r="D792" s="9"/>
      <c r="E792" s="9"/>
      <c r="F792" s="7"/>
      <c r="G792" s="7"/>
      <c r="H792" s="7"/>
      <c r="I792" s="7"/>
      <c r="J792" s="7"/>
      <c r="K792" s="7"/>
      <c r="L792" s="7"/>
      <c r="M792" s="7"/>
      <c r="N792" s="2"/>
      <c r="O792" s="2"/>
      <c r="P792" s="2"/>
      <c r="Q792" s="6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>
      <c r="A793" s="6"/>
      <c r="B793" s="2"/>
      <c r="C793" s="2"/>
      <c r="D793" s="9"/>
      <c r="E793" s="9"/>
      <c r="F793" s="7"/>
      <c r="G793" s="7"/>
      <c r="H793" s="7"/>
      <c r="I793" s="7"/>
      <c r="J793" s="7"/>
      <c r="K793" s="7"/>
      <c r="L793" s="7"/>
      <c r="M793" s="7"/>
      <c r="N793" s="2"/>
      <c r="O793" s="2"/>
      <c r="P793" s="2"/>
      <c r="Q793" s="6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>
      <c r="A794" s="6"/>
      <c r="B794" s="2"/>
      <c r="C794" s="2"/>
      <c r="D794" s="9"/>
      <c r="E794" s="9"/>
      <c r="F794" s="7"/>
      <c r="G794" s="7"/>
      <c r="H794" s="7"/>
      <c r="I794" s="7"/>
      <c r="J794" s="7"/>
      <c r="K794" s="7"/>
      <c r="L794" s="7"/>
      <c r="M794" s="7"/>
      <c r="N794" s="2"/>
      <c r="O794" s="2"/>
      <c r="P794" s="2"/>
      <c r="Q794" s="6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>
      <c r="A795" s="6"/>
      <c r="B795" s="2"/>
      <c r="C795" s="2"/>
      <c r="D795" s="9"/>
      <c r="E795" s="9"/>
      <c r="F795" s="7"/>
      <c r="G795" s="7"/>
      <c r="H795" s="7"/>
      <c r="I795" s="7"/>
      <c r="J795" s="7"/>
      <c r="K795" s="7"/>
      <c r="L795" s="7"/>
      <c r="M795" s="7"/>
      <c r="N795" s="2"/>
      <c r="O795" s="2"/>
      <c r="P795" s="2"/>
      <c r="Q795" s="6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>
      <c r="A796" s="6"/>
      <c r="B796" s="2"/>
      <c r="C796" s="2"/>
      <c r="D796" s="9"/>
      <c r="E796" s="9"/>
      <c r="F796" s="7"/>
      <c r="G796" s="7"/>
      <c r="H796" s="7"/>
      <c r="I796" s="7"/>
      <c r="J796" s="7"/>
      <c r="K796" s="7"/>
      <c r="L796" s="7"/>
      <c r="M796" s="7"/>
      <c r="N796" s="2"/>
      <c r="O796" s="2"/>
      <c r="P796" s="2"/>
      <c r="Q796" s="6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>
      <c r="A797" s="6"/>
      <c r="B797" s="2"/>
      <c r="C797" s="2"/>
      <c r="D797" s="9"/>
      <c r="E797" s="9"/>
      <c r="F797" s="7"/>
      <c r="G797" s="7"/>
      <c r="H797" s="7"/>
      <c r="I797" s="7"/>
      <c r="J797" s="7"/>
      <c r="K797" s="7"/>
      <c r="L797" s="7"/>
      <c r="M797" s="7"/>
      <c r="N797" s="2"/>
      <c r="O797" s="2"/>
      <c r="P797" s="2"/>
      <c r="Q797" s="6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>
      <c r="A798" s="6"/>
      <c r="B798" s="2"/>
      <c r="C798" s="2"/>
      <c r="D798" s="9"/>
      <c r="E798" s="9"/>
      <c r="F798" s="7"/>
      <c r="G798" s="7"/>
      <c r="H798" s="7"/>
      <c r="I798" s="7"/>
      <c r="J798" s="7"/>
      <c r="K798" s="7"/>
      <c r="L798" s="7"/>
      <c r="M798" s="7"/>
      <c r="N798" s="2"/>
      <c r="O798" s="2"/>
      <c r="P798" s="2"/>
      <c r="Q798" s="6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>
      <c r="A799" s="6"/>
      <c r="B799" s="2"/>
      <c r="C799" s="2"/>
      <c r="D799" s="9"/>
      <c r="E799" s="9"/>
      <c r="F799" s="7"/>
      <c r="G799" s="7"/>
      <c r="H799" s="7"/>
      <c r="I799" s="7"/>
      <c r="J799" s="7"/>
      <c r="K799" s="7"/>
      <c r="L799" s="7"/>
      <c r="M799" s="7"/>
      <c r="N799" s="2"/>
      <c r="O799" s="2"/>
      <c r="P799" s="2"/>
      <c r="Q799" s="6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>
      <c r="A800" s="6"/>
      <c r="B800" s="2"/>
      <c r="C800" s="2"/>
      <c r="D800" s="9"/>
      <c r="E800" s="9"/>
      <c r="F800" s="7"/>
      <c r="G800" s="7"/>
      <c r="H800" s="7"/>
      <c r="I800" s="7"/>
      <c r="J800" s="7"/>
      <c r="K800" s="7"/>
      <c r="L800" s="7"/>
      <c r="M800" s="7"/>
      <c r="N800" s="2"/>
      <c r="O800" s="2"/>
      <c r="P800" s="2"/>
      <c r="Q800" s="6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>
      <c r="A801" s="6"/>
      <c r="B801" s="2"/>
      <c r="C801" s="2"/>
      <c r="D801" s="9"/>
      <c r="E801" s="9"/>
      <c r="F801" s="7"/>
      <c r="G801" s="7"/>
      <c r="H801" s="7"/>
      <c r="I801" s="7"/>
      <c r="J801" s="7"/>
      <c r="K801" s="7"/>
      <c r="L801" s="7"/>
      <c r="M801" s="7"/>
      <c r="N801" s="2"/>
      <c r="O801" s="2"/>
      <c r="P801" s="2"/>
      <c r="Q801" s="6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>
      <c r="A802" s="6"/>
      <c r="B802" s="2"/>
      <c r="C802" s="2"/>
      <c r="D802" s="9"/>
      <c r="E802" s="9"/>
      <c r="F802" s="7"/>
      <c r="G802" s="7"/>
      <c r="H802" s="7"/>
      <c r="I802" s="7"/>
      <c r="J802" s="7"/>
      <c r="K802" s="7"/>
      <c r="L802" s="7"/>
      <c r="M802" s="7"/>
      <c r="N802" s="2"/>
      <c r="O802" s="2"/>
      <c r="P802" s="2"/>
      <c r="Q802" s="6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>
      <c r="A803" s="6"/>
      <c r="B803" s="2"/>
      <c r="C803" s="2"/>
      <c r="D803" s="9"/>
      <c r="E803" s="9"/>
      <c r="F803" s="7"/>
      <c r="G803" s="7"/>
      <c r="H803" s="7"/>
      <c r="I803" s="7"/>
      <c r="J803" s="7"/>
      <c r="K803" s="7"/>
      <c r="L803" s="7"/>
      <c r="M803" s="7"/>
      <c r="N803" s="2"/>
      <c r="O803" s="2"/>
      <c r="P803" s="2"/>
      <c r="Q803" s="6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>
      <c r="A804" s="6"/>
      <c r="B804" s="2"/>
      <c r="C804" s="2"/>
      <c r="D804" s="9"/>
      <c r="E804" s="9"/>
      <c r="F804" s="7"/>
      <c r="G804" s="7"/>
      <c r="H804" s="7"/>
      <c r="I804" s="7"/>
      <c r="J804" s="7"/>
      <c r="K804" s="7"/>
      <c r="L804" s="7"/>
      <c r="M804" s="7"/>
      <c r="N804" s="2"/>
      <c r="O804" s="2"/>
      <c r="P804" s="2"/>
      <c r="Q804" s="6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>
      <c r="A805" s="6"/>
      <c r="B805" s="2"/>
      <c r="C805" s="2"/>
      <c r="D805" s="9"/>
      <c r="E805" s="9"/>
      <c r="F805" s="7"/>
      <c r="G805" s="7"/>
      <c r="H805" s="7"/>
      <c r="I805" s="7"/>
      <c r="J805" s="7"/>
      <c r="K805" s="7"/>
      <c r="L805" s="7"/>
      <c r="M805" s="7"/>
      <c r="N805" s="2"/>
      <c r="O805" s="2"/>
      <c r="P805" s="2"/>
      <c r="Q805" s="6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>
      <c r="A806" s="6"/>
      <c r="B806" s="2"/>
      <c r="C806" s="2"/>
      <c r="D806" s="9"/>
      <c r="E806" s="9"/>
      <c r="F806" s="7"/>
      <c r="G806" s="7"/>
      <c r="H806" s="7"/>
      <c r="I806" s="7"/>
      <c r="J806" s="7"/>
      <c r="K806" s="7"/>
      <c r="L806" s="7"/>
      <c r="M806" s="7"/>
      <c r="N806" s="2"/>
      <c r="O806" s="2"/>
      <c r="P806" s="2"/>
      <c r="Q806" s="6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>
      <c r="A807" s="6"/>
      <c r="B807" s="2"/>
      <c r="C807" s="2"/>
      <c r="D807" s="9"/>
      <c r="E807" s="9"/>
      <c r="F807" s="7"/>
      <c r="G807" s="7"/>
      <c r="H807" s="7"/>
      <c r="I807" s="7"/>
      <c r="J807" s="7"/>
      <c r="K807" s="7"/>
      <c r="L807" s="7"/>
      <c r="M807" s="7"/>
      <c r="N807" s="2"/>
      <c r="O807" s="2"/>
      <c r="P807" s="2"/>
      <c r="Q807" s="6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>
      <c r="A808" s="6"/>
      <c r="B808" s="2"/>
      <c r="C808" s="2"/>
      <c r="D808" s="9"/>
      <c r="E808" s="9"/>
      <c r="F808" s="7"/>
      <c r="G808" s="7"/>
      <c r="H808" s="7"/>
      <c r="I808" s="7"/>
      <c r="J808" s="7"/>
      <c r="K808" s="7"/>
      <c r="L808" s="7"/>
      <c r="M808" s="7"/>
      <c r="N808" s="2"/>
      <c r="O808" s="2"/>
      <c r="P808" s="2"/>
      <c r="Q808" s="6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>
      <c r="A809" s="6"/>
      <c r="B809" s="2"/>
      <c r="C809" s="2"/>
      <c r="D809" s="9"/>
      <c r="E809" s="9"/>
      <c r="F809" s="7"/>
      <c r="G809" s="7"/>
      <c r="H809" s="7"/>
      <c r="I809" s="7"/>
      <c r="J809" s="7"/>
      <c r="K809" s="7"/>
      <c r="L809" s="7"/>
      <c r="M809" s="7"/>
      <c r="N809" s="2"/>
      <c r="O809" s="2"/>
      <c r="P809" s="2"/>
      <c r="Q809" s="6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>
      <c r="A810" s="6"/>
      <c r="B810" s="2"/>
      <c r="C810" s="2"/>
      <c r="D810" s="9"/>
      <c r="E810" s="9"/>
      <c r="F810" s="7"/>
      <c r="G810" s="7"/>
      <c r="H810" s="7"/>
      <c r="I810" s="7"/>
      <c r="J810" s="7"/>
      <c r="K810" s="7"/>
      <c r="L810" s="7"/>
      <c r="M810" s="7"/>
      <c r="N810" s="2"/>
      <c r="O810" s="2"/>
      <c r="P810" s="2"/>
      <c r="Q810" s="6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>
      <c r="A811" s="6"/>
      <c r="B811" s="2"/>
      <c r="C811" s="2"/>
      <c r="D811" s="9"/>
      <c r="E811" s="9"/>
      <c r="F811" s="7"/>
      <c r="G811" s="7"/>
      <c r="H811" s="7"/>
      <c r="I811" s="7"/>
      <c r="J811" s="7"/>
      <c r="K811" s="7"/>
      <c r="L811" s="7"/>
      <c r="M811" s="7"/>
      <c r="N811" s="2"/>
      <c r="O811" s="2"/>
      <c r="P811" s="2"/>
      <c r="Q811" s="6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>
      <c r="A812" s="6"/>
      <c r="B812" s="2"/>
      <c r="C812" s="2"/>
      <c r="D812" s="9"/>
      <c r="E812" s="9"/>
      <c r="F812" s="7"/>
      <c r="G812" s="7"/>
      <c r="H812" s="7"/>
      <c r="I812" s="7"/>
      <c r="J812" s="7"/>
      <c r="K812" s="7"/>
      <c r="L812" s="7"/>
      <c r="M812" s="7"/>
      <c r="N812" s="2"/>
      <c r="O812" s="2"/>
      <c r="P812" s="2"/>
      <c r="Q812" s="6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>
      <c r="A813" s="6"/>
      <c r="B813" s="2"/>
      <c r="C813" s="2"/>
      <c r="D813" s="9"/>
      <c r="E813" s="9"/>
      <c r="F813" s="7"/>
      <c r="G813" s="7"/>
      <c r="H813" s="7"/>
      <c r="I813" s="7"/>
      <c r="J813" s="7"/>
      <c r="K813" s="7"/>
      <c r="L813" s="7"/>
      <c r="M813" s="7"/>
      <c r="N813" s="2"/>
      <c r="O813" s="2"/>
      <c r="P813" s="2"/>
      <c r="Q813" s="6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>
      <c r="A814" s="6"/>
      <c r="B814" s="2"/>
      <c r="C814" s="2"/>
      <c r="D814" s="9"/>
      <c r="E814" s="9"/>
      <c r="F814" s="7"/>
      <c r="G814" s="7"/>
      <c r="H814" s="7"/>
      <c r="I814" s="7"/>
      <c r="J814" s="7"/>
      <c r="K814" s="7"/>
      <c r="L814" s="7"/>
      <c r="M814" s="7"/>
      <c r="N814" s="2"/>
      <c r="O814" s="2"/>
      <c r="P814" s="2"/>
      <c r="Q814" s="6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>
      <c r="A815" s="6"/>
      <c r="B815" s="2"/>
      <c r="C815" s="2"/>
      <c r="D815" s="9"/>
      <c r="E815" s="9"/>
      <c r="F815" s="7"/>
      <c r="G815" s="7"/>
      <c r="H815" s="7"/>
      <c r="I815" s="7"/>
      <c r="J815" s="7"/>
      <c r="K815" s="7"/>
      <c r="L815" s="7"/>
      <c r="M815" s="7"/>
      <c r="N815" s="2"/>
      <c r="O815" s="2"/>
      <c r="P815" s="2"/>
      <c r="Q815" s="6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>
      <c r="A816" s="6"/>
      <c r="B816" s="2"/>
      <c r="C816" s="2"/>
      <c r="D816" s="9"/>
      <c r="E816" s="9"/>
      <c r="F816" s="7"/>
      <c r="G816" s="7"/>
      <c r="H816" s="7"/>
      <c r="I816" s="7"/>
      <c r="J816" s="7"/>
      <c r="K816" s="7"/>
      <c r="L816" s="7"/>
      <c r="M816" s="7"/>
      <c r="N816" s="2"/>
      <c r="O816" s="2"/>
      <c r="P816" s="2"/>
      <c r="Q816" s="6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>
      <c r="A817" s="6"/>
      <c r="B817" s="2"/>
      <c r="C817" s="2"/>
      <c r="D817" s="9"/>
      <c r="E817" s="9"/>
      <c r="F817" s="7"/>
      <c r="G817" s="7"/>
      <c r="H817" s="7"/>
      <c r="I817" s="7"/>
      <c r="J817" s="7"/>
      <c r="K817" s="7"/>
      <c r="L817" s="7"/>
      <c r="M817" s="7"/>
      <c r="N817" s="2"/>
      <c r="O817" s="2"/>
      <c r="P817" s="2"/>
      <c r="Q817" s="6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>
      <c r="A818" s="6"/>
      <c r="B818" s="2"/>
      <c r="C818" s="2"/>
      <c r="D818" s="9"/>
      <c r="E818" s="9"/>
      <c r="F818" s="7"/>
      <c r="G818" s="7"/>
      <c r="H818" s="7"/>
      <c r="I818" s="7"/>
      <c r="J818" s="7"/>
      <c r="K818" s="7"/>
      <c r="L818" s="7"/>
      <c r="M818" s="7"/>
      <c r="N818" s="2"/>
      <c r="O818" s="2"/>
      <c r="P818" s="2"/>
      <c r="Q818" s="6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>
      <c r="A819" s="6"/>
      <c r="B819" s="2"/>
      <c r="C819" s="2"/>
      <c r="D819" s="9"/>
      <c r="E819" s="9"/>
      <c r="F819" s="7"/>
      <c r="G819" s="7"/>
      <c r="H819" s="7"/>
      <c r="I819" s="7"/>
      <c r="J819" s="7"/>
      <c r="K819" s="7"/>
      <c r="L819" s="7"/>
      <c r="M819" s="7"/>
      <c r="N819" s="2"/>
      <c r="O819" s="2"/>
      <c r="P819" s="2"/>
      <c r="Q819" s="6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>
      <c r="A820" s="6"/>
      <c r="B820" s="2"/>
      <c r="C820" s="2"/>
      <c r="D820" s="9"/>
      <c r="E820" s="9"/>
      <c r="F820" s="7"/>
      <c r="G820" s="7"/>
      <c r="H820" s="7"/>
      <c r="I820" s="7"/>
      <c r="J820" s="7"/>
      <c r="K820" s="7"/>
      <c r="L820" s="7"/>
      <c r="M820" s="7"/>
      <c r="N820" s="2"/>
      <c r="O820" s="2"/>
      <c r="P820" s="2"/>
      <c r="Q820" s="6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>
      <c r="A821" s="6"/>
      <c r="B821" s="2"/>
      <c r="C821" s="2"/>
      <c r="D821" s="9"/>
      <c r="E821" s="9"/>
      <c r="F821" s="7"/>
      <c r="G821" s="7"/>
      <c r="H821" s="7"/>
      <c r="I821" s="7"/>
      <c r="J821" s="7"/>
      <c r="K821" s="7"/>
      <c r="L821" s="7"/>
      <c r="M821" s="7"/>
      <c r="N821" s="2"/>
      <c r="O821" s="2"/>
      <c r="P821" s="2"/>
      <c r="Q821" s="6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>
      <c r="A822" s="6"/>
      <c r="B822" s="2"/>
      <c r="C822" s="2"/>
      <c r="D822" s="9"/>
      <c r="E822" s="9"/>
      <c r="F822" s="7"/>
      <c r="G822" s="7"/>
      <c r="H822" s="7"/>
      <c r="I822" s="7"/>
      <c r="J822" s="7"/>
      <c r="K822" s="7"/>
      <c r="L822" s="7"/>
      <c r="M822" s="7"/>
      <c r="N822" s="2"/>
      <c r="O822" s="2"/>
      <c r="P822" s="2"/>
      <c r="Q822" s="6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>
      <c r="A823" s="6"/>
      <c r="B823" s="2"/>
      <c r="C823" s="2"/>
      <c r="D823" s="9"/>
      <c r="E823" s="9"/>
      <c r="F823" s="7"/>
      <c r="G823" s="7"/>
      <c r="H823" s="7"/>
      <c r="I823" s="7"/>
      <c r="J823" s="7"/>
      <c r="K823" s="7"/>
      <c r="L823" s="7"/>
      <c r="M823" s="7"/>
      <c r="N823" s="2"/>
      <c r="O823" s="2"/>
      <c r="P823" s="2"/>
      <c r="Q823" s="6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>
      <c r="A824" s="6"/>
      <c r="B824" s="2"/>
      <c r="C824" s="2"/>
      <c r="D824" s="9"/>
      <c r="E824" s="9"/>
      <c r="F824" s="7"/>
      <c r="G824" s="7"/>
      <c r="H824" s="7"/>
      <c r="I824" s="7"/>
      <c r="J824" s="7"/>
      <c r="K824" s="7"/>
      <c r="L824" s="7"/>
      <c r="M824" s="7"/>
      <c r="N824" s="2"/>
      <c r="O824" s="2"/>
      <c r="P824" s="2"/>
      <c r="Q824" s="6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>
      <c r="A825" s="6"/>
      <c r="B825" s="2"/>
      <c r="C825" s="2"/>
      <c r="D825" s="9"/>
      <c r="E825" s="9"/>
      <c r="F825" s="7"/>
      <c r="G825" s="7"/>
      <c r="H825" s="7"/>
      <c r="I825" s="7"/>
      <c r="J825" s="7"/>
      <c r="K825" s="7"/>
      <c r="L825" s="7"/>
      <c r="M825" s="7"/>
      <c r="N825" s="2"/>
      <c r="O825" s="2"/>
      <c r="P825" s="2"/>
      <c r="Q825" s="6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>
      <c r="A826" s="6"/>
      <c r="B826" s="2"/>
      <c r="C826" s="2"/>
      <c r="D826" s="9"/>
      <c r="E826" s="9"/>
      <c r="F826" s="7"/>
      <c r="G826" s="7"/>
      <c r="H826" s="7"/>
      <c r="I826" s="7"/>
      <c r="J826" s="7"/>
      <c r="K826" s="7"/>
      <c r="L826" s="7"/>
      <c r="M826" s="7"/>
      <c r="N826" s="2"/>
      <c r="O826" s="2"/>
      <c r="P826" s="2"/>
      <c r="Q826" s="6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>
      <c r="A827" s="6"/>
      <c r="B827" s="2"/>
      <c r="C827" s="2"/>
      <c r="D827" s="9"/>
      <c r="E827" s="9"/>
      <c r="F827" s="7"/>
      <c r="G827" s="7"/>
      <c r="H827" s="7"/>
      <c r="I827" s="7"/>
      <c r="J827" s="7"/>
      <c r="K827" s="7"/>
      <c r="L827" s="7"/>
      <c r="M827" s="7"/>
      <c r="N827" s="2"/>
      <c r="O827" s="2"/>
      <c r="P827" s="2"/>
      <c r="Q827" s="6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>
      <c r="A828" s="6"/>
      <c r="B828" s="2"/>
      <c r="C828" s="2"/>
      <c r="D828" s="9"/>
      <c r="E828" s="9"/>
      <c r="F828" s="7"/>
      <c r="G828" s="7"/>
      <c r="H828" s="7"/>
      <c r="I828" s="7"/>
      <c r="J828" s="7"/>
      <c r="K828" s="7"/>
      <c r="L828" s="7"/>
      <c r="M828" s="7"/>
      <c r="N828" s="2"/>
      <c r="O828" s="2"/>
      <c r="P828" s="2"/>
      <c r="Q828" s="6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>
      <c r="A829" s="6"/>
      <c r="B829" s="2"/>
      <c r="C829" s="2"/>
      <c r="D829" s="9"/>
      <c r="E829" s="9"/>
      <c r="F829" s="7"/>
      <c r="G829" s="7"/>
      <c r="H829" s="7"/>
      <c r="I829" s="7"/>
      <c r="J829" s="7"/>
      <c r="K829" s="7"/>
      <c r="L829" s="7"/>
      <c r="M829" s="7"/>
      <c r="N829" s="2"/>
      <c r="O829" s="2"/>
      <c r="P829" s="2"/>
      <c r="Q829" s="6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>
      <c r="A830" s="6"/>
      <c r="B830" s="2"/>
      <c r="C830" s="2"/>
      <c r="D830" s="9"/>
      <c r="E830" s="9"/>
      <c r="F830" s="7"/>
      <c r="G830" s="7"/>
      <c r="H830" s="7"/>
      <c r="I830" s="7"/>
      <c r="J830" s="7"/>
      <c r="K830" s="7"/>
      <c r="L830" s="7"/>
      <c r="M830" s="7"/>
      <c r="N830" s="2"/>
      <c r="O830" s="2"/>
      <c r="P830" s="2"/>
      <c r="Q830" s="6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>
      <c r="A831" s="6"/>
      <c r="B831" s="2"/>
      <c r="C831" s="2"/>
      <c r="D831" s="9"/>
      <c r="E831" s="9"/>
      <c r="F831" s="7"/>
      <c r="G831" s="7"/>
      <c r="H831" s="7"/>
      <c r="I831" s="7"/>
      <c r="J831" s="7"/>
      <c r="K831" s="7"/>
      <c r="L831" s="7"/>
      <c r="M831" s="7"/>
      <c r="N831" s="2"/>
      <c r="O831" s="2"/>
      <c r="P831" s="2"/>
      <c r="Q831" s="6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>
      <c r="A832" s="6"/>
      <c r="B832" s="2"/>
      <c r="C832" s="2"/>
      <c r="D832" s="9"/>
      <c r="E832" s="9"/>
      <c r="F832" s="7"/>
      <c r="G832" s="7"/>
      <c r="H832" s="7"/>
      <c r="I832" s="7"/>
      <c r="J832" s="7"/>
      <c r="K832" s="7"/>
      <c r="L832" s="7"/>
      <c r="M832" s="7"/>
      <c r="N832" s="2"/>
      <c r="O832" s="2"/>
      <c r="P832" s="2"/>
      <c r="Q832" s="6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>
      <c r="A833" s="6"/>
      <c r="B833" s="2"/>
      <c r="C833" s="2"/>
      <c r="D833" s="9"/>
      <c r="E833" s="9"/>
      <c r="F833" s="7"/>
      <c r="G833" s="7"/>
      <c r="H833" s="7"/>
      <c r="I833" s="7"/>
      <c r="J833" s="7"/>
      <c r="K833" s="7"/>
      <c r="L833" s="7"/>
      <c r="M833" s="7"/>
      <c r="N833" s="2"/>
      <c r="O833" s="2"/>
      <c r="P833" s="2"/>
      <c r="Q833" s="6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>
      <c r="A834" s="6"/>
      <c r="B834" s="2"/>
      <c r="C834" s="2"/>
      <c r="D834" s="9"/>
      <c r="E834" s="9"/>
      <c r="F834" s="7"/>
      <c r="G834" s="7"/>
      <c r="H834" s="7"/>
      <c r="I834" s="7"/>
      <c r="J834" s="7"/>
      <c r="K834" s="7"/>
      <c r="L834" s="7"/>
      <c r="M834" s="7"/>
      <c r="N834" s="2"/>
      <c r="O834" s="2"/>
      <c r="P834" s="2"/>
      <c r="Q834" s="6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>
      <c r="A835" s="6"/>
      <c r="B835" s="2"/>
      <c r="C835" s="2"/>
      <c r="D835" s="9"/>
      <c r="E835" s="9"/>
      <c r="F835" s="7"/>
      <c r="G835" s="7"/>
      <c r="H835" s="7"/>
      <c r="I835" s="7"/>
      <c r="J835" s="7"/>
      <c r="K835" s="7"/>
      <c r="L835" s="7"/>
      <c r="M835" s="7"/>
      <c r="N835" s="2"/>
      <c r="O835" s="2"/>
      <c r="P835" s="2"/>
      <c r="Q835" s="6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>
      <c r="A836" s="6"/>
      <c r="B836" s="2"/>
      <c r="C836" s="2"/>
      <c r="D836" s="9"/>
      <c r="E836" s="9"/>
      <c r="F836" s="7"/>
      <c r="G836" s="7"/>
      <c r="H836" s="7"/>
      <c r="I836" s="7"/>
      <c r="J836" s="7"/>
      <c r="K836" s="7"/>
      <c r="L836" s="7"/>
      <c r="M836" s="7"/>
      <c r="N836" s="2"/>
      <c r="O836" s="2"/>
      <c r="P836" s="2"/>
      <c r="Q836" s="6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>
      <c r="A837" s="6"/>
      <c r="B837" s="2"/>
      <c r="C837" s="2"/>
      <c r="D837" s="9"/>
      <c r="E837" s="9"/>
      <c r="F837" s="7"/>
      <c r="G837" s="7"/>
      <c r="H837" s="7"/>
      <c r="I837" s="7"/>
      <c r="J837" s="7"/>
      <c r="K837" s="7"/>
      <c r="L837" s="7"/>
      <c r="M837" s="7"/>
      <c r="N837" s="2"/>
      <c r="O837" s="2"/>
      <c r="P837" s="2"/>
      <c r="Q837" s="6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>
      <c r="A838" s="6"/>
      <c r="B838" s="2"/>
      <c r="C838" s="2"/>
      <c r="D838" s="9"/>
      <c r="E838" s="9"/>
      <c r="F838" s="7"/>
      <c r="G838" s="7"/>
      <c r="H838" s="7"/>
      <c r="I838" s="7"/>
      <c r="J838" s="7"/>
      <c r="K838" s="7"/>
      <c r="L838" s="7"/>
      <c r="M838" s="7"/>
      <c r="N838" s="2"/>
      <c r="O838" s="2"/>
      <c r="P838" s="2"/>
      <c r="Q838" s="6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>
      <c r="A839" s="6"/>
      <c r="B839" s="2"/>
      <c r="C839" s="2"/>
      <c r="D839" s="9"/>
      <c r="E839" s="9"/>
      <c r="F839" s="7"/>
      <c r="G839" s="7"/>
      <c r="H839" s="7"/>
      <c r="I839" s="7"/>
      <c r="J839" s="7"/>
      <c r="K839" s="7"/>
      <c r="L839" s="7"/>
      <c r="M839" s="7"/>
      <c r="N839" s="2"/>
      <c r="O839" s="2"/>
      <c r="P839" s="2"/>
      <c r="Q839" s="6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>
      <c r="A840" s="6"/>
      <c r="B840" s="2"/>
      <c r="C840" s="2"/>
      <c r="D840" s="9"/>
      <c r="E840" s="9"/>
      <c r="F840" s="7"/>
      <c r="G840" s="7"/>
      <c r="H840" s="7"/>
      <c r="I840" s="7"/>
      <c r="J840" s="7"/>
      <c r="K840" s="7"/>
      <c r="L840" s="7"/>
      <c r="M840" s="7"/>
      <c r="N840" s="2"/>
      <c r="O840" s="2"/>
      <c r="P840" s="2"/>
      <c r="Q840" s="6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>
      <c r="A841" s="6"/>
      <c r="B841" s="2"/>
      <c r="C841" s="2"/>
      <c r="D841" s="9"/>
      <c r="E841" s="9"/>
      <c r="F841" s="7"/>
      <c r="G841" s="7"/>
      <c r="H841" s="7"/>
      <c r="I841" s="7"/>
      <c r="J841" s="7"/>
      <c r="K841" s="7"/>
      <c r="L841" s="7"/>
      <c r="M841" s="7"/>
      <c r="N841" s="2"/>
      <c r="O841" s="2"/>
      <c r="P841" s="2"/>
      <c r="Q841" s="6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>
      <c r="A842" s="6"/>
      <c r="B842" s="2"/>
      <c r="C842" s="2"/>
      <c r="D842" s="9"/>
      <c r="E842" s="9"/>
      <c r="F842" s="7"/>
      <c r="G842" s="7"/>
      <c r="H842" s="7"/>
      <c r="I842" s="7"/>
      <c r="J842" s="7"/>
      <c r="K842" s="7"/>
      <c r="L842" s="7"/>
      <c r="M842" s="7"/>
      <c r="N842" s="2"/>
      <c r="O842" s="2"/>
      <c r="P842" s="2"/>
      <c r="Q842" s="6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>
      <c r="A843" s="6"/>
      <c r="B843" s="2"/>
      <c r="C843" s="2"/>
      <c r="D843" s="9"/>
      <c r="E843" s="9"/>
      <c r="F843" s="7"/>
      <c r="G843" s="7"/>
      <c r="H843" s="7"/>
      <c r="I843" s="7"/>
      <c r="J843" s="7"/>
      <c r="K843" s="7"/>
      <c r="L843" s="7"/>
      <c r="M843" s="7"/>
      <c r="N843" s="2"/>
      <c r="O843" s="2"/>
      <c r="P843" s="2"/>
      <c r="Q843" s="6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>
      <c r="A844" s="6"/>
      <c r="B844" s="2"/>
      <c r="C844" s="2"/>
      <c r="D844" s="9"/>
      <c r="E844" s="9"/>
      <c r="F844" s="7"/>
      <c r="G844" s="7"/>
      <c r="H844" s="7"/>
      <c r="I844" s="7"/>
      <c r="J844" s="7"/>
      <c r="K844" s="7"/>
      <c r="L844" s="7"/>
      <c r="M844" s="7"/>
      <c r="N844" s="2"/>
      <c r="O844" s="2"/>
      <c r="P844" s="2"/>
      <c r="Q844" s="6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>
      <c r="A845" s="6"/>
      <c r="B845" s="2"/>
      <c r="C845" s="2"/>
      <c r="D845" s="9"/>
      <c r="E845" s="9"/>
      <c r="F845" s="7"/>
      <c r="G845" s="7"/>
      <c r="H845" s="7"/>
      <c r="I845" s="7"/>
      <c r="J845" s="7"/>
      <c r="K845" s="7"/>
      <c r="L845" s="7"/>
      <c r="M845" s="7"/>
      <c r="N845" s="2"/>
      <c r="O845" s="2"/>
      <c r="P845" s="2"/>
      <c r="Q845" s="6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>
      <c r="A846" s="6"/>
      <c r="B846" s="2"/>
      <c r="C846" s="2"/>
      <c r="D846" s="9"/>
      <c r="E846" s="9"/>
      <c r="F846" s="7"/>
      <c r="G846" s="7"/>
      <c r="H846" s="7"/>
      <c r="I846" s="7"/>
      <c r="J846" s="7"/>
      <c r="K846" s="7"/>
      <c r="L846" s="7"/>
      <c r="M846" s="7"/>
      <c r="N846" s="2"/>
      <c r="O846" s="2"/>
      <c r="P846" s="2"/>
      <c r="Q846" s="6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>
      <c r="A847" s="6"/>
      <c r="B847" s="2"/>
      <c r="C847" s="2"/>
      <c r="D847" s="9"/>
      <c r="E847" s="9"/>
      <c r="F847" s="7"/>
      <c r="G847" s="7"/>
      <c r="H847" s="7"/>
      <c r="I847" s="7"/>
      <c r="J847" s="7"/>
      <c r="K847" s="7"/>
      <c r="L847" s="7"/>
      <c r="M847" s="7"/>
      <c r="N847" s="2"/>
      <c r="O847" s="2"/>
      <c r="P847" s="2"/>
      <c r="Q847" s="6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>
      <c r="A848" s="6"/>
      <c r="B848" s="2"/>
      <c r="C848" s="2"/>
      <c r="D848" s="9"/>
      <c r="E848" s="9"/>
      <c r="F848" s="7"/>
      <c r="G848" s="7"/>
      <c r="H848" s="7"/>
      <c r="I848" s="7"/>
      <c r="J848" s="7"/>
      <c r="K848" s="7"/>
      <c r="L848" s="7"/>
      <c r="M848" s="7"/>
      <c r="N848" s="2"/>
      <c r="O848" s="2"/>
      <c r="P848" s="2"/>
      <c r="Q848" s="6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>
      <c r="A849" s="6"/>
      <c r="B849" s="2"/>
      <c r="C849" s="2"/>
      <c r="D849" s="9"/>
      <c r="E849" s="9"/>
      <c r="F849" s="7"/>
      <c r="G849" s="7"/>
      <c r="H849" s="7"/>
      <c r="I849" s="7"/>
      <c r="J849" s="7"/>
      <c r="K849" s="7"/>
      <c r="L849" s="7"/>
      <c r="M849" s="7"/>
      <c r="N849" s="2"/>
      <c r="O849" s="2"/>
      <c r="P849" s="2"/>
      <c r="Q849" s="6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>
      <c r="A850" s="6"/>
      <c r="B850" s="2"/>
      <c r="C850" s="2"/>
      <c r="D850" s="9"/>
      <c r="E850" s="9"/>
      <c r="F850" s="7"/>
      <c r="G850" s="7"/>
      <c r="H850" s="7"/>
      <c r="I850" s="7"/>
      <c r="J850" s="7"/>
      <c r="K850" s="7"/>
      <c r="L850" s="7"/>
      <c r="M850" s="7"/>
      <c r="N850" s="2"/>
      <c r="O850" s="2"/>
      <c r="P850" s="2"/>
      <c r="Q850" s="6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>
      <c r="A851" s="6"/>
      <c r="B851" s="2"/>
      <c r="C851" s="2"/>
      <c r="D851" s="9"/>
      <c r="E851" s="9"/>
      <c r="F851" s="7"/>
      <c r="G851" s="7"/>
      <c r="H851" s="7"/>
      <c r="I851" s="7"/>
      <c r="J851" s="7"/>
      <c r="K851" s="7"/>
      <c r="L851" s="7"/>
      <c r="M851" s="7"/>
      <c r="N851" s="2"/>
      <c r="O851" s="2"/>
      <c r="P851" s="2"/>
      <c r="Q851" s="6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>
      <c r="A852" s="6"/>
      <c r="B852" s="2"/>
      <c r="C852" s="2"/>
      <c r="D852" s="9"/>
      <c r="E852" s="9"/>
      <c r="F852" s="7"/>
      <c r="G852" s="7"/>
      <c r="H852" s="7"/>
      <c r="I852" s="7"/>
      <c r="J852" s="7"/>
      <c r="K852" s="7"/>
      <c r="L852" s="7"/>
      <c r="M852" s="7"/>
      <c r="N852" s="2"/>
      <c r="O852" s="2"/>
      <c r="P852" s="2"/>
      <c r="Q852" s="6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>
      <c r="A853" s="6"/>
      <c r="B853" s="2"/>
      <c r="C853" s="2"/>
      <c r="D853" s="9"/>
      <c r="E853" s="9"/>
      <c r="F853" s="7"/>
      <c r="G853" s="7"/>
      <c r="H853" s="7"/>
      <c r="I853" s="7"/>
      <c r="J853" s="7"/>
      <c r="K853" s="7"/>
      <c r="L853" s="7"/>
      <c r="M853" s="7"/>
      <c r="N853" s="2"/>
      <c r="O853" s="2"/>
      <c r="P853" s="2"/>
      <c r="Q853" s="6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>
      <c r="A854" s="6"/>
      <c r="B854" s="2"/>
      <c r="C854" s="2"/>
      <c r="D854" s="9"/>
      <c r="E854" s="9"/>
      <c r="F854" s="7"/>
      <c r="G854" s="7"/>
      <c r="H854" s="7"/>
      <c r="I854" s="7"/>
      <c r="J854" s="7"/>
      <c r="K854" s="7"/>
      <c r="L854" s="7"/>
      <c r="M854" s="7"/>
      <c r="N854" s="2"/>
      <c r="O854" s="2"/>
      <c r="P854" s="2"/>
      <c r="Q854" s="6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>
      <c r="A855" s="6"/>
      <c r="B855" s="2"/>
      <c r="C855" s="2"/>
      <c r="D855" s="9"/>
      <c r="E855" s="9"/>
      <c r="F855" s="7"/>
      <c r="G855" s="7"/>
      <c r="H855" s="7"/>
      <c r="I855" s="7"/>
      <c r="J855" s="7"/>
      <c r="K855" s="7"/>
      <c r="L855" s="7"/>
      <c r="M855" s="7"/>
      <c r="N855" s="2"/>
      <c r="O855" s="2"/>
      <c r="P855" s="2"/>
      <c r="Q855" s="6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>
      <c r="A856" s="6"/>
      <c r="B856" s="2"/>
      <c r="C856" s="2"/>
      <c r="D856" s="9"/>
      <c r="E856" s="9"/>
      <c r="F856" s="7"/>
      <c r="G856" s="7"/>
      <c r="H856" s="7"/>
      <c r="I856" s="7"/>
      <c r="J856" s="7"/>
      <c r="K856" s="7"/>
      <c r="L856" s="7"/>
      <c r="M856" s="7"/>
      <c r="N856" s="2"/>
      <c r="O856" s="2"/>
      <c r="P856" s="2"/>
      <c r="Q856" s="6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>
      <c r="A857" s="6"/>
      <c r="B857" s="2"/>
      <c r="C857" s="2"/>
      <c r="D857" s="9"/>
      <c r="E857" s="9"/>
      <c r="F857" s="7"/>
      <c r="G857" s="7"/>
      <c r="H857" s="7"/>
      <c r="I857" s="7"/>
      <c r="J857" s="7"/>
      <c r="K857" s="7"/>
      <c r="L857" s="7"/>
      <c r="M857" s="7"/>
      <c r="N857" s="2"/>
      <c r="O857" s="2"/>
      <c r="P857" s="2"/>
      <c r="Q857" s="6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>
      <c r="A858" s="6"/>
      <c r="B858" s="2"/>
      <c r="C858" s="2"/>
      <c r="D858" s="9"/>
      <c r="E858" s="9"/>
      <c r="F858" s="7"/>
      <c r="G858" s="7"/>
      <c r="H858" s="7"/>
      <c r="I858" s="7"/>
      <c r="J858" s="7"/>
      <c r="K858" s="7"/>
      <c r="L858" s="7"/>
      <c r="M858" s="7"/>
      <c r="N858" s="2"/>
      <c r="O858" s="2"/>
      <c r="P858" s="2"/>
      <c r="Q858" s="6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>
      <c r="A859" s="6"/>
      <c r="B859" s="2"/>
      <c r="C859" s="2"/>
      <c r="D859" s="9"/>
      <c r="E859" s="9"/>
      <c r="F859" s="7"/>
      <c r="G859" s="7"/>
      <c r="H859" s="7"/>
      <c r="I859" s="7"/>
      <c r="J859" s="7"/>
      <c r="K859" s="7"/>
      <c r="L859" s="7"/>
      <c r="M859" s="7"/>
      <c r="N859" s="2"/>
      <c r="O859" s="2"/>
      <c r="P859" s="2"/>
      <c r="Q859" s="6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>
      <c r="A860" s="6"/>
      <c r="B860" s="2"/>
      <c r="C860" s="2"/>
      <c r="D860" s="9"/>
      <c r="E860" s="9"/>
      <c r="F860" s="7"/>
      <c r="G860" s="7"/>
      <c r="H860" s="7"/>
      <c r="I860" s="7"/>
      <c r="J860" s="7"/>
      <c r="K860" s="7"/>
      <c r="L860" s="7"/>
      <c r="M860" s="7"/>
      <c r="N860" s="2"/>
      <c r="O860" s="2"/>
      <c r="P860" s="2"/>
      <c r="Q860" s="6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>
      <c r="A861" s="6"/>
      <c r="B861" s="2"/>
      <c r="C861" s="2"/>
      <c r="D861" s="9"/>
      <c r="E861" s="9"/>
      <c r="F861" s="7"/>
      <c r="G861" s="7"/>
      <c r="H861" s="7"/>
      <c r="I861" s="7"/>
      <c r="J861" s="7"/>
      <c r="K861" s="7"/>
      <c r="L861" s="7"/>
      <c r="M861" s="7"/>
      <c r="N861" s="2"/>
      <c r="O861" s="2"/>
      <c r="P861" s="2"/>
      <c r="Q861" s="6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>
      <c r="A862" s="6"/>
      <c r="B862" s="2"/>
      <c r="C862" s="2"/>
      <c r="D862" s="9"/>
      <c r="E862" s="9"/>
      <c r="F862" s="7"/>
      <c r="G862" s="7"/>
      <c r="H862" s="7"/>
      <c r="I862" s="7"/>
      <c r="J862" s="7"/>
      <c r="K862" s="7"/>
      <c r="L862" s="7"/>
      <c r="M862" s="7"/>
      <c r="N862" s="2"/>
      <c r="O862" s="2"/>
      <c r="P862" s="2"/>
      <c r="Q862" s="6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>
      <c r="A863" s="6"/>
      <c r="B863" s="2"/>
      <c r="C863" s="2"/>
      <c r="D863" s="9"/>
      <c r="E863" s="9"/>
      <c r="F863" s="7"/>
      <c r="G863" s="7"/>
      <c r="H863" s="7"/>
      <c r="I863" s="7"/>
      <c r="J863" s="7"/>
      <c r="K863" s="7"/>
      <c r="L863" s="7"/>
      <c r="M863" s="7"/>
      <c r="N863" s="2"/>
      <c r="O863" s="2"/>
      <c r="P863" s="2"/>
      <c r="Q863" s="6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>
      <c r="A864" s="6"/>
      <c r="B864" s="2"/>
      <c r="C864" s="2"/>
      <c r="D864" s="9"/>
      <c r="E864" s="9"/>
      <c r="F864" s="7"/>
      <c r="G864" s="7"/>
      <c r="H864" s="7"/>
      <c r="I864" s="7"/>
      <c r="J864" s="7"/>
      <c r="K864" s="7"/>
      <c r="L864" s="7"/>
      <c r="M864" s="7"/>
      <c r="N864" s="2"/>
      <c r="O864" s="2"/>
      <c r="P864" s="2"/>
      <c r="Q864" s="6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>
      <c r="A865" s="6"/>
      <c r="B865" s="2"/>
      <c r="C865" s="2"/>
      <c r="D865" s="9"/>
      <c r="E865" s="9"/>
      <c r="F865" s="7"/>
      <c r="G865" s="7"/>
      <c r="H865" s="7"/>
      <c r="I865" s="7"/>
      <c r="J865" s="7"/>
      <c r="K865" s="7"/>
      <c r="L865" s="7"/>
      <c r="M865" s="7"/>
      <c r="N865" s="2"/>
      <c r="O865" s="2"/>
      <c r="P865" s="2"/>
      <c r="Q865" s="6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>
      <c r="A866" s="6"/>
      <c r="B866" s="2"/>
      <c r="C866" s="2"/>
      <c r="D866" s="9"/>
      <c r="E866" s="9"/>
      <c r="F866" s="7"/>
      <c r="G866" s="7"/>
      <c r="H866" s="7"/>
      <c r="I866" s="7"/>
      <c r="J866" s="7"/>
      <c r="K866" s="7"/>
      <c r="L866" s="7"/>
      <c r="M866" s="7"/>
      <c r="N866" s="2"/>
      <c r="O866" s="2"/>
      <c r="P866" s="2"/>
      <c r="Q866" s="6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>
      <c r="A867" s="6"/>
      <c r="B867" s="2"/>
      <c r="C867" s="2"/>
      <c r="D867" s="9"/>
      <c r="E867" s="9"/>
      <c r="F867" s="7"/>
      <c r="G867" s="7"/>
      <c r="H867" s="7"/>
      <c r="I867" s="7"/>
      <c r="J867" s="7"/>
      <c r="K867" s="7"/>
      <c r="L867" s="7"/>
      <c r="M867" s="7"/>
      <c r="N867" s="2"/>
      <c r="O867" s="2"/>
      <c r="P867" s="2"/>
      <c r="Q867" s="6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>
      <c r="A868" s="6"/>
      <c r="B868" s="2"/>
      <c r="C868" s="2"/>
      <c r="D868" s="9"/>
      <c r="E868" s="9"/>
      <c r="F868" s="7"/>
      <c r="G868" s="7"/>
      <c r="H868" s="7"/>
      <c r="I868" s="7"/>
      <c r="J868" s="7"/>
      <c r="K868" s="7"/>
      <c r="L868" s="7"/>
      <c r="M868" s="7"/>
      <c r="N868" s="2"/>
      <c r="O868" s="2"/>
      <c r="P868" s="2"/>
      <c r="Q868" s="6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>
      <c r="A869" s="6"/>
      <c r="B869" s="2"/>
      <c r="C869" s="2"/>
      <c r="D869" s="9"/>
      <c r="E869" s="9"/>
      <c r="F869" s="7"/>
      <c r="G869" s="7"/>
      <c r="H869" s="7"/>
      <c r="I869" s="7"/>
      <c r="J869" s="7"/>
      <c r="K869" s="7"/>
      <c r="L869" s="7"/>
      <c r="M869" s="7"/>
      <c r="N869" s="2"/>
      <c r="O869" s="2"/>
      <c r="P869" s="2"/>
      <c r="Q869" s="6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>
      <c r="A870" s="6"/>
      <c r="B870" s="2"/>
      <c r="C870" s="2"/>
      <c r="D870" s="9"/>
      <c r="E870" s="9"/>
      <c r="F870" s="7"/>
      <c r="G870" s="7"/>
      <c r="H870" s="7"/>
      <c r="I870" s="7"/>
      <c r="J870" s="7"/>
      <c r="K870" s="7"/>
      <c r="L870" s="7"/>
      <c r="M870" s="7"/>
      <c r="N870" s="2"/>
      <c r="O870" s="2"/>
      <c r="P870" s="2"/>
      <c r="Q870" s="6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>
      <c r="A871" s="6"/>
      <c r="B871" s="2"/>
      <c r="C871" s="2"/>
      <c r="D871" s="9"/>
      <c r="E871" s="9"/>
      <c r="F871" s="7"/>
      <c r="G871" s="7"/>
      <c r="H871" s="7"/>
      <c r="I871" s="7"/>
      <c r="J871" s="7"/>
      <c r="K871" s="7"/>
      <c r="L871" s="7"/>
      <c r="M871" s="7"/>
      <c r="N871" s="2"/>
      <c r="O871" s="2"/>
      <c r="P871" s="2"/>
      <c r="Q871" s="6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>
      <c r="A872" s="6"/>
      <c r="B872" s="2"/>
      <c r="C872" s="2"/>
      <c r="D872" s="9"/>
      <c r="E872" s="9"/>
      <c r="F872" s="7"/>
      <c r="G872" s="7"/>
      <c r="H872" s="7"/>
      <c r="I872" s="7"/>
      <c r="J872" s="7"/>
      <c r="K872" s="7"/>
      <c r="L872" s="7"/>
      <c r="M872" s="7"/>
      <c r="N872" s="2"/>
      <c r="O872" s="2"/>
      <c r="P872" s="2"/>
      <c r="Q872" s="6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>
      <c r="A873" s="6"/>
      <c r="B873" s="2"/>
      <c r="C873" s="2"/>
      <c r="D873" s="9"/>
      <c r="E873" s="9"/>
      <c r="F873" s="7"/>
      <c r="G873" s="7"/>
      <c r="H873" s="7"/>
      <c r="I873" s="7"/>
      <c r="J873" s="7"/>
      <c r="K873" s="7"/>
      <c r="L873" s="7"/>
      <c r="M873" s="7"/>
      <c r="N873" s="2"/>
      <c r="O873" s="2"/>
      <c r="P873" s="2"/>
      <c r="Q873" s="6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>
      <c r="A874" s="6"/>
      <c r="B874" s="2"/>
      <c r="C874" s="2"/>
      <c r="D874" s="9"/>
      <c r="E874" s="9"/>
      <c r="F874" s="7"/>
      <c r="G874" s="7"/>
      <c r="H874" s="7"/>
      <c r="I874" s="7"/>
      <c r="J874" s="7"/>
      <c r="K874" s="7"/>
      <c r="L874" s="7"/>
      <c r="M874" s="7"/>
      <c r="N874" s="2"/>
      <c r="O874" s="2"/>
      <c r="P874" s="2"/>
      <c r="Q874" s="6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>
      <c r="A875" s="6"/>
      <c r="B875" s="2"/>
      <c r="C875" s="2"/>
      <c r="D875" s="9"/>
      <c r="E875" s="9"/>
      <c r="F875" s="7"/>
      <c r="G875" s="7"/>
      <c r="H875" s="7"/>
      <c r="I875" s="7"/>
      <c r="J875" s="7"/>
      <c r="K875" s="7"/>
      <c r="L875" s="7"/>
      <c r="M875" s="7"/>
      <c r="N875" s="2"/>
      <c r="O875" s="2"/>
      <c r="P875" s="2"/>
      <c r="Q875" s="6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>
      <c r="A876" s="6"/>
      <c r="B876" s="2"/>
      <c r="C876" s="2"/>
      <c r="D876" s="9"/>
      <c r="E876" s="9"/>
      <c r="F876" s="7"/>
      <c r="G876" s="7"/>
      <c r="H876" s="7"/>
      <c r="I876" s="7"/>
      <c r="J876" s="7"/>
      <c r="K876" s="7"/>
      <c r="L876" s="7"/>
      <c r="M876" s="7"/>
      <c r="N876" s="2"/>
      <c r="O876" s="2"/>
      <c r="P876" s="2"/>
      <c r="Q876" s="6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>
      <c r="A877" s="6"/>
      <c r="B877" s="2"/>
      <c r="C877" s="2"/>
      <c r="D877" s="9"/>
      <c r="E877" s="9"/>
      <c r="F877" s="7"/>
      <c r="G877" s="7"/>
      <c r="H877" s="7"/>
      <c r="I877" s="7"/>
      <c r="J877" s="7"/>
      <c r="K877" s="7"/>
      <c r="L877" s="7"/>
      <c r="M877" s="7"/>
      <c r="N877" s="2"/>
      <c r="O877" s="2"/>
      <c r="P877" s="2"/>
      <c r="Q877" s="6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>
      <c r="A878" s="6"/>
      <c r="B878" s="2"/>
      <c r="C878" s="2"/>
      <c r="D878" s="9"/>
      <c r="E878" s="9"/>
      <c r="F878" s="7"/>
      <c r="G878" s="7"/>
      <c r="H878" s="7"/>
      <c r="I878" s="7"/>
      <c r="J878" s="7"/>
      <c r="K878" s="7"/>
      <c r="L878" s="7"/>
      <c r="M878" s="7"/>
      <c r="N878" s="2"/>
      <c r="O878" s="2"/>
      <c r="P878" s="2"/>
      <c r="Q878" s="6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>
      <c r="A879" s="6"/>
      <c r="B879" s="2"/>
      <c r="C879" s="2"/>
      <c r="D879" s="9"/>
      <c r="E879" s="9"/>
      <c r="F879" s="7"/>
      <c r="G879" s="7"/>
      <c r="H879" s="7"/>
      <c r="I879" s="7"/>
      <c r="J879" s="7"/>
      <c r="K879" s="7"/>
      <c r="L879" s="7"/>
      <c r="M879" s="7"/>
      <c r="N879" s="2"/>
      <c r="O879" s="2"/>
      <c r="P879" s="2"/>
      <c r="Q879" s="6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>
      <c r="A880" s="6"/>
      <c r="B880" s="2"/>
      <c r="C880" s="2"/>
      <c r="D880" s="9"/>
      <c r="E880" s="9"/>
      <c r="F880" s="7"/>
      <c r="G880" s="7"/>
      <c r="H880" s="7"/>
      <c r="I880" s="7"/>
      <c r="J880" s="7"/>
      <c r="K880" s="7"/>
      <c r="L880" s="7"/>
      <c r="M880" s="7"/>
      <c r="N880" s="2"/>
      <c r="O880" s="2"/>
      <c r="P880" s="2"/>
      <c r="Q880" s="6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>
      <c r="A881" s="6"/>
      <c r="B881" s="2"/>
      <c r="C881" s="2"/>
      <c r="D881" s="9"/>
      <c r="E881" s="9"/>
      <c r="F881" s="7"/>
      <c r="G881" s="7"/>
      <c r="H881" s="7"/>
      <c r="I881" s="7"/>
      <c r="J881" s="7"/>
      <c r="K881" s="7"/>
      <c r="L881" s="7"/>
      <c r="M881" s="7"/>
      <c r="N881" s="2"/>
      <c r="O881" s="2"/>
      <c r="P881" s="2"/>
      <c r="Q881" s="6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>
      <c r="A882" s="6"/>
      <c r="B882" s="2"/>
      <c r="C882" s="2"/>
      <c r="D882" s="9"/>
      <c r="E882" s="9"/>
      <c r="F882" s="7"/>
      <c r="G882" s="7"/>
      <c r="H882" s="7"/>
      <c r="I882" s="7"/>
      <c r="J882" s="7"/>
      <c r="K882" s="7"/>
      <c r="L882" s="7"/>
      <c r="M882" s="7"/>
      <c r="N882" s="2"/>
      <c r="O882" s="2"/>
      <c r="P882" s="2"/>
      <c r="Q882" s="6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>
      <c r="A883" s="6"/>
      <c r="B883" s="2"/>
      <c r="C883" s="2"/>
      <c r="D883" s="9"/>
      <c r="E883" s="9"/>
      <c r="F883" s="7"/>
      <c r="G883" s="7"/>
      <c r="H883" s="7"/>
      <c r="I883" s="7"/>
      <c r="J883" s="7"/>
      <c r="K883" s="7"/>
      <c r="L883" s="7"/>
      <c r="M883" s="7"/>
      <c r="N883" s="2"/>
      <c r="O883" s="2"/>
      <c r="P883" s="2"/>
      <c r="Q883" s="6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>
      <c r="A884" s="6"/>
      <c r="B884" s="2"/>
      <c r="C884" s="2"/>
      <c r="D884" s="9"/>
      <c r="E884" s="9"/>
      <c r="F884" s="7"/>
      <c r="G884" s="7"/>
      <c r="H884" s="7"/>
      <c r="I884" s="7"/>
      <c r="J884" s="7"/>
      <c r="K884" s="7"/>
      <c r="L884" s="7"/>
      <c r="M884" s="7"/>
      <c r="N884" s="2"/>
      <c r="O884" s="2"/>
      <c r="P884" s="2"/>
      <c r="Q884" s="6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>
      <c r="A885" s="6"/>
      <c r="B885" s="2"/>
      <c r="C885" s="2"/>
      <c r="D885" s="9"/>
      <c r="E885" s="9"/>
      <c r="F885" s="7"/>
      <c r="G885" s="7"/>
      <c r="H885" s="7"/>
      <c r="I885" s="7"/>
      <c r="J885" s="7"/>
      <c r="K885" s="7"/>
      <c r="L885" s="7"/>
      <c r="M885" s="7"/>
      <c r="N885" s="2"/>
      <c r="O885" s="2"/>
      <c r="P885" s="2"/>
      <c r="Q885" s="6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>
      <c r="A886" s="6"/>
      <c r="B886" s="2"/>
      <c r="C886" s="2"/>
      <c r="D886" s="9"/>
      <c r="E886" s="9"/>
      <c r="F886" s="7"/>
      <c r="G886" s="7"/>
      <c r="H886" s="7"/>
      <c r="I886" s="7"/>
      <c r="J886" s="7"/>
      <c r="K886" s="7"/>
      <c r="L886" s="7"/>
      <c r="M886" s="7"/>
      <c r="N886" s="2"/>
      <c r="O886" s="2"/>
      <c r="P886" s="2"/>
      <c r="Q886" s="6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>
      <c r="A887" s="6"/>
      <c r="B887" s="2"/>
      <c r="C887" s="2"/>
      <c r="D887" s="9"/>
      <c r="E887" s="9"/>
      <c r="F887" s="7"/>
      <c r="G887" s="7"/>
      <c r="H887" s="7"/>
      <c r="I887" s="7"/>
      <c r="J887" s="7"/>
      <c r="K887" s="7"/>
      <c r="L887" s="7"/>
      <c r="M887" s="7"/>
      <c r="N887" s="2"/>
      <c r="O887" s="2"/>
      <c r="P887" s="2"/>
      <c r="Q887" s="6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>
      <c r="A888" s="6"/>
      <c r="B888" s="2"/>
      <c r="C888" s="2"/>
      <c r="D888" s="9"/>
      <c r="E888" s="9"/>
      <c r="F888" s="7"/>
      <c r="G888" s="7"/>
      <c r="H888" s="7"/>
      <c r="I888" s="7"/>
      <c r="J888" s="7"/>
      <c r="K888" s="7"/>
      <c r="L888" s="7"/>
      <c r="M888" s="7"/>
      <c r="N888" s="2"/>
      <c r="O888" s="2"/>
      <c r="P888" s="2"/>
      <c r="Q888" s="6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>
      <c r="A889" s="6"/>
      <c r="B889" s="2"/>
      <c r="C889" s="2"/>
      <c r="D889" s="9"/>
      <c r="E889" s="9"/>
      <c r="F889" s="7"/>
      <c r="G889" s="7"/>
      <c r="H889" s="7"/>
      <c r="I889" s="7"/>
      <c r="J889" s="7"/>
      <c r="K889" s="7"/>
      <c r="L889" s="7"/>
      <c r="M889" s="7"/>
      <c r="N889" s="2"/>
      <c r="O889" s="2"/>
      <c r="P889" s="2"/>
      <c r="Q889" s="6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>
      <c r="A890" s="6"/>
      <c r="B890" s="2"/>
      <c r="C890" s="2"/>
      <c r="D890" s="9"/>
      <c r="E890" s="9"/>
      <c r="F890" s="7"/>
      <c r="G890" s="7"/>
      <c r="H890" s="7"/>
      <c r="I890" s="7"/>
      <c r="J890" s="7"/>
      <c r="K890" s="7"/>
      <c r="L890" s="7"/>
      <c r="M890" s="7"/>
      <c r="N890" s="2"/>
      <c r="O890" s="2"/>
      <c r="P890" s="2"/>
      <c r="Q890" s="6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>
      <c r="A891" s="6"/>
      <c r="B891" s="2"/>
      <c r="C891" s="2"/>
      <c r="D891" s="9"/>
      <c r="E891" s="9"/>
      <c r="F891" s="7"/>
      <c r="G891" s="7"/>
      <c r="H891" s="7"/>
      <c r="I891" s="7"/>
      <c r="J891" s="7"/>
      <c r="K891" s="7"/>
      <c r="L891" s="7"/>
      <c r="M891" s="7"/>
      <c r="N891" s="2"/>
      <c r="O891" s="2"/>
      <c r="P891" s="2"/>
      <c r="Q891" s="6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>
      <c r="A892" s="6"/>
      <c r="B892" s="2"/>
      <c r="C892" s="2"/>
      <c r="D892" s="9"/>
      <c r="E892" s="9"/>
      <c r="F892" s="7"/>
      <c r="G892" s="7"/>
      <c r="H892" s="7"/>
      <c r="I892" s="7"/>
      <c r="J892" s="7"/>
      <c r="K892" s="7"/>
      <c r="L892" s="7"/>
      <c r="M892" s="7"/>
      <c r="N892" s="2"/>
      <c r="O892" s="2"/>
      <c r="P892" s="2"/>
      <c r="Q892" s="6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>
      <c r="A893" s="6"/>
      <c r="B893" s="2"/>
      <c r="C893" s="2"/>
      <c r="D893" s="9"/>
      <c r="E893" s="9"/>
      <c r="F893" s="7"/>
      <c r="G893" s="7"/>
      <c r="H893" s="7"/>
      <c r="I893" s="7"/>
      <c r="J893" s="7"/>
      <c r="K893" s="7"/>
      <c r="L893" s="7"/>
      <c r="M893" s="7"/>
      <c r="N893" s="2"/>
      <c r="O893" s="2"/>
      <c r="P893" s="2"/>
      <c r="Q893" s="6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>
      <c r="A894" s="6"/>
      <c r="B894" s="2"/>
      <c r="C894" s="2"/>
      <c r="D894" s="9"/>
      <c r="E894" s="9"/>
      <c r="F894" s="7"/>
      <c r="G894" s="7"/>
      <c r="H894" s="7"/>
      <c r="I894" s="7"/>
      <c r="J894" s="7"/>
      <c r="K894" s="7"/>
      <c r="L894" s="7"/>
      <c r="M894" s="7"/>
      <c r="N894" s="2"/>
      <c r="O894" s="2"/>
      <c r="P894" s="2"/>
      <c r="Q894" s="6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>
      <c r="A895" s="6"/>
      <c r="B895" s="2"/>
      <c r="C895" s="2"/>
      <c r="D895" s="9"/>
      <c r="E895" s="9"/>
      <c r="F895" s="7"/>
      <c r="G895" s="7"/>
      <c r="H895" s="7"/>
      <c r="I895" s="7"/>
      <c r="J895" s="7"/>
      <c r="K895" s="7"/>
      <c r="L895" s="7"/>
      <c r="M895" s="7"/>
      <c r="N895" s="2"/>
      <c r="O895" s="2"/>
      <c r="P895" s="2"/>
      <c r="Q895" s="6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>
      <c r="A896" s="6"/>
      <c r="B896" s="2"/>
      <c r="C896" s="2"/>
      <c r="D896" s="9"/>
      <c r="E896" s="9"/>
      <c r="F896" s="7"/>
      <c r="G896" s="7"/>
      <c r="H896" s="7"/>
      <c r="I896" s="7"/>
      <c r="J896" s="7"/>
      <c r="K896" s="7"/>
      <c r="L896" s="7"/>
      <c r="M896" s="7"/>
      <c r="N896" s="2"/>
      <c r="O896" s="2"/>
      <c r="P896" s="2"/>
      <c r="Q896" s="6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>
      <c r="A897" s="6"/>
      <c r="B897" s="2"/>
      <c r="C897" s="2"/>
      <c r="D897" s="9"/>
      <c r="E897" s="9"/>
      <c r="F897" s="7"/>
      <c r="G897" s="7"/>
      <c r="H897" s="7"/>
      <c r="I897" s="7"/>
      <c r="J897" s="7"/>
      <c r="K897" s="7"/>
      <c r="L897" s="7"/>
      <c r="M897" s="7"/>
      <c r="N897" s="2"/>
      <c r="O897" s="2"/>
      <c r="P897" s="2"/>
      <c r="Q897" s="6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>
      <c r="A898" s="6"/>
      <c r="B898" s="2"/>
      <c r="C898" s="2"/>
      <c r="D898" s="9"/>
      <c r="E898" s="9"/>
      <c r="F898" s="7"/>
      <c r="G898" s="7"/>
      <c r="H898" s="7"/>
      <c r="I898" s="7"/>
      <c r="J898" s="7"/>
      <c r="K898" s="7"/>
      <c r="L898" s="7"/>
      <c r="M898" s="7"/>
      <c r="N898" s="2"/>
      <c r="O898" s="2"/>
      <c r="P898" s="2"/>
      <c r="Q898" s="6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>
      <c r="A899" s="6"/>
      <c r="B899" s="2"/>
      <c r="C899" s="2"/>
      <c r="D899" s="9"/>
      <c r="E899" s="9"/>
      <c r="F899" s="7"/>
      <c r="G899" s="7"/>
      <c r="H899" s="7"/>
      <c r="I899" s="7"/>
      <c r="J899" s="7"/>
      <c r="K899" s="7"/>
      <c r="L899" s="7"/>
      <c r="M899" s="7"/>
      <c r="N899" s="2"/>
      <c r="O899" s="2"/>
      <c r="P899" s="2"/>
      <c r="Q899" s="6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>
      <c r="A900" s="6"/>
      <c r="B900" s="2"/>
      <c r="C900" s="2"/>
      <c r="D900" s="9"/>
      <c r="E900" s="9"/>
      <c r="F900" s="7"/>
      <c r="G900" s="7"/>
      <c r="H900" s="7"/>
      <c r="I900" s="7"/>
      <c r="J900" s="7"/>
      <c r="K900" s="7"/>
      <c r="L900" s="7"/>
      <c r="M900" s="7"/>
      <c r="N900" s="2"/>
      <c r="O900" s="2"/>
      <c r="P900" s="2"/>
      <c r="Q900" s="6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>
      <c r="A901" s="6"/>
      <c r="B901" s="2"/>
      <c r="C901" s="2"/>
      <c r="D901" s="9"/>
      <c r="E901" s="9"/>
      <c r="F901" s="7"/>
      <c r="G901" s="7"/>
      <c r="H901" s="7"/>
      <c r="I901" s="7"/>
      <c r="J901" s="7"/>
      <c r="K901" s="7"/>
      <c r="L901" s="7"/>
      <c r="M901" s="7"/>
      <c r="N901" s="2"/>
      <c r="O901" s="2"/>
      <c r="P901" s="2"/>
      <c r="Q901" s="6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>
      <c r="A902" s="6"/>
      <c r="B902" s="2"/>
      <c r="C902" s="2"/>
      <c r="D902" s="9"/>
      <c r="E902" s="9"/>
      <c r="F902" s="7"/>
      <c r="G902" s="7"/>
      <c r="H902" s="7"/>
      <c r="I902" s="7"/>
      <c r="J902" s="7"/>
      <c r="K902" s="7"/>
      <c r="L902" s="7"/>
      <c r="M902" s="7"/>
      <c r="N902" s="2"/>
      <c r="O902" s="2"/>
      <c r="P902" s="2"/>
      <c r="Q902" s="6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>
      <c r="A903" s="6"/>
      <c r="B903" s="2"/>
      <c r="C903" s="2"/>
      <c r="D903" s="9"/>
      <c r="E903" s="9"/>
      <c r="F903" s="7"/>
      <c r="G903" s="7"/>
      <c r="H903" s="7"/>
      <c r="I903" s="7"/>
      <c r="J903" s="7"/>
      <c r="K903" s="7"/>
      <c r="L903" s="7"/>
      <c r="M903" s="7"/>
      <c r="N903" s="2"/>
      <c r="O903" s="2"/>
      <c r="P903" s="2"/>
      <c r="Q903" s="6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>
      <c r="A904" s="6"/>
      <c r="B904" s="2"/>
      <c r="C904" s="2"/>
      <c r="D904" s="9"/>
      <c r="E904" s="9"/>
      <c r="F904" s="7"/>
      <c r="G904" s="7"/>
      <c r="H904" s="7"/>
      <c r="I904" s="7"/>
      <c r="J904" s="7"/>
      <c r="K904" s="7"/>
      <c r="L904" s="7"/>
      <c r="M904" s="7"/>
      <c r="N904" s="2"/>
      <c r="O904" s="2"/>
      <c r="P904" s="2"/>
      <c r="Q904" s="6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>
      <c r="A905" s="6"/>
      <c r="B905" s="2"/>
      <c r="C905" s="2"/>
      <c r="D905" s="9"/>
      <c r="E905" s="9"/>
      <c r="F905" s="7"/>
      <c r="G905" s="7"/>
      <c r="H905" s="7"/>
      <c r="I905" s="7"/>
      <c r="J905" s="7"/>
      <c r="K905" s="7"/>
      <c r="L905" s="7"/>
      <c r="M905" s="7"/>
      <c r="N905" s="2"/>
      <c r="O905" s="2"/>
      <c r="P905" s="2"/>
      <c r="Q905" s="6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>
      <c r="A906" s="6"/>
      <c r="B906" s="2"/>
      <c r="C906" s="2"/>
      <c r="D906" s="9"/>
      <c r="E906" s="9"/>
      <c r="F906" s="7"/>
      <c r="G906" s="7"/>
      <c r="H906" s="7"/>
      <c r="I906" s="7"/>
      <c r="J906" s="7"/>
      <c r="K906" s="7"/>
      <c r="L906" s="7"/>
      <c r="M906" s="7"/>
      <c r="N906" s="2"/>
      <c r="O906" s="2"/>
      <c r="P906" s="2"/>
      <c r="Q906" s="6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>
      <c r="A907" s="6"/>
      <c r="B907" s="2"/>
      <c r="C907" s="2"/>
      <c r="D907" s="9"/>
      <c r="E907" s="9"/>
      <c r="F907" s="7"/>
      <c r="G907" s="7"/>
      <c r="H907" s="7"/>
      <c r="I907" s="7"/>
      <c r="J907" s="7"/>
      <c r="K907" s="7"/>
      <c r="L907" s="7"/>
      <c r="M907" s="7"/>
      <c r="N907" s="2"/>
      <c r="O907" s="2"/>
      <c r="P907" s="2"/>
      <c r="Q907" s="6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>
      <c r="A908" s="6"/>
      <c r="B908" s="2"/>
      <c r="C908" s="2"/>
      <c r="D908" s="9"/>
      <c r="E908" s="9"/>
      <c r="F908" s="7"/>
      <c r="G908" s="7"/>
      <c r="H908" s="7"/>
      <c r="I908" s="7"/>
      <c r="J908" s="7"/>
      <c r="K908" s="7"/>
      <c r="L908" s="7"/>
      <c r="M908" s="7"/>
      <c r="N908" s="2"/>
      <c r="O908" s="2"/>
      <c r="P908" s="2"/>
      <c r="Q908" s="6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>
      <c r="A909" s="6"/>
      <c r="B909" s="2"/>
      <c r="C909" s="2"/>
      <c r="D909" s="9"/>
      <c r="E909" s="9"/>
      <c r="F909" s="7"/>
      <c r="G909" s="7"/>
      <c r="H909" s="7"/>
      <c r="I909" s="7"/>
      <c r="J909" s="7"/>
      <c r="K909" s="7"/>
      <c r="L909" s="7"/>
      <c r="M909" s="7"/>
      <c r="N909" s="2"/>
      <c r="O909" s="2"/>
      <c r="P909" s="2"/>
      <c r="Q909" s="6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>
      <c r="A910" s="6"/>
      <c r="B910" s="2"/>
      <c r="C910" s="2"/>
      <c r="D910" s="9"/>
      <c r="E910" s="9"/>
      <c r="F910" s="7"/>
      <c r="G910" s="7"/>
      <c r="H910" s="7"/>
      <c r="I910" s="7"/>
      <c r="J910" s="7"/>
      <c r="K910" s="7"/>
      <c r="L910" s="7"/>
      <c r="M910" s="7"/>
      <c r="N910" s="2"/>
      <c r="O910" s="2"/>
      <c r="P910" s="2"/>
      <c r="Q910" s="6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>
      <c r="A911" s="6"/>
      <c r="B911" s="2"/>
      <c r="C911" s="2"/>
      <c r="D911" s="9"/>
      <c r="E911" s="9"/>
      <c r="F911" s="7"/>
      <c r="G911" s="7"/>
      <c r="H911" s="7"/>
      <c r="I911" s="7"/>
      <c r="J911" s="7"/>
      <c r="K911" s="7"/>
      <c r="L911" s="7"/>
      <c r="M911" s="7"/>
      <c r="N911" s="2"/>
      <c r="O911" s="2"/>
      <c r="P911" s="2"/>
      <c r="Q911" s="6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>
      <c r="A912" s="6"/>
      <c r="B912" s="2"/>
      <c r="C912" s="2"/>
      <c r="D912" s="9"/>
      <c r="E912" s="9"/>
      <c r="F912" s="7"/>
      <c r="G912" s="7"/>
      <c r="H912" s="7"/>
      <c r="I912" s="7"/>
      <c r="J912" s="7"/>
      <c r="K912" s="7"/>
      <c r="L912" s="7"/>
      <c r="M912" s="7"/>
      <c r="N912" s="2"/>
      <c r="O912" s="2"/>
      <c r="P912" s="2"/>
      <c r="Q912" s="6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>
      <c r="A913" s="6"/>
      <c r="B913" s="2"/>
      <c r="C913" s="2"/>
      <c r="D913" s="9"/>
      <c r="E913" s="9"/>
      <c r="F913" s="7"/>
      <c r="G913" s="7"/>
      <c r="H913" s="7"/>
      <c r="I913" s="7"/>
      <c r="J913" s="7"/>
      <c r="K913" s="7"/>
      <c r="L913" s="7"/>
      <c r="M913" s="7"/>
      <c r="N913" s="2"/>
      <c r="O913" s="2"/>
      <c r="P913" s="2"/>
      <c r="Q913" s="6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>
      <c r="A914" s="6"/>
      <c r="B914" s="2"/>
      <c r="C914" s="2"/>
      <c r="D914" s="9"/>
      <c r="E914" s="9"/>
      <c r="F914" s="7"/>
      <c r="G914" s="7"/>
      <c r="H914" s="7"/>
      <c r="I914" s="7"/>
      <c r="J914" s="7"/>
      <c r="K914" s="7"/>
      <c r="L914" s="7"/>
      <c r="M914" s="7"/>
      <c r="N914" s="2"/>
      <c r="O914" s="2"/>
      <c r="P914" s="2"/>
      <c r="Q914" s="6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>
      <c r="A915" s="6"/>
      <c r="B915" s="2"/>
      <c r="C915" s="2"/>
      <c r="D915" s="9"/>
      <c r="E915" s="9"/>
      <c r="F915" s="7"/>
      <c r="G915" s="7"/>
      <c r="H915" s="7"/>
      <c r="I915" s="7"/>
      <c r="J915" s="7"/>
      <c r="K915" s="7"/>
      <c r="L915" s="7"/>
      <c r="M915" s="7"/>
      <c r="N915" s="2"/>
      <c r="O915" s="2"/>
      <c r="P915" s="2"/>
      <c r="Q915" s="6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>
      <c r="A916" s="6"/>
      <c r="B916" s="2"/>
      <c r="C916" s="2"/>
      <c r="D916" s="9"/>
      <c r="E916" s="9"/>
      <c r="F916" s="7"/>
      <c r="G916" s="7"/>
      <c r="H916" s="7"/>
      <c r="I916" s="7"/>
      <c r="J916" s="7"/>
      <c r="K916" s="7"/>
      <c r="L916" s="7"/>
      <c r="M916" s="7"/>
      <c r="N916" s="2"/>
      <c r="O916" s="2"/>
      <c r="P916" s="2"/>
      <c r="Q916" s="6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>
      <c r="A917" s="6"/>
      <c r="B917" s="2"/>
      <c r="C917" s="2"/>
      <c r="D917" s="9"/>
      <c r="E917" s="9"/>
      <c r="F917" s="7"/>
      <c r="G917" s="7"/>
      <c r="H917" s="7"/>
      <c r="I917" s="7"/>
      <c r="J917" s="7"/>
      <c r="K917" s="7"/>
      <c r="L917" s="7"/>
      <c r="M917" s="7"/>
      <c r="N917" s="2"/>
      <c r="O917" s="2"/>
      <c r="P917" s="2"/>
      <c r="Q917" s="6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>
      <c r="A918" s="6"/>
      <c r="B918" s="2"/>
      <c r="C918" s="2"/>
      <c r="D918" s="9"/>
      <c r="E918" s="9"/>
      <c r="F918" s="7"/>
      <c r="G918" s="7"/>
      <c r="H918" s="7"/>
      <c r="I918" s="7"/>
      <c r="J918" s="7"/>
      <c r="K918" s="7"/>
      <c r="L918" s="7"/>
      <c r="M918" s="7"/>
      <c r="N918" s="2"/>
      <c r="O918" s="2"/>
      <c r="P918" s="2"/>
      <c r="Q918" s="6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>
      <c r="A919" s="6"/>
      <c r="B919" s="2"/>
      <c r="C919" s="2"/>
      <c r="D919" s="9"/>
      <c r="E919" s="9"/>
      <c r="F919" s="7"/>
      <c r="G919" s="7"/>
      <c r="H919" s="7"/>
      <c r="I919" s="7"/>
      <c r="J919" s="7"/>
      <c r="K919" s="7"/>
      <c r="L919" s="7"/>
      <c r="M919" s="7"/>
      <c r="N919" s="2"/>
      <c r="O919" s="2"/>
      <c r="P919" s="2"/>
      <c r="Q919" s="6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>
      <c r="A920" s="6"/>
      <c r="B920" s="2"/>
      <c r="C920" s="2"/>
      <c r="D920" s="9"/>
      <c r="E920" s="9"/>
      <c r="F920" s="7"/>
      <c r="G920" s="7"/>
      <c r="H920" s="7"/>
      <c r="I920" s="7"/>
      <c r="J920" s="7"/>
      <c r="K920" s="7"/>
      <c r="L920" s="7"/>
      <c r="M920" s="7"/>
      <c r="N920" s="2"/>
      <c r="O920" s="2"/>
      <c r="P920" s="2"/>
      <c r="Q920" s="6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>
      <c r="A921" s="6"/>
      <c r="B921" s="2"/>
      <c r="C921" s="2"/>
      <c r="D921" s="9"/>
      <c r="E921" s="9"/>
      <c r="F921" s="7"/>
      <c r="G921" s="7"/>
      <c r="H921" s="7"/>
      <c r="I921" s="7"/>
      <c r="J921" s="7"/>
      <c r="K921" s="7"/>
      <c r="L921" s="7"/>
      <c r="M921" s="7"/>
      <c r="N921" s="2"/>
      <c r="O921" s="2"/>
      <c r="P921" s="2"/>
      <c r="Q921" s="6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>
      <c r="A922" s="6"/>
      <c r="B922" s="2"/>
      <c r="C922" s="2"/>
      <c r="D922" s="9"/>
      <c r="E922" s="9"/>
      <c r="F922" s="7"/>
      <c r="G922" s="7"/>
      <c r="H922" s="7"/>
      <c r="I922" s="7"/>
      <c r="J922" s="7"/>
      <c r="K922" s="7"/>
      <c r="L922" s="7"/>
      <c r="M922" s="7"/>
      <c r="N922" s="2"/>
      <c r="O922" s="2"/>
      <c r="P922" s="2"/>
      <c r="Q922" s="6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>
      <c r="A923" s="6"/>
      <c r="B923" s="2"/>
      <c r="C923" s="2"/>
      <c r="D923" s="9"/>
      <c r="E923" s="9"/>
      <c r="F923" s="7"/>
      <c r="G923" s="7"/>
      <c r="H923" s="7"/>
      <c r="I923" s="7"/>
      <c r="J923" s="7"/>
      <c r="K923" s="7"/>
      <c r="L923" s="7"/>
      <c r="M923" s="7"/>
      <c r="N923" s="2"/>
      <c r="O923" s="2"/>
      <c r="P923" s="2"/>
      <c r="Q923" s="6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>
      <c r="A924" s="6"/>
      <c r="B924" s="2"/>
      <c r="C924" s="2"/>
      <c r="D924" s="9"/>
      <c r="E924" s="9"/>
      <c r="F924" s="7"/>
      <c r="G924" s="7"/>
      <c r="H924" s="7"/>
      <c r="I924" s="7"/>
      <c r="J924" s="7"/>
      <c r="K924" s="7"/>
      <c r="L924" s="7"/>
      <c r="M924" s="7"/>
      <c r="N924" s="2"/>
      <c r="O924" s="2"/>
      <c r="P924" s="2"/>
      <c r="Q924" s="6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>
      <c r="A925" s="6"/>
      <c r="B925" s="2"/>
      <c r="C925" s="2"/>
      <c r="D925" s="9"/>
      <c r="E925" s="9"/>
      <c r="F925" s="7"/>
      <c r="G925" s="7"/>
      <c r="H925" s="7"/>
      <c r="I925" s="7"/>
      <c r="J925" s="7"/>
      <c r="K925" s="7"/>
      <c r="L925" s="7"/>
      <c r="M925" s="7"/>
      <c r="N925" s="2"/>
      <c r="O925" s="2"/>
      <c r="P925" s="2"/>
      <c r="Q925" s="6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>
      <c r="A926" s="6"/>
      <c r="B926" s="2"/>
      <c r="C926" s="2"/>
      <c r="D926" s="9"/>
      <c r="E926" s="9"/>
      <c r="F926" s="7"/>
      <c r="G926" s="7"/>
      <c r="H926" s="7"/>
      <c r="I926" s="7"/>
      <c r="J926" s="7"/>
      <c r="K926" s="7"/>
      <c r="L926" s="7"/>
      <c r="M926" s="7"/>
      <c r="N926" s="2"/>
      <c r="O926" s="2"/>
      <c r="P926" s="2"/>
      <c r="Q926" s="6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>
      <c r="A927" s="6"/>
      <c r="B927" s="2"/>
      <c r="C927" s="2"/>
      <c r="D927" s="9"/>
      <c r="E927" s="9"/>
      <c r="F927" s="7"/>
      <c r="G927" s="7"/>
      <c r="H927" s="7"/>
      <c r="I927" s="7"/>
      <c r="J927" s="7"/>
      <c r="K927" s="7"/>
      <c r="L927" s="7"/>
      <c r="M927" s="7"/>
      <c r="N927" s="2"/>
      <c r="O927" s="2"/>
      <c r="P927" s="2"/>
      <c r="Q927" s="6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>
      <c r="A928" s="6"/>
      <c r="B928" s="2"/>
      <c r="C928" s="2"/>
      <c r="D928" s="9"/>
      <c r="E928" s="9"/>
      <c r="F928" s="7"/>
      <c r="G928" s="7"/>
      <c r="H928" s="7"/>
      <c r="I928" s="7"/>
      <c r="J928" s="7"/>
      <c r="K928" s="7"/>
      <c r="L928" s="7"/>
      <c r="M928" s="7"/>
      <c r="N928" s="2"/>
      <c r="O928" s="2"/>
      <c r="P928" s="2"/>
      <c r="Q928" s="6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>
      <c r="A929" s="6"/>
      <c r="B929" s="2"/>
      <c r="C929" s="2"/>
      <c r="D929" s="9"/>
      <c r="E929" s="9"/>
      <c r="F929" s="7"/>
      <c r="G929" s="7"/>
      <c r="H929" s="7"/>
      <c r="I929" s="7"/>
      <c r="J929" s="7"/>
      <c r="K929" s="7"/>
      <c r="L929" s="7"/>
      <c r="M929" s="7"/>
      <c r="N929" s="2"/>
      <c r="O929" s="2"/>
      <c r="P929" s="2"/>
      <c r="Q929" s="6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>
      <c r="A930" s="6"/>
      <c r="B930" s="2"/>
      <c r="C930" s="2"/>
      <c r="D930" s="9"/>
      <c r="E930" s="9"/>
      <c r="F930" s="7"/>
      <c r="G930" s="7"/>
      <c r="H930" s="7"/>
      <c r="I930" s="7"/>
      <c r="J930" s="7"/>
      <c r="K930" s="7"/>
      <c r="L930" s="7"/>
      <c r="M930" s="7"/>
      <c r="N930" s="2"/>
      <c r="O930" s="2"/>
      <c r="P930" s="2"/>
      <c r="Q930" s="6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>
      <c r="A931" s="6"/>
      <c r="B931" s="2"/>
      <c r="C931" s="2"/>
      <c r="D931" s="9"/>
      <c r="E931" s="9"/>
      <c r="F931" s="7"/>
      <c r="G931" s="7"/>
      <c r="H931" s="7"/>
      <c r="I931" s="7"/>
      <c r="J931" s="7"/>
      <c r="K931" s="7"/>
      <c r="L931" s="7"/>
      <c r="M931" s="7"/>
      <c r="N931" s="2"/>
      <c r="O931" s="2"/>
      <c r="P931" s="2"/>
      <c r="Q931" s="6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>
      <c r="A932" s="6"/>
      <c r="B932" s="2"/>
      <c r="C932" s="2"/>
      <c r="D932" s="9"/>
      <c r="E932" s="9"/>
      <c r="F932" s="7"/>
      <c r="G932" s="7"/>
      <c r="H932" s="7"/>
      <c r="I932" s="7"/>
      <c r="J932" s="7"/>
      <c r="K932" s="7"/>
      <c r="L932" s="7"/>
      <c r="M932" s="7"/>
      <c r="N932" s="2"/>
      <c r="O932" s="2"/>
      <c r="P932" s="2"/>
      <c r="Q932" s="6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>
      <c r="A933" s="6"/>
      <c r="B933" s="2"/>
      <c r="C933" s="2"/>
      <c r="D933" s="9"/>
      <c r="E933" s="9"/>
      <c r="F933" s="7"/>
      <c r="G933" s="7"/>
      <c r="H933" s="7"/>
      <c r="I933" s="7"/>
      <c r="J933" s="7"/>
      <c r="K933" s="7"/>
      <c r="L933" s="7"/>
      <c r="M933" s="7"/>
      <c r="N933" s="2"/>
      <c r="O933" s="2"/>
      <c r="P933" s="2"/>
      <c r="Q933" s="6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>
      <c r="A934" s="6"/>
      <c r="B934" s="2"/>
      <c r="C934" s="2"/>
      <c r="D934" s="9"/>
      <c r="E934" s="9"/>
      <c r="F934" s="7"/>
      <c r="G934" s="7"/>
      <c r="H934" s="7"/>
      <c r="I934" s="7"/>
      <c r="J934" s="7"/>
      <c r="K934" s="7"/>
      <c r="L934" s="7"/>
      <c r="M934" s="7"/>
      <c r="N934" s="2"/>
      <c r="O934" s="2"/>
      <c r="P934" s="2"/>
      <c r="Q934" s="6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>
      <c r="A935" s="6"/>
      <c r="B935" s="2"/>
      <c r="C935" s="2"/>
      <c r="D935" s="9"/>
      <c r="E935" s="9"/>
      <c r="F935" s="7"/>
      <c r="G935" s="7"/>
      <c r="H935" s="7"/>
      <c r="I935" s="7"/>
      <c r="J935" s="7"/>
      <c r="K935" s="7"/>
      <c r="L935" s="7"/>
      <c r="M935" s="7"/>
      <c r="N935" s="2"/>
      <c r="O935" s="2"/>
      <c r="P935" s="2"/>
      <c r="Q935" s="6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>
      <c r="A936" s="6"/>
      <c r="B936" s="2"/>
      <c r="C936" s="2"/>
      <c r="D936" s="9"/>
      <c r="E936" s="9"/>
      <c r="F936" s="7"/>
      <c r="G936" s="7"/>
      <c r="H936" s="7"/>
      <c r="I936" s="7"/>
      <c r="J936" s="7"/>
      <c r="K936" s="7"/>
      <c r="L936" s="7"/>
      <c r="M936" s="7"/>
      <c r="N936" s="2"/>
      <c r="O936" s="2"/>
      <c r="P936" s="2"/>
      <c r="Q936" s="6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>
      <c r="A937" s="6"/>
      <c r="B937" s="2"/>
      <c r="C937" s="2"/>
      <c r="D937" s="9"/>
      <c r="E937" s="9"/>
      <c r="F937" s="7"/>
      <c r="G937" s="7"/>
      <c r="H937" s="7"/>
      <c r="I937" s="7"/>
      <c r="J937" s="7"/>
      <c r="K937" s="7"/>
      <c r="L937" s="7"/>
      <c r="M937" s="7"/>
      <c r="N937" s="2"/>
      <c r="O937" s="2"/>
      <c r="P937" s="2"/>
      <c r="Q937" s="6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>
      <c r="A938" s="6"/>
      <c r="B938" s="2"/>
      <c r="C938" s="2"/>
      <c r="D938" s="9"/>
      <c r="E938" s="9"/>
      <c r="F938" s="7"/>
      <c r="G938" s="7"/>
      <c r="H938" s="7"/>
      <c r="I938" s="7"/>
      <c r="J938" s="7"/>
      <c r="K938" s="7"/>
      <c r="L938" s="7"/>
      <c r="M938" s="7"/>
      <c r="N938" s="2"/>
      <c r="O938" s="2"/>
      <c r="P938" s="2"/>
      <c r="Q938" s="6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>
      <c r="A939" s="6"/>
      <c r="B939" s="2"/>
      <c r="C939" s="2"/>
      <c r="D939" s="9"/>
      <c r="E939" s="9"/>
      <c r="F939" s="7"/>
      <c r="G939" s="7"/>
      <c r="H939" s="7"/>
      <c r="I939" s="7"/>
      <c r="J939" s="7"/>
      <c r="K939" s="7"/>
      <c r="L939" s="7"/>
      <c r="M939" s="7"/>
      <c r="N939" s="2"/>
      <c r="O939" s="2"/>
      <c r="P939" s="2"/>
      <c r="Q939" s="6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>
      <c r="A940" s="6"/>
      <c r="B940" s="2"/>
      <c r="C940" s="2"/>
      <c r="D940" s="9"/>
      <c r="E940" s="9"/>
      <c r="F940" s="7"/>
      <c r="G940" s="7"/>
      <c r="H940" s="7"/>
      <c r="I940" s="7"/>
      <c r="J940" s="7"/>
      <c r="K940" s="7"/>
      <c r="L940" s="7"/>
      <c r="M940" s="7"/>
      <c r="N940" s="2"/>
      <c r="O940" s="2"/>
      <c r="P940" s="2"/>
      <c r="Q940" s="6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>
      <c r="A941" s="6"/>
      <c r="B941" s="2"/>
      <c r="C941" s="2"/>
      <c r="D941" s="9"/>
      <c r="E941" s="9"/>
      <c r="F941" s="7"/>
      <c r="G941" s="7"/>
      <c r="H941" s="7"/>
      <c r="I941" s="7"/>
      <c r="J941" s="7"/>
      <c r="K941" s="7"/>
      <c r="L941" s="7"/>
      <c r="M941" s="7"/>
      <c r="N941" s="2"/>
      <c r="O941" s="2"/>
      <c r="P941" s="2"/>
      <c r="Q941" s="6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>
      <c r="A942" s="6"/>
      <c r="B942" s="2"/>
      <c r="C942" s="2"/>
      <c r="D942" s="9"/>
      <c r="E942" s="9"/>
      <c r="F942" s="7"/>
      <c r="G942" s="7"/>
      <c r="H942" s="7"/>
      <c r="I942" s="7"/>
      <c r="J942" s="7"/>
      <c r="K942" s="7"/>
      <c r="L942" s="7"/>
      <c r="M942" s="7"/>
      <c r="N942" s="2"/>
      <c r="O942" s="2"/>
      <c r="P942" s="2"/>
      <c r="Q942" s="6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>
      <c r="A943" s="6"/>
      <c r="B943" s="2"/>
      <c r="C943" s="2"/>
      <c r="D943" s="9"/>
      <c r="E943" s="9"/>
      <c r="F943" s="7"/>
      <c r="G943" s="7"/>
      <c r="H943" s="7"/>
      <c r="I943" s="7"/>
      <c r="J943" s="7"/>
      <c r="K943" s="7"/>
      <c r="L943" s="7"/>
      <c r="M943" s="7"/>
      <c r="N943" s="2"/>
      <c r="O943" s="2"/>
      <c r="P943" s="2"/>
      <c r="Q943" s="6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>
      <c r="A944" s="6"/>
      <c r="B944" s="2"/>
      <c r="C944" s="2"/>
      <c r="D944" s="9"/>
      <c r="E944" s="9"/>
      <c r="F944" s="7"/>
      <c r="G944" s="7"/>
      <c r="H944" s="7"/>
      <c r="I944" s="7"/>
      <c r="J944" s="7"/>
      <c r="K944" s="7"/>
      <c r="L944" s="7"/>
      <c r="M944" s="7"/>
      <c r="N944" s="2"/>
      <c r="O944" s="2"/>
      <c r="P944" s="2"/>
      <c r="Q944" s="6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>
      <c r="A945" s="6"/>
      <c r="B945" s="2"/>
      <c r="C945" s="2"/>
      <c r="D945" s="9"/>
      <c r="E945" s="9"/>
      <c r="F945" s="7"/>
      <c r="G945" s="7"/>
      <c r="H945" s="7"/>
      <c r="I945" s="7"/>
      <c r="J945" s="7"/>
      <c r="K945" s="7"/>
      <c r="L945" s="7"/>
      <c r="M945" s="7"/>
      <c r="N945" s="2"/>
      <c r="O945" s="2"/>
      <c r="P945" s="2"/>
      <c r="Q945" s="6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>
      <c r="A946" s="6"/>
      <c r="B946" s="2"/>
      <c r="C946" s="2"/>
      <c r="D946" s="9"/>
      <c r="E946" s="9"/>
      <c r="F946" s="7"/>
      <c r="G946" s="7"/>
      <c r="H946" s="7"/>
      <c r="I946" s="7"/>
      <c r="J946" s="7"/>
      <c r="K946" s="7"/>
      <c r="L946" s="7"/>
      <c r="M946" s="7"/>
      <c r="N946" s="2"/>
      <c r="O946" s="2"/>
      <c r="P946" s="2"/>
      <c r="Q946" s="6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>
      <c r="A947" s="6"/>
      <c r="B947" s="2"/>
      <c r="C947" s="2"/>
      <c r="D947" s="9"/>
      <c r="E947" s="9"/>
      <c r="F947" s="7"/>
      <c r="G947" s="7"/>
      <c r="H947" s="7"/>
      <c r="I947" s="7"/>
      <c r="J947" s="7"/>
      <c r="K947" s="7"/>
      <c r="L947" s="7"/>
      <c r="M947" s="7"/>
      <c r="N947" s="2"/>
      <c r="O947" s="2"/>
      <c r="P947" s="2"/>
      <c r="Q947" s="6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>
      <c r="A948" s="6"/>
      <c r="B948" s="2"/>
      <c r="C948" s="2"/>
      <c r="D948" s="9"/>
      <c r="E948" s="9"/>
      <c r="F948" s="7"/>
      <c r="G948" s="7"/>
      <c r="H948" s="7"/>
      <c r="I948" s="7"/>
      <c r="J948" s="7"/>
      <c r="K948" s="7"/>
      <c r="L948" s="7"/>
      <c r="M948" s="7"/>
      <c r="N948" s="2"/>
      <c r="O948" s="2"/>
      <c r="P948" s="2"/>
      <c r="Q948" s="6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>
      <c r="A949" s="6"/>
      <c r="B949" s="2"/>
      <c r="C949" s="2"/>
      <c r="D949" s="9"/>
      <c r="E949" s="9"/>
      <c r="F949" s="7"/>
      <c r="G949" s="7"/>
      <c r="H949" s="7"/>
      <c r="I949" s="7"/>
      <c r="J949" s="7"/>
      <c r="K949" s="7"/>
      <c r="L949" s="7"/>
      <c r="M949" s="7"/>
      <c r="N949" s="2"/>
      <c r="O949" s="2"/>
      <c r="P949" s="2"/>
      <c r="Q949" s="6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>
      <c r="A950" s="6"/>
      <c r="B950" s="2"/>
      <c r="C950" s="2"/>
      <c r="D950" s="9"/>
      <c r="E950" s="9"/>
      <c r="F950" s="7"/>
      <c r="G950" s="7"/>
      <c r="H950" s="7"/>
      <c r="I950" s="7"/>
      <c r="J950" s="7"/>
      <c r="K950" s="7"/>
      <c r="L950" s="7"/>
      <c r="M950" s="7"/>
      <c r="N950" s="2"/>
      <c r="O950" s="2"/>
      <c r="P950" s="2"/>
      <c r="Q950" s="6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>
      <c r="A951" s="6"/>
      <c r="B951" s="2"/>
      <c r="C951" s="2"/>
      <c r="D951" s="9"/>
      <c r="E951" s="9"/>
      <c r="F951" s="7"/>
      <c r="G951" s="7"/>
      <c r="H951" s="7"/>
      <c r="I951" s="7"/>
      <c r="J951" s="7"/>
      <c r="K951" s="7"/>
      <c r="L951" s="7"/>
      <c r="M951" s="7"/>
      <c r="N951" s="2"/>
      <c r="O951" s="2"/>
      <c r="P951" s="2"/>
      <c r="Q951" s="6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>
      <c r="A952" s="6"/>
      <c r="B952" s="2"/>
      <c r="C952" s="2"/>
      <c r="D952" s="9"/>
      <c r="E952" s="9"/>
      <c r="F952" s="7"/>
      <c r="G952" s="7"/>
      <c r="H952" s="7"/>
      <c r="I952" s="7"/>
      <c r="J952" s="7"/>
      <c r="K952" s="7"/>
      <c r="L952" s="7"/>
      <c r="M952" s="7"/>
      <c r="N952" s="2"/>
      <c r="O952" s="2"/>
      <c r="P952" s="2"/>
      <c r="Q952" s="6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>
      <c r="A953" s="6"/>
      <c r="B953" s="2"/>
      <c r="C953" s="2"/>
      <c r="D953" s="9"/>
      <c r="E953" s="9"/>
      <c r="F953" s="7"/>
      <c r="G953" s="7"/>
      <c r="H953" s="7"/>
      <c r="I953" s="7"/>
      <c r="J953" s="7"/>
      <c r="K953" s="7"/>
      <c r="L953" s="7"/>
      <c r="M953" s="7"/>
      <c r="N953" s="2"/>
      <c r="O953" s="2"/>
      <c r="P953" s="2"/>
      <c r="Q953" s="6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>
      <c r="A954" s="6"/>
      <c r="B954" s="2"/>
      <c r="C954" s="2"/>
      <c r="D954" s="9"/>
      <c r="E954" s="9"/>
      <c r="F954" s="7"/>
      <c r="G954" s="7"/>
      <c r="H954" s="7"/>
      <c r="I954" s="7"/>
      <c r="J954" s="7"/>
      <c r="K954" s="7"/>
      <c r="L954" s="7"/>
      <c r="M954" s="7"/>
      <c r="N954" s="2"/>
      <c r="O954" s="2"/>
      <c r="P954" s="2"/>
      <c r="Q954" s="6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>
      <c r="A955" s="6"/>
      <c r="B955" s="2"/>
      <c r="C955" s="2"/>
      <c r="D955" s="9"/>
      <c r="E955" s="9"/>
      <c r="F955" s="7"/>
      <c r="G955" s="7"/>
      <c r="H955" s="7"/>
      <c r="I955" s="7"/>
      <c r="J955" s="7"/>
      <c r="K955" s="7"/>
      <c r="L955" s="7"/>
      <c r="M955" s="7"/>
      <c r="N955" s="2"/>
      <c r="O955" s="2"/>
      <c r="P955" s="2"/>
      <c r="Q955" s="6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>
      <c r="A956" s="6"/>
      <c r="B956" s="2"/>
      <c r="C956" s="2"/>
      <c r="D956" s="9"/>
      <c r="E956" s="9"/>
      <c r="F956" s="7"/>
      <c r="G956" s="7"/>
      <c r="H956" s="7"/>
      <c r="I956" s="7"/>
      <c r="J956" s="7"/>
      <c r="K956" s="7"/>
      <c r="L956" s="7"/>
      <c r="M956" s="7"/>
      <c r="N956" s="2"/>
      <c r="O956" s="2"/>
      <c r="P956" s="2"/>
      <c r="Q956" s="6"/>
      <c r="R956" s="2"/>
      <c r="S956" s="2"/>
      <c r="T956" s="2"/>
      <c r="U956" s="2"/>
      <c r="V956" s="2"/>
      <c r="W956" s="2"/>
      <c r="X956" s="2"/>
      <c r="Y956" s="2"/>
      <c r="Z956" s="2"/>
    </row>
  </sheetData>
  <autoFilter ref="A3:Z541" xr:uid="{F1F19A54-0D5A-449D-A9C4-72C06E5C1B16}">
    <filterColumn colId="2">
      <filters>
        <filter val="Công bố hợp chuẩn"/>
      </filters>
    </filterColumn>
    <filterColumn colId="6" showButton="0"/>
  </autoFilter>
  <mergeCells count="2">
    <mergeCell ref="G3:H3"/>
    <mergeCell ref="N3:N4"/>
  </mergeCells>
  <dataValidations count="4">
    <dataValidation type="list" allowBlank="1" showErrorMessage="1" sqref="G5:G216 G542:G956 G418:G539 G403:G414 G364:G401 G255:G361 G246:G247 G230:G234 G227" xr:uid="{00000000-0002-0000-0000-000000000000}">
      <formula1>$V$6:$V$12</formula1>
    </dataValidation>
    <dataValidation type="list" allowBlank="1" showErrorMessage="1" sqref="F5:F216 F542:F956 F418:F539 F403:F414 F364:F401 F255:F361 F246:F247 F230:F234 F227" xr:uid="{00000000-0002-0000-0000-000002000000}">
      <formula1>$Y$5:$Y$7</formula1>
    </dataValidation>
    <dataValidation type="list" allowBlank="1" showErrorMessage="1" sqref="G217:G226 G362:G363 G248:G254 G235:G245 G228:G229" xr:uid="{00000000-0002-0000-0000-000003000000}">
      <formula1>$U$6:$U$12</formula1>
    </dataValidation>
    <dataValidation type="list" allowBlank="1" showErrorMessage="1" sqref="F217:F226 F362:F363 F248:F254 F235:F245 F228:F229" xr:uid="{00000000-0002-0000-0000-000004000000}">
      <formula1>$X$5:$X$7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G956"/>
  <sheetViews>
    <sheetView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G5" sqref="G5"/>
    </sheetView>
  </sheetViews>
  <sheetFormatPr defaultColWidth="17.28515625" defaultRowHeight="15" customHeight="1"/>
  <cols>
    <col min="1" max="1" width="6.7109375" customWidth="1"/>
    <col min="2" max="2" width="19.28515625" customWidth="1"/>
    <col min="3" max="3" width="13.28515625" customWidth="1"/>
    <col min="4" max="4" width="12.28515625" customWidth="1"/>
    <col min="5" max="5" width="15.140625" customWidth="1"/>
    <col min="6" max="6" width="34.42578125" customWidth="1"/>
    <col min="7" max="7" width="23.42578125" customWidth="1"/>
    <col min="8" max="8" width="27.85546875" customWidth="1"/>
    <col min="9" max="9" width="17.42578125" customWidth="1"/>
    <col min="10" max="10" width="12.28515625" customWidth="1"/>
    <col min="11" max="11" width="20.7109375" customWidth="1"/>
    <col min="12" max="13" width="14.7109375" customWidth="1"/>
    <col min="14" max="14" width="11.28515625" customWidth="1"/>
    <col min="15" max="16" width="20.42578125" customWidth="1"/>
    <col min="17" max="17" width="39.7109375" customWidth="1"/>
    <col min="18" max="18" width="16.140625" customWidth="1"/>
    <col min="19" max="19" width="13.7109375" customWidth="1"/>
    <col min="20" max="20" width="13" customWidth="1"/>
    <col min="21" max="21" width="14" customWidth="1"/>
    <col min="22" max="22" width="18" customWidth="1"/>
    <col min="23" max="23" width="14.28515625" customWidth="1"/>
    <col min="24" max="24" width="10.42578125" customWidth="1"/>
    <col min="25" max="28" width="8.85546875" customWidth="1"/>
    <col min="29" max="29" width="10.42578125" customWidth="1"/>
    <col min="30" max="30" width="13.7109375" customWidth="1"/>
    <col min="31" max="31" width="11" customWidth="1"/>
    <col min="32" max="32" width="11.140625" customWidth="1"/>
    <col min="33" max="33" width="8.85546875" customWidth="1"/>
  </cols>
  <sheetData>
    <row r="1" spans="1:33" ht="27" customHeight="1">
      <c r="A1" s="1"/>
      <c r="B1" s="2"/>
      <c r="C1" s="3"/>
      <c r="D1" s="4"/>
      <c r="E1" s="5" t="s">
        <v>1</v>
      </c>
      <c r="F1" s="2"/>
      <c r="G1" s="2"/>
      <c r="H1" s="2"/>
      <c r="I1" s="2"/>
      <c r="J1" s="2"/>
      <c r="K1" s="2"/>
      <c r="L1" s="2"/>
      <c r="M1" s="6"/>
      <c r="N1" s="6"/>
      <c r="O1" s="7"/>
      <c r="P1" s="7"/>
      <c r="Q1" s="2"/>
      <c r="R1" s="2"/>
      <c r="S1" s="2"/>
      <c r="T1" s="2"/>
      <c r="U1" s="6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3.5" customHeight="1">
      <c r="A2" s="6"/>
      <c r="B2" s="2"/>
      <c r="C2" s="8"/>
      <c r="D2" s="10"/>
      <c r="E2" s="2"/>
      <c r="F2" s="2"/>
      <c r="G2" s="2"/>
      <c r="H2" s="2"/>
      <c r="I2" s="2"/>
      <c r="J2" s="2"/>
      <c r="K2" s="2"/>
      <c r="L2" s="2"/>
      <c r="M2" s="6"/>
      <c r="N2" s="6"/>
      <c r="O2" s="7"/>
      <c r="P2" s="7"/>
      <c r="Q2" s="2"/>
      <c r="R2" s="2"/>
      <c r="S2" s="2"/>
      <c r="T2" s="2"/>
      <c r="U2" s="6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24" customHeight="1">
      <c r="A3" s="11" t="s">
        <v>2</v>
      </c>
      <c r="B3" s="12" t="s">
        <v>3</v>
      </c>
      <c r="C3" s="13" t="s">
        <v>4</v>
      </c>
      <c r="D3" s="14" t="s">
        <v>5</v>
      </c>
      <c r="E3" s="11" t="s">
        <v>6</v>
      </c>
      <c r="F3" s="11" t="s">
        <v>7</v>
      </c>
      <c r="G3" s="15" t="s">
        <v>8</v>
      </c>
      <c r="H3" s="18" t="s">
        <v>9</v>
      </c>
      <c r="I3" s="14" t="s">
        <v>14</v>
      </c>
      <c r="J3" s="17" t="s">
        <v>10</v>
      </c>
      <c r="K3" s="17" t="s">
        <v>11</v>
      </c>
      <c r="L3" s="12" t="s">
        <v>12</v>
      </c>
      <c r="M3" s="19" t="s">
        <v>13</v>
      </c>
      <c r="N3" s="19" t="s">
        <v>15</v>
      </c>
      <c r="O3" s="318" t="s">
        <v>16</v>
      </c>
      <c r="P3" s="319"/>
      <c r="Q3" s="20" t="s">
        <v>17</v>
      </c>
      <c r="R3" s="12" t="s">
        <v>18</v>
      </c>
      <c r="S3" s="17" t="s">
        <v>19</v>
      </c>
      <c r="T3" s="21" t="s">
        <v>20</v>
      </c>
      <c r="U3" s="19" t="s">
        <v>21</v>
      </c>
      <c r="V3" s="22" t="s">
        <v>22</v>
      </c>
      <c r="W3" s="23" t="s">
        <v>24</v>
      </c>
      <c r="X3" s="24" t="s">
        <v>25</v>
      </c>
      <c r="Y3" s="24" t="s">
        <v>26</v>
      </c>
      <c r="Z3" s="25" t="s">
        <v>27</v>
      </c>
      <c r="AB3" s="25" t="s">
        <v>28</v>
      </c>
      <c r="AC3" s="2"/>
      <c r="AD3" s="2"/>
      <c r="AE3" s="2"/>
      <c r="AF3" s="2"/>
      <c r="AG3" s="2"/>
    </row>
    <row r="4" spans="1:33" ht="32.25" customHeight="1">
      <c r="A4" s="11"/>
      <c r="B4" s="12"/>
      <c r="C4" s="27"/>
      <c r="D4" s="11"/>
      <c r="E4" s="11"/>
      <c r="F4" s="11"/>
      <c r="G4" s="29"/>
      <c r="H4" s="31"/>
      <c r="I4" s="14"/>
      <c r="J4" s="32"/>
      <c r="K4" s="32"/>
      <c r="L4" s="12"/>
      <c r="M4" s="19"/>
      <c r="N4" s="19"/>
      <c r="O4" s="12" t="s">
        <v>29</v>
      </c>
      <c r="P4" s="12" t="s">
        <v>30</v>
      </c>
      <c r="Q4" s="12"/>
      <c r="R4" s="12"/>
      <c r="S4" s="32"/>
      <c r="T4" s="34"/>
      <c r="U4" s="19"/>
      <c r="V4" s="35"/>
      <c r="W4" s="38"/>
      <c r="X4" s="6"/>
      <c r="Y4" s="6"/>
      <c r="Z4" s="6"/>
      <c r="AA4" s="6"/>
      <c r="AB4" s="6"/>
      <c r="AC4" s="6" t="s">
        <v>32</v>
      </c>
      <c r="AD4" s="6" t="s">
        <v>33</v>
      </c>
      <c r="AE4" s="6" t="s">
        <v>34</v>
      </c>
      <c r="AF4" s="6" t="s">
        <v>35</v>
      </c>
      <c r="AG4" s="6" t="s">
        <v>6</v>
      </c>
    </row>
    <row r="5" spans="1:33" ht="60.75" customHeight="1">
      <c r="A5" s="39">
        <v>1</v>
      </c>
      <c r="B5" s="41" t="s">
        <v>36</v>
      </c>
      <c r="C5" s="43">
        <v>42738</v>
      </c>
      <c r="D5" s="44">
        <v>1</v>
      </c>
      <c r="E5" s="41" t="s">
        <v>38</v>
      </c>
      <c r="F5" s="45" t="s">
        <v>39</v>
      </c>
      <c r="G5" s="45" t="s">
        <v>40</v>
      </c>
      <c r="H5" s="45"/>
      <c r="I5" s="47" t="s">
        <v>41</v>
      </c>
      <c r="J5" s="45" t="s">
        <v>43</v>
      </c>
      <c r="K5" s="45" t="s">
        <v>44</v>
      </c>
      <c r="L5" s="49" t="s">
        <v>45</v>
      </c>
      <c r="M5" s="51" t="s">
        <v>48</v>
      </c>
      <c r="N5" s="53" t="s">
        <v>53</v>
      </c>
      <c r="O5" s="55" t="s">
        <v>54</v>
      </c>
      <c r="P5" s="56"/>
      <c r="Q5" s="58" t="s">
        <v>56</v>
      </c>
      <c r="R5" s="60" t="s">
        <v>61</v>
      </c>
      <c r="S5" s="53" t="s">
        <v>76</v>
      </c>
      <c r="T5" s="62" t="s">
        <v>77</v>
      </c>
      <c r="U5" s="53">
        <v>2</v>
      </c>
      <c r="V5" s="57"/>
      <c r="W5" s="2"/>
      <c r="X5" s="2"/>
      <c r="Y5" s="2"/>
      <c r="Z5" s="2"/>
      <c r="AA5" s="2"/>
      <c r="AB5" s="2"/>
      <c r="AC5" s="2"/>
      <c r="AD5" s="25"/>
      <c r="AE5" s="2"/>
      <c r="AF5" s="2"/>
      <c r="AG5" s="2"/>
    </row>
    <row r="6" spans="1:33" ht="27" customHeight="1">
      <c r="A6" s="39">
        <v>2</v>
      </c>
      <c r="B6" s="41" t="s">
        <v>88</v>
      </c>
      <c r="C6" s="43">
        <v>42739</v>
      </c>
      <c r="D6" s="44">
        <v>1</v>
      </c>
      <c r="E6" s="41" t="s">
        <v>38</v>
      </c>
      <c r="F6" s="63" t="s">
        <v>89</v>
      </c>
      <c r="G6" s="66" t="s">
        <v>91</v>
      </c>
      <c r="H6" s="66"/>
      <c r="I6" s="47" t="s">
        <v>109</v>
      </c>
      <c r="J6" s="63" t="s">
        <v>111</v>
      </c>
      <c r="K6" s="63" t="s">
        <v>112</v>
      </c>
      <c r="L6" s="67" t="s">
        <v>113</v>
      </c>
      <c r="M6" s="51" t="s">
        <v>119</v>
      </c>
      <c r="N6" s="53" t="s">
        <v>53</v>
      </c>
      <c r="O6" s="55" t="s">
        <v>62</v>
      </c>
      <c r="P6" s="56"/>
      <c r="Q6" s="58" t="s">
        <v>121</v>
      </c>
      <c r="R6" s="69" t="s">
        <v>122</v>
      </c>
      <c r="S6" s="53" t="s">
        <v>97</v>
      </c>
      <c r="T6" s="62" t="s">
        <v>128</v>
      </c>
      <c r="U6" s="53">
        <v>2</v>
      </c>
      <c r="V6" s="57"/>
      <c r="W6" s="2"/>
      <c r="X6" s="2"/>
      <c r="Y6" s="2"/>
      <c r="Z6" s="2"/>
      <c r="AA6" s="2"/>
      <c r="AB6" s="2"/>
      <c r="AC6" s="2" t="s">
        <v>63</v>
      </c>
      <c r="AD6" s="2" t="s">
        <v>64</v>
      </c>
      <c r="AE6" s="2" t="s">
        <v>65</v>
      </c>
      <c r="AF6" s="2" t="s">
        <v>66</v>
      </c>
      <c r="AG6" s="2" t="s">
        <v>67</v>
      </c>
    </row>
    <row r="7" spans="1:33" ht="27" customHeight="1">
      <c r="A7" s="39">
        <v>3</v>
      </c>
      <c r="B7" s="41" t="s">
        <v>132</v>
      </c>
      <c r="C7" s="43">
        <v>42739</v>
      </c>
      <c r="D7" s="44">
        <v>1</v>
      </c>
      <c r="E7" s="41" t="s">
        <v>38</v>
      </c>
      <c r="F7" s="63" t="s">
        <v>133</v>
      </c>
      <c r="G7" s="63" t="s">
        <v>135</v>
      </c>
      <c r="H7" s="63"/>
      <c r="I7" s="47" t="s">
        <v>41</v>
      </c>
      <c r="J7" s="66" t="s">
        <v>136</v>
      </c>
      <c r="K7" s="66" t="s">
        <v>137</v>
      </c>
      <c r="L7" s="67" t="s">
        <v>138</v>
      </c>
      <c r="M7" s="51" t="s">
        <v>119</v>
      </c>
      <c r="N7" s="53" t="s">
        <v>53</v>
      </c>
      <c r="O7" s="55" t="s">
        <v>54</v>
      </c>
      <c r="P7" s="56"/>
      <c r="Q7" s="58" t="s">
        <v>56</v>
      </c>
      <c r="R7" s="69" t="s">
        <v>143</v>
      </c>
      <c r="S7" s="53" t="s">
        <v>105</v>
      </c>
      <c r="T7" s="62" t="s">
        <v>145</v>
      </c>
      <c r="U7" s="53">
        <v>3</v>
      </c>
      <c r="V7" s="71" t="s">
        <v>146</v>
      </c>
      <c r="W7" s="2"/>
      <c r="X7" s="2"/>
      <c r="Y7" s="2"/>
      <c r="Z7" s="2"/>
      <c r="AA7" s="2"/>
      <c r="AB7" s="2"/>
      <c r="AC7" s="2" t="s">
        <v>54</v>
      </c>
      <c r="AD7" s="2" t="s">
        <v>70</v>
      </c>
      <c r="AE7" s="2" t="s">
        <v>71</v>
      </c>
      <c r="AF7" s="2" t="s">
        <v>53</v>
      </c>
      <c r="AG7" s="2" t="s">
        <v>72</v>
      </c>
    </row>
    <row r="8" spans="1:33" ht="41.25" customHeight="1">
      <c r="A8" s="39">
        <v>4</v>
      </c>
      <c r="B8" s="41" t="s">
        <v>156</v>
      </c>
      <c r="C8" s="43">
        <v>42740</v>
      </c>
      <c r="D8" s="44">
        <v>1</v>
      </c>
      <c r="E8" s="41" t="s">
        <v>38</v>
      </c>
      <c r="F8" s="63" t="s">
        <v>157</v>
      </c>
      <c r="G8" s="63" t="s">
        <v>158</v>
      </c>
      <c r="H8" s="63"/>
      <c r="I8" s="47" t="s">
        <v>159</v>
      </c>
      <c r="J8" s="63" t="s">
        <v>160</v>
      </c>
      <c r="K8" s="63" t="s">
        <v>161</v>
      </c>
      <c r="L8" s="72">
        <v>42795</v>
      </c>
      <c r="M8" s="51" t="s">
        <v>85</v>
      </c>
      <c r="N8" s="53" t="s">
        <v>53</v>
      </c>
      <c r="O8" s="55" t="s">
        <v>62</v>
      </c>
      <c r="P8" s="56"/>
      <c r="Q8" s="67" t="s">
        <v>166</v>
      </c>
      <c r="R8" s="69" t="s">
        <v>122</v>
      </c>
      <c r="S8" s="53" t="s">
        <v>124</v>
      </c>
      <c r="T8" s="62" t="s">
        <v>167</v>
      </c>
      <c r="U8" s="53">
        <v>3</v>
      </c>
      <c r="V8" s="57"/>
      <c r="W8" s="2"/>
      <c r="X8" s="2"/>
      <c r="Y8" s="2"/>
      <c r="Z8" s="2"/>
      <c r="AA8" s="2"/>
      <c r="AB8" s="2"/>
      <c r="AC8" s="2" t="s">
        <v>62</v>
      </c>
      <c r="AD8" s="2" t="s">
        <v>78</v>
      </c>
      <c r="AE8" s="2" t="s">
        <v>79</v>
      </c>
      <c r="AF8" s="2"/>
      <c r="AG8" s="2"/>
    </row>
    <row r="9" spans="1:33" ht="41.25" customHeight="1">
      <c r="A9" s="39">
        <v>5</v>
      </c>
      <c r="B9" s="41" t="s">
        <v>168</v>
      </c>
      <c r="C9" s="43">
        <v>42741</v>
      </c>
      <c r="D9" s="44">
        <v>1</v>
      </c>
      <c r="E9" s="41" t="s">
        <v>38</v>
      </c>
      <c r="F9" s="63" t="s">
        <v>169</v>
      </c>
      <c r="G9" s="63" t="s">
        <v>170</v>
      </c>
      <c r="H9" s="63"/>
      <c r="I9" s="47" t="s">
        <v>171</v>
      </c>
      <c r="J9" s="63" t="s">
        <v>172</v>
      </c>
      <c r="K9" s="63" t="s">
        <v>173</v>
      </c>
      <c r="L9" s="67" t="s">
        <v>174</v>
      </c>
      <c r="M9" s="51" t="s">
        <v>119</v>
      </c>
      <c r="N9" s="53" t="s">
        <v>53</v>
      </c>
      <c r="O9" s="55" t="s">
        <v>62</v>
      </c>
      <c r="P9" s="56"/>
      <c r="Q9" s="67" t="s">
        <v>121</v>
      </c>
      <c r="R9" s="69" t="s">
        <v>122</v>
      </c>
      <c r="S9" s="53" t="s">
        <v>130</v>
      </c>
      <c r="T9" s="62" t="s">
        <v>167</v>
      </c>
      <c r="U9" s="53">
        <v>2</v>
      </c>
      <c r="V9" s="57"/>
      <c r="W9" s="2"/>
      <c r="X9" s="2"/>
      <c r="Y9" s="2"/>
      <c r="Z9" s="2"/>
      <c r="AA9" s="2"/>
      <c r="AB9" s="2"/>
      <c r="AC9" s="2" t="s">
        <v>55</v>
      </c>
      <c r="AD9" s="2" t="s">
        <v>81</v>
      </c>
      <c r="AE9" s="2"/>
      <c r="AF9" s="2"/>
      <c r="AG9" s="2"/>
    </row>
    <row r="10" spans="1:33" ht="27" customHeight="1">
      <c r="A10" s="39">
        <v>6</v>
      </c>
      <c r="B10" s="41" t="s">
        <v>175</v>
      </c>
      <c r="C10" s="43">
        <v>42746</v>
      </c>
      <c r="D10" s="44">
        <v>1</v>
      </c>
      <c r="E10" s="41" t="s">
        <v>38</v>
      </c>
      <c r="F10" s="41" t="s">
        <v>176</v>
      </c>
      <c r="G10" s="41" t="s">
        <v>177</v>
      </c>
      <c r="H10" s="41"/>
      <c r="I10" s="47" t="s">
        <v>178</v>
      </c>
      <c r="J10" s="41" t="s">
        <v>179</v>
      </c>
      <c r="K10" s="41" t="s">
        <v>180</v>
      </c>
      <c r="L10" s="41" t="s">
        <v>181</v>
      </c>
      <c r="M10" s="53" t="s">
        <v>119</v>
      </c>
      <c r="N10" s="53" t="s">
        <v>53</v>
      </c>
      <c r="O10" s="55" t="s">
        <v>55</v>
      </c>
      <c r="P10" s="56"/>
      <c r="Q10" s="67" t="s">
        <v>182</v>
      </c>
      <c r="R10" s="69" t="s">
        <v>183</v>
      </c>
      <c r="S10" s="53" t="s">
        <v>165</v>
      </c>
      <c r="T10" s="62" t="s">
        <v>184</v>
      </c>
      <c r="U10" s="53">
        <v>3</v>
      </c>
      <c r="V10" s="57"/>
      <c r="W10" s="2"/>
      <c r="X10" s="2"/>
      <c r="Y10" s="2"/>
      <c r="Z10" s="2"/>
      <c r="AA10" s="2"/>
      <c r="AB10" s="2"/>
      <c r="AC10" s="2" t="s">
        <v>86</v>
      </c>
      <c r="AD10" s="65" t="s">
        <v>150</v>
      </c>
      <c r="AE10" s="2"/>
      <c r="AF10" s="2"/>
      <c r="AG10" s="2"/>
    </row>
    <row r="11" spans="1:33" ht="27" customHeight="1">
      <c r="A11" s="39">
        <v>7</v>
      </c>
      <c r="B11" s="41" t="s">
        <v>185</v>
      </c>
      <c r="C11" s="43">
        <v>42746</v>
      </c>
      <c r="D11" s="44">
        <v>1</v>
      </c>
      <c r="E11" s="41" t="s">
        <v>38</v>
      </c>
      <c r="F11" s="41" t="s">
        <v>176</v>
      </c>
      <c r="G11" s="41" t="s">
        <v>177</v>
      </c>
      <c r="H11" s="41"/>
      <c r="I11" s="47" t="s">
        <v>178</v>
      </c>
      <c r="J11" s="41" t="s">
        <v>186</v>
      </c>
      <c r="K11" s="41" t="s">
        <v>187</v>
      </c>
      <c r="L11" s="76">
        <v>43470</v>
      </c>
      <c r="M11" s="53" t="s">
        <v>119</v>
      </c>
      <c r="N11" s="53" t="s">
        <v>53</v>
      </c>
      <c r="O11" s="55" t="s">
        <v>55</v>
      </c>
      <c r="P11" s="56"/>
      <c r="Q11" s="67" t="s">
        <v>190</v>
      </c>
      <c r="R11" s="69" t="s">
        <v>191</v>
      </c>
      <c r="S11" s="53" t="s">
        <v>192</v>
      </c>
      <c r="T11" s="62" t="s">
        <v>184</v>
      </c>
      <c r="U11" s="53">
        <v>3</v>
      </c>
      <c r="V11" s="57"/>
      <c r="W11" s="2"/>
      <c r="X11" s="2"/>
      <c r="Y11" s="2"/>
      <c r="Z11" s="2"/>
      <c r="AA11" s="2"/>
      <c r="AB11" s="2"/>
      <c r="AC11" s="2" t="s">
        <v>102</v>
      </c>
      <c r="AD11" s="2" t="s">
        <v>52</v>
      </c>
      <c r="AE11" s="2"/>
      <c r="AF11" s="2"/>
      <c r="AG11" s="2"/>
    </row>
    <row r="12" spans="1:33" ht="27.75" customHeight="1">
      <c r="A12" s="39">
        <v>8</v>
      </c>
      <c r="B12" s="41" t="s">
        <v>193</v>
      </c>
      <c r="C12" s="43">
        <v>42746</v>
      </c>
      <c r="D12" s="44">
        <v>1</v>
      </c>
      <c r="E12" s="41" t="s">
        <v>38</v>
      </c>
      <c r="F12" s="41" t="s">
        <v>194</v>
      </c>
      <c r="G12" s="41" t="s">
        <v>195</v>
      </c>
      <c r="H12" s="41"/>
      <c r="I12" s="47" t="s">
        <v>197</v>
      </c>
      <c r="J12" s="41" t="s">
        <v>198</v>
      </c>
      <c r="K12" s="41" t="s">
        <v>199</v>
      </c>
      <c r="L12" s="44" t="s">
        <v>201</v>
      </c>
      <c r="M12" s="53" t="s">
        <v>119</v>
      </c>
      <c r="N12" s="53" t="s">
        <v>53</v>
      </c>
      <c r="O12" s="55" t="s">
        <v>55</v>
      </c>
      <c r="P12" s="56"/>
      <c r="Q12" s="67" t="s">
        <v>163</v>
      </c>
      <c r="R12" s="69" t="s">
        <v>183</v>
      </c>
      <c r="S12" s="53" t="s">
        <v>149</v>
      </c>
      <c r="T12" s="62" t="s">
        <v>203</v>
      </c>
      <c r="U12" s="53">
        <v>2</v>
      </c>
      <c r="V12" s="57"/>
      <c r="W12" s="2"/>
      <c r="X12" s="2"/>
      <c r="Y12" s="2"/>
      <c r="Z12" s="2"/>
      <c r="AA12" s="2"/>
      <c r="AB12" s="2"/>
      <c r="AC12" s="2" t="s">
        <v>107</v>
      </c>
      <c r="AD12" s="2" t="s">
        <v>48</v>
      </c>
      <c r="AE12" s="2"/>
      <c r="AF12" s="2"/>
      <c r="AG12" s="2"/>
    </row>
    <row r="13" spans="1:33" ht="27.75" customHeight="1">
      <c r="A13" s="39">
        <v>9</v>
      </c>
      <c r="B13" s="41" t="s">
        <v>204</v>
      </c>
      <c r="C13" s="43">
        <v>42751</v>
      </c>
      <c r="D13" s="44">
        <v>1</v>
      </c>
      <c r="E13" s="41" t="s">
        <v>38</v>
      </c>
      <c r="F13" s="41" t="s">
        <v>200</v>
      </c>
      <c r="G13" s="41" t="s">
        <v>205</v>
      </c>
      <c r="H13" s="41"/>
      <c r="I13" s="47" t="s">
        <v>207</v>
      </c>
      <c r="J13" s="41" t="s">
        <v>208</v>
      </c>
      <c r="K13" s="41" t="s">
        <v>210</v>
      </c>
      <c r="L13" s="44" t="s">
        <v>212</v>
      </c>
      <c r="M13" s="53" t="s">
        <v>119</v>
      </c>
      <c r="N13" s="53" t="s">
        <v>53</v>
      </c>
      <c r="O13" s="55" t="s">
        <v>55</v>
      </c>
      <c r="P13" s="56"/>
      <c r="Q13" s="67" t="s">
        <v>163</v>
      </c>
      <c r="R13" s="69" t="s">
        <v>213</v>
      </c>
      <c r="S13" s="53" t="s">
        <v>214</v>
      </c>
      <c r="T13" s="62" t="s">
        <v>215</v>
      </c>
      <c r="U13" s="53">
        <v>2</v>
      </c>
      <c r="V13" s="57"/>
      <c r="W13" s="2"/>
      <c r="X13" s="2"/>
      <c r="Y13" s="2"/>
      <c r="Z13" s="2"/>
      <c r="AA13" s="2"/>
      <c r="AB13" s="2"/>
      <c r="AC13" s="2"/>
      <c r="AD13" s="2" t="s">
        <v>85</v>
      </c>
      <c r="AE13" s="2"/>
      <c r="AF13" s="2"/>
      <c r="AG13" s="2"/>
    </row>
    <row r="14" spans="1:33" ht="42" customHeight="1">
      <c r="A14" s="39">
        <v>10</v>
      </c>
      <c r="B14" s="41" t="s">
        <v>217</v>
      </c>
      <c r="C14" s="43">
        <v>42753</v>
      </c>
      <c r="D14" s="44">
        <v>1</v>
      </c>
      <c r="E14" s="41" t="s">
        <v>38</v>
      </c>
      <c r="F14" s="41" t="s">
        <v>218</v>
      </c>
      <c r="G14" s="41" t="s">
        <v>219</v>
      </c>
      <c r="H14" s="41"/>
      <c r="I14" s="47" t="s">
        <v>220</v>
      </c>
      <c r="J14" s="41" t="s">
        <v>221</v>
      </c>
      <c r="K14" s="41" t="s">
        <v>222</v>
      </c>
      <c r="L14" s="44" t="s">
        <v>223</v>
      </c>
      <c r="M14" s="53" t="s">
        <v>119</v>
      </c>
      <c r="N14" s="53" t="s">
        <v>53</v>
      </c>
      <c r="O14" s="55" t="s">
        <v>55</v>
      </c>
      <c r="P14" s="56"/>
      <c r="Q14" s="67" t="s">
        <v>163</v>
      </c>
      <c r="R14" s="69" t="s">
        <v>224</v>
      </c>
      <c r="S14" s="53" t="s">
        <v>226</v>
      </c>
      <c r="T14" s="62" t="s">
        <v>227</v>
      </c>
      <c r="U14" s="53">
        <v>2</v>
      </c>
      <c r="V14" s="57"/>
      <c r="W14" s="2"/>
      <c r="X14" s="2"/>
      <c r="Y14" s="2"/>
      <c r="Z14" s="2"/>
      <c r="AA14" s="2"/>
      <c r="AB14" s="2"/>
      <c r="AC14" s="2"/>
      <c r="AD14" s="25" t="s">
        <v>120</v>
      </c>
      <c r="AE14" s="2"/>
      <c r="AF14" s="2"/>
      <c r="AG14" s="2"/>
    </row>
    <row r="15" spans="1:33" ht="42" customHeight="1">
      <c r="A15" s="39">
        <v>11</v>
      </c>
      <c r="B15" s="41" t="s">
        <v>228</v>
      </c>
      <c r="C15" s="43">
        <v>42754</v>
      </c>
      <c r="D15" s="44">
        <v>1</v>
      </c>
      <c r="E15" s="41" t="s">
        <v>94</v>
      </c>
      <c r="F15" s="41" t="s">
        <v>200</v>
      </c>
      <c r="G15" s="41" t="s">
        <v>205</v>
      </c>
      <c r="H15" s="41"/>
      <c r="I15" s="47" t="s">
        <v>207</v>
      </c>
      <c r="J15" s="41" t="s">
        <v>229</v>
      </c>
      <c r="K15" s="41" t="s">
        <v>230</v>
      </c>
      <c r="L15" s="44" t="s">
        <v>212</v>
      </c>
      <c r="M15" s="53" t="s">
        <v>119</v>
      </c>
      <c r="N15" s="53" t="s">
        <v>53</v>
      </c>
      <c r="O15" s="55"/>
      <c r="P15" s="41" t="s">
        <v>231</v>
      </c>
      <c r="Q15" s="67" t="s">
        <v>163</v>
      </c>
      <c r="R15" s="69" t="s">
        <v>233</v>
      </c>
      <c r="S15" s="53" t="s">
        <v>234</v>
      </c>
      <c r="T15" s="62" t="s">
        <v>235</v>
      </c>
      <c r="U15" s="53">
        <v>2</v>
      </c>
      <c r="V15" s="57"/>
      <c r="W15" s="2"/>
      <c r="X15" s="2"/>
      <c r="Y15" s="2"/>
      <c r="Z15" s="2"/>
      <c r="AA15" s="2"/>
      <c r="AB15" s="2"/>
      <c r="AC15" s="2"/>
      <c r="AD15" s="68" t="s">
        <v>119</v>
      </c>
      <c r="AE15" s="2"/>
      <c r="AF15" s="2"/>
      <c r="AG15" s="2"/>
    </row>
    <row r="16" spans="1:33" ht="42" customHeight="1">
      <c r="A16" s="39">
        <v>12</v>
      </c>
      <c r="B16" s="41" t="s">
        <v>236</v>
      </c>
      <c r="C16" s="43">
        <v>42755</v>
      </c>
      <c r="D16" s="44">
        <v>1</v>
      </c>
      <c r="E16" s="41" t="s">
        <v>38</v>
      </c>
      <c r="F16" s="41" t="s">
        <v>237</v>
      </c>
      <c r="G16" s="41" t="s">
        <v>238</v>
      </c>
      <c r="H16" s="41"/>
      <c r="I16" s="47" t="s">
        <v>239</v>
      </c>
      <c r="J16" s="41" t="s">
        <v>240</v>
      </c>
      <c r="K16" s="41" t="s">
        <v>241</v>
      </c>
      <c r="L16" s="44" t="s">
        <v>243</v>
      </c>
      <c r="M16" s="53" t="s">
        <v>119</v>
      </c>
      <c r="N16" s="53" t="s">
        <v>53</v>
      </c>
      <c r="O16" s="55" t="s">
        <v>55</v>
      </c>
      <c r="P16" s="56"/>
      <c r="Q16" s="67" t="s">
        <v>163</v>
      </c>
      <c r="R16" s="69" t="s">
        <v>244</v>
      </c>
      <c r="S16" s="53" t="s">
        <v>245</v>
      </c>
      <c r="T16" s="62" t="s">
        <v>246</v>
      </c>
      <c r="U16" s="53">
        <v>2</v>
      </c>
      <c r="V16" s="57"/>
      <c r="W16" s="2"/>
      <c r="X16" s="2"/>
      <c r="Y16" s="2"/>
      <c r="Z16" s="2"/>
      <c r="AA16" s="2"/>
      <c r="AB16" s="2"/>
      <c r="AC16" s="2"/>
      <c r="AD16" s="68" t="s">
        <v>131</v>
      </c>
      <c r="AE16" s="2"/>
      <c r="AF16" s="2"/>
      <c r="AG16" s="2"/>
    </row>
    <row r="17" spans="1:33" ht="41.25" customHeight="1">
      <c r="A17" s="39">
        <v>13</v>
      </c>
      <c r="B17" s="41" t="s">
        <v>251</v>
      </c>
      <c r="C17" s="43">
        <v>42759</v>
      </c>
      <c r="D17" s="44">
        <v>1</v>
      </c>
      <c r="E17" s="41" t="s">
        <v>38</v>
      </c>
      <c r="F17" s="41" t="s">
        <v>252</v>
      </c>
      <c r="G17" s="41" t="s">
        <v>253</v>
      </c>
      <c r="H17" s="41"/>
      <c r="I17" s="47" t="s">
        <v>254</v>
      </c>
      <c r="J17" s="41" t="s">
        <v>255</v>
      </c>
      <c r="K17" s="41" t="s">
        <v>256</v>
      </c>
      <c r="L17" s="44" t="s">
        <v>257</v>
      </c>
      <c r="M17" s="53" t="s">
        <v>85</v>
      </c>
      <c r="N17" s="53" t="s">
        <v>53</v>
      </c>
      <c r="O17" s="55" t="s">
        <v>54</v>
      </c>
      <c r="P17" s="56"/>
      <c r="Q17" s="58" t="s">
        <v>56</v>
      </c>
      <c r="R17" s="69" t="s">
        <v>260</v>
      </c>
      <c r="S17" s="53" t="s">
        <v>263</v>
      </c>
      <c r="T17" s="62" t="s">
        <v>265</v>
      </c>
      <c r="U17" s="53">
        <v>1</v>
      </c>
      <c r="V17" s="57"/>
      <c r="W17" s="2"/>
      <c r="X17" s="2"/>
      <c r="Y17" s="2"/>
      <c r="Z17" s="2"/>
      <c r="AA17" s="2"/>
      <c r="AB17" s="2"/>
      <c r="AC17" s="2"/>
      <c r="AD17" s="70" t="s">
        <v>144</v>
      </c>
      <c r="AE17" s="2"/>
      <c r="AF17" s="2"/>
      <c r="AG17" s="2"/>
    </row>
    <row r="18" spans="1:33" ht="41.25" customHeight="1">
      <c r="A18" s="39">
        <v>14</v>
      </c>
      <c r="B18" s="41" t="s">
        <v>266</v>
      </c>
      <c r="C18" s="43">
        <v>42759</v>
      </c>
      <c r="D18" s="44">
        <v>1</v>
      </c>
      <c r="E18" s="41" t="s">
        <v>38</v>
      </c>
      <c r="F18" s="41" t="s">
        <v>252</v>
      </c>
      <c r="G18" s="41" t="s">
        <v>253</v>
      </c>
      <c r="H18" s="41"/>
      <c r="I18" s="47" t="s">
        <v>254</v>
      </c>
      <c r="J18" s="41" t="s">
        <v>269</v>
      </c>
      <c r="K18" s="41" t="s">
        <v>270</v>
      </c>
      <c r="L18" s="44" t="s">
        <v>257</v>
      </c>
      <c r="M18" s="53" t="s">
        <v>85</v>
      </c>
      <c r="N18" s="53" t="s">
        <v>53</v>
      </c>
      <c r="O18" s="55" t="s">
        <v>54</v>
      </c>
      <c r="P18" s="56"/>
      <c r="Q18" s="58" t="s">
        <v>56</v>
      </c>
      <c r="R18" s="69" t="s">
        <v>273</v>
      </c>
      <c r="S18" s="53" t="s">
        <v>274</v>
      </c>
      <c r="T18" s="62" t="s">
        <v>265</v>
      </c>
      <c r="U18" s="53">
        <v>1</v>
      </c>
      <c r="V18" s="57"/>
      <c r="W18" s="2"/>
      <c r="X18" s="2"/>
      <c r="Y18" s="2"/>
      <c r="Z18" s="2"/>
      <c r="AA18" s="2"/>
      <c r="AB18" s="2"/>
      <c r="AC18" s="2"/>
      <c r="AD18" s="65" t="s">
        <v>154</v>
      </c>
      <c r="AE18" s="2"/>
      <c r="AF18" s="2"/>
      <c r="AG18" s="2"/>
    </row>
    <row r="19" spans="1:33" ht="41.25" customHeight="1">
      <c r="A19" s="39">
        <v>15</v>
      </c>
      <c r="B19" s="41" t="s">
        <v>278</v>
      </c>
      <c r="C19" s="43">
        <v>42774</v>
      </c>
      <c r="D19" s="44">
        <v>2</v>
      </c>
      <c r="E19" s="41" t="s">
        <v>38</v>
      </c>
      <c r="F19" s="41" t="s">
        <v>279</v>
      </c>
      <c r="G19" s="41" t="s">
        <v>280</v>
      </c>
      <c r="H19" s="41"/>
      <c r="I19" s="47" t="s">
        <v>281</v>
      </c>
      <c r="J19" s="41" t="s">
        <v>282</v>
      </c>
      <c r="K19" s="41" t="s">
        <v>283</v>
      </c>
      <c r="L19" s="44" t="s">
        <v>285</v>
      </c>
      <c r="M19" s="53" t="s">
        <v>119</v>
      </c>
      <c r="N19" s="53" t="s">
        <v>53</v>
      </c>
      <c r="O19" s="55" t="s">
        <v>55</v>
      </c>
      <c r="P19" s="56"/>
      <c r="Q19" s="58" t="s">
        <v>287</v>
      </c>
      <c r="R19" s="58" t="s">
        <v>288</v>
      </c>
      <c r="S19" s="53" t="s">
        <v>289</v>
      </c>
      <c r="T19" s="43">
        <v>42775</v>
      </c>
      <c r="U19" s="53">
        <v>2</v>
      </c>
      <c r="V19" s="57"/>
      <c r="W19" s="2"/>
      <c r="X19" s="2"/>
      <c r="Y19" s="2"/>
      <c r="Z19" s="2"/>
      <c r="AA19" s="2"/>
      <c r="AB19" s="2"/>
      <c r="AC19" s="2"/>
      <c r="AE19" s="2"/>
      <c r="AF19" s="2"/>
      <c r="AG19" s="2"/>
    </row>
    <row r="20" spans="1:33" ht="41.25" customHeight="1">
      <c r="A20" s="39">
        <v>16</v>
      </c>
      <c r="B20" s="41" t="s">
        <v>290</v>
      </c>
      <c r="C20" s="43">
        <v>42774</v>
      </c>
      <c r="D20" s="44">
        <v>2</v>
      </c>
      <c r="E20" s="41" t="s">
        <v>38</v>
      </c>
      <c r="F20" s="41" t="s">
        <v>279</v>
      </c>
      <c r="G20" s="41" t="s">
        <v>280</v>
      </c>
      <c r="H20" s="41"/>
      <c r="I20" s="47" t="s">
        <v>281</v>
      </c>
      <c r="J20" s="41" t="s">
        <v>292</v>
      </c>
      <c r="K20" s="41" t="s">
        <v>293</v>
      </c>
      <c r="L20" s="44" t="s">
        <v>285</v>
      </c>
      <c r="M20" s="53" t="s">
        <v>119</v>
      </c>
      <c r="N20" s="53" t="s">
        <v>53</v>
      </c>
      <c r="O20" s="55" t="s">
        <v>55</v>
      </c>
      <c r="P20" s="56"/>
      <c r="Q20" s="58" t="s">
        <v>287</v>
      </c>
      <c r="R20" s="58" t="s">
        <v>294</v>
      </c>
      <c r="S20" s="53" t="s">
        <v>295</v>
      </c>
      <c r="T20" s="43">
        <v>42775</v>
      </c>
      <c r="U20" s="53">
        <v>2</v>
      </c>
      <c r="V20" s="57"/>
      <c r="W20" s="2"/>
      <c r="X20" s="2"/>
      <c r="Y20" s="2"/>
      <c r="Z20" s="2"/>
      <c r="AA20" s="2"/>
      <c r="AB20" s="2"/>
      <c r="AC20" s="2"/>
      <c r="AE20" s="2"/>
      <c r="AF20" s="2"/>
      <c r="AG20" s="2"/>
    </row>
    <row r="21" spans="1:33" ht="41.25" customHeight="1">
      <c r="A21" s="39">
        <v>17</v>
      </c>
      <c r="B21" s="41" t="s">
        <v>297</v>
      </c>
      <c r="C21" s="43">
        <v>42774</v>
      </c>
      <c r="D21" s="44">
        <v>2</v>
      </c>
      <c r="E21" s="41" t="s">
        <v>38</v>
      </c>
      <c r="F21" s="41" t="s">
        <v>279</v>
      </c>
      <c r="G21" s="41" t="s">
        <v>280</v>
      </c>
      <c r="H21" s="41"/>
      <c r="I21" s="47" t="s">
        <v>281</v>
      </c>
      <c r="J21" s="41" t="s">
        <v>298</v>
      </c>
      <c r="K21" s="41" t="s">
        <v>299</v>
      </c>
      <c r="L21" s="44" t="s">
        <v>285</v>
      </c>
      <c r="M21" s="53" t="s">
        <v>119</v>
      </c>
      <c r="N21" s="53" t="s">
        <v>53</v>
      </c>
      <c r="O21" s="55" t="s">
        <v>55</v>
      </c>
      <c r="P21" s="56"/>
      <c r="Q21" s="58" t="s">
        <v>287</v>
      </c>
      <c r="R21" s="58" t="s">
        <v>301</v>
      </c>
      <c r="S21" s="53" t="s">
        <v>302</v>
      </c>
      <c r="T21" s="43">
        <v>42775</v>
      </c>
      <c r="U21" s="53">
        <v>2</v>
      </c>
      <c r="V21" s="57"/>
      <c r="W21" s="2"/>
      <c r="X21" s="2"/>
      <c r="Y21" s="2"/>
      <c r="Z21" s="2"/>
      <c r="AA21" s="2"/>
      <c r="AB21" s="2"/>
      <c r="AC21" s="2"/>
      <c r="AE21" s="2"/>
      <c r="AF21" s="2"/>
      <c r="AG21" s="2"/>
    </row>
    <row r="22" spans="1:33" ht="41.25" customHeight="1">
      <c r="A22" s="39">
        <v>18</v>
      </c>
      <c r="B22" s="41" t="s">
        <v>303</v>
      </c>
      <c r="C22" s="43">
        <v>42774</v>
      </c>
      <c r="D22" s="44">
        <v>2</v>
      </c>
      <c r="E22" s="41" t="s">
        <v>38</v>
      </c>
      <c r="F22" s="41" t="s">
        <v>279</v>
      </c>
      <c r="G22" s="41" t="s">
        <v>280</v>
      </c>
      <c r="H22" s="41"/>
      <c r="I22" s="47" t="s">
        <v>281</v>
      </c>
      <c r="J22" s="41" t="s">
        <v>304</v>
      </c>
      <c r="K22" s="41" t="s">
        <v>305</v>
      </c>
      <c r="L22" s="44" t="s">
        <v>285</v>
      </c>
      <c r="M22" s="53" t="s">
        <v>119</v>
      </c>
      <c r="N22" s="53" t="s">
        <v>53</v>
      </c>
      <c r="O22" s="55" t="s">
        <v>55</v>
      </c>
      <c r="P22" s="56"/>
      <c r="Q22" s="58" t="s">
        <v>287</v>
      </c>
      <c r="R22" s="58" t="s">
        <v>307</v>
      </c>
      <c r="S22" s="53" t="s">
        <v>308</v>
      </c>
      <c r="T22" s="43">
        <v>42775</v>
      </c>
      <c r="U22" s="53">
        <v>2</v>
      </c>
      <c r="V22" s="57"/>
      <c r="W22" s="2"/>
      <c r="X22" s="2"/>
      <c r="Y22" s="2"/>
      <c r="Z22" s="2"/>
      <c r="AA22" s="2"/>
      <c r="AB22" s="2"/>
      <c r="AC22" s="2"/>
      <c r="AE22" s="2"/>
      <c r="AF22" s="2"/>
      <c r="AG22" s="2"/>
    </row>
    <row r="23" spans="1:33" ht="41.25" customHeight="1">
      <c r="A23" s="39">
        <v>19</v>
      </c>
      <c r="B23" s="41" t="s">
        <v>309</v>
      </c>
      <c r="C23" s="43">
        <v>42776</v>
      </c>
      <c r="D23" s="44">
        <v>2</v>
      </c>
      <c r="E23" s="41" t="s">
        <v>38</v>
      </c>
      <c r="F23" s="41" t="s">
        <v>310</v>
      </c>
      <c r="G23" s="41" t="s">
        <v>311</v>
      </c>
      <c r="H23" s="41"/>
      <c r="I23" s="47" t="s">
        <v>312</v>
      </c>
      <c r="J23" s="41">
        <v>42737</v>
      </c>
      <c r="K23" s="41" t="s">
        <v>313</v>
      </c>
      <c r="L23" s="44" t="s">
        <v>314</v>
      </c>
      <c r="M23" s="53" t="s">
        <v>119</v>
      </c>
      <c r="N23" s="53" t="s">
        <v>53</v>
      </c>
      <c r="O23" s="55" t="s">
        <v>62</v>
      </c>
      <c r="P23" s="56"/>
      <c r="Q23" s="58" t="s">
        <v>121</v>
      </c>
      <c r="R23" s="58" t="s">
        <v>183</v>
      </c>
      <c r="S23" s="53" t="s">
        <v>316</v>
      </c>
      <c r="T23" s="43">
        <v>42780</v>
      </c>
      <c r="U23" s="53">
        <v>3</v>
      </c>
      <c r="V23" s="57"/>
      <c r="W23" s="2"/>
      <c r="X23" s="2"/>
      <c r="Y23" s="2"/>
      <c r="Z23" s="2"/>
      <c r="AA23" s="2"/>
      <c r="AB23" s="2"/>
      <c r="AC23" s="2"/>
      <c r="AE23" s="2"/>
      <c r="AF23" s="2"/>
      <c r="AG23" s="2"/>
    </row>
    <row r="24" spans="1:33" ht="41.25" customHeight="1">
      <c r="A24" s="39">
        <v>20</v>
      </c>
      <c r="B24" s="41" t="s">
        <v>317</v>
      </c>
      <c r="C24" s="43">
        <v>42779</v>
      </c>
      <c r="D24" s="44">
        <v>2</v>
      </c>
      <c r="E24" s="41" t="s">
        <v>38</v>
      </c>
      <c r="F24" s="41" t="s">
        <v>318</v>
      </c>
      <c r="G24" s="41" t="s">
        <v>319</v>
      </c>
      <c r="H24" s="41"/>
      <c r="I24" s="47" t="s">
        <v>320</v>
      </c>
      <c r="J24" s="41" t="s">
        <v>321</v>
      </c>
      <c r="K24" s="41" t="s">
        <v>322</v>
      </c>
      <c r="L24" s="44" t="s">
        <v>323</v>
      </c>
      <c r="M24" s="53" t="s">
        <v>119</v>
      </c>
      <c r="N24" s="53" t="s">
        <v>53</v>
      </c>
      <c r="O24" s="55" t="s">
        <v>63</v>
      </c>
      <c r="P24" s="56"/>
      <c r="Q24" s="58" t="s">
        <v>325</v>
      </c>
      <c r="R24" s="58" t="s">
        <v>191</v>
      </c>
      <c r="S24" s="53" t="s">
        <v>326</v>
      </c>
      <c r="T24" s="43">
        <v>42780</v>
      </c>
      <c r="U24" s="53">
        <v>2</v>
      </c>
      <c r="V24" s="57"/>
      <c r="W24" s="2"/>
      <c r="X24" s="2"/>
      <c r="Y24" s="2"/>
      <c r="Z24" s="2"/>
      <c r="AA24" s="2"/>
      <c r="AB24" s="2"/>
      <c r="AC24" s="2"/>
      <c r="AE24" s="2"/>
      <c r="AF24" s="2"/>
      <c r="AG24" s="2"/>
    </row>
    <row r="25" spans="1:33" ht="27" customHeight="1">
      <c r="A25" s="39">
        <v>21</v>
      </c>
      <c r="B25" s="41" t="s">
        <v>327</v>
      </c>
      <c r="C25" s="43">
        <v>42779</v>
      </c>
      <c r="D25" s="44">
        <v>2</v>
      </c>
      <c r="E25" s="41" t="s">
        <v>38</v>
      </c>
      <c r="F25" s="41" t="s">
        <v>318</v>
      </c>
      <c r="G25" s="41" t="s">
        <v>319</v>
      </c>
      <c r="H25" s="41"/>
      <c r="I25" s="47" t="s">
        <v>320</v>
      </c>
      <c r="J25" s="41" t="s">
        <v>328</v>
      </c>
      <c r="K25" s="41" t="s">
        <v>329</v>
      </c>
      <c r="L25" s="44" t="s">
        <v>331</v>
      </c>
      <c r="M25" s="53" t="s">
        <v>119</v>
      </c>
      <c r="N25" s="53" t="s">
        <v>53</v>
      </c>
      <c r="O25" s="55" t="s">
        <v>63</v>
      </c>
      <c r="P25" s="56"/>
      <c r="Q25" s="58" t="s">
        <v>325</v>
      </c>
      <c r="R25" s="58" t="s">
        <v>191</v>
      </c>
      <c r="S25" s="53" t="s">
        <v>332</v>
      </c>
      <c r="T25" s="43">
        <v>42780</v>
      </c>
      <c r="U25" s="53">
        <v>2</v>
      </c>
      <c r="V25" s="57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41.25" customHeight="1">
      <c r="A26" s="39">
        <v>22</v>
      </c>
      <c r="B26" s="41" t="s">
        <v>333</v>
      </c>
      <c r="C26" s="43">
        <v>42779</v>
      </c>
      <c r="D26" s="44">
        <v>2</v>
      </c>
      <c r="E26" s="41" t="s">
        <v>38</v>
      </c>
      <c r="F26" s="41" t="s">
        <v>318</v>
      </c>
      <c r="G26" s="41" t="s">
        <v>319</v>
      </c>
      <c r="H26" s="41"/>
      <c r="I26" s="47" t="s">
        <v>320</v>
      </c>
      <c r="J26" s="41" t="s">
        <v>335</v>
      </c>
      <c r="K26" s="41" t="s">
        <v>336</v>
      </c>
      <c r="L26" s="44" t="s">
        <v>337</v>
      </c>
      <c r="M26" s="53" t="s">
        <v>119</v>
      </c>
      <c r="N26" s="53" t="s">
        <v>53</v>
      </c>
      <c r="O26" s="55" t="s">
        <v>63</v>
      </c>
      <c r="P26" s="56"/>
      <c r="Q26" s="58" t="s">
        <v>325</v>
      </c>
      <c r="R26" s="58" t="s">
        <v>191</v>
      </c>
      <c r="S26" s="53" t="s">
        <v>339</v>
      </c>
      <c r="T26" s="43">
        <v>42780</v>
      </c>
      <c r="U26" s="53">
        <v>2</v>
      </c>
      <c r="V26" s="57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41.25" customHeight="1">
      <c r="A27" s="39">
        <v>23</v>
      </c>
      <c r="B27" s="41" t="s">
        <v>340</v>
      </c>
      <c r="C27" s="43">
        <v>42779</v>
      </c>
      <c r="D27" s="44">
        <v>2</v>
      </c>
      <c r="E27" s="41" t="s">
        <v>38</v>
      </c>
      <c r="F27" s="41" t="s">
        <v>318</v>
      </c>
      <c r="G27" s="41" t="s">
        <v>319</v>
      </c>
      <c r="H27" s="41"/>
      <c r="I27" s="47" t="s">
        <v>320</v>
      </c>
      <c r="J27" s="41" t="s">
        <v>341</v>
      </c>
      <c r="K27" s="41" t="s">
        <v>342</v>
      </c>
      <c r="L27" s="90">
        <v>42714</v>
      </c>
      <c r="M27" s="53" t="s">
        <v>119</v>
      </c>
      <c r="N27" s="53" t="s">
        <v>53</v>
      </c>
      <c r="O27" s="55" t="s">
        <v>63</v>
      </c>
      <c r="P27" s="56"/>
      <c r="Q27" s="58" t="s">
        <v>325</v>
      </c>
      <c r="R27" s="58" t="s">
        <v>191</v>
      </c>
      <c r="S27" s="53" t="s">
        <v>347</v>
      </c>
      <c r="T27" s="43">
        <v>42780</v>
      </c>
      <c r="U27" s="53">
        <v>2</v>
      </c>
      <c r="V27" s="57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27" customHeight="1">
      <c r="A28" s="39">
        <v>24</v>
      </c>
      <c r="B28" s="41" t="s">
        <v>348</v>
      </c>
      <c r="C28" s="43">
        <v>42779</v>
      </c>
      <c r="D28" s="44">
        <v>2</v>
      </c>
      <c r="E28" s="41" t="s">
        <v>38</v>
      </c>
      <c r="F28" s="41" t="s">
        <v>318</v>
      </c>
      <c r="G28" s="41" t="s">
        <v>319</v>
      </c>
      <c r="H28" s="41"/>
      <c r="I28" s="47" t="s">
        <v>320</v>
      </c>
      <c r="J28" s="41" t="s">
        <v>349</v>
      </c>
      <c r="K28" s="41" t="s">
        <v>350</v>
      </c>
      <c r="L28" s="44" t="s">
        <v>351</v>
      </c>
      <c r="M28" s="53" t="s">
        <v>119</v>
      </c>
      <c r="N28" s="53" t="s">
        <v>53</v>
      </c>
      <c r="O28" s="55" t="s">
        <v>63</v>
      </c>
      <c r="P28" s="56"/>
      <c r="Q28" s="58" t="s">
        <v>325</v>
      </c>
      <c r="R28" s="58" t="s">
        <v>191</v>
      </c>
      <c r="S28" s="53" t="s">
        <v>355</v>
      </c>
      <c r="T28" s="43">
        <v>42780</v>
      </c>
      <c r="U28" s="53">
        <v>2</v>
      </c>
      <c r="V28" s="57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27" customHeight="1">
      <c r="A29" s="39">
        <v>25</v>
      </c>
      <c r="B29" s="41" t="s">
        <v>356</v>
      </c>
      <c r="C29" s="43">
        <v>42779</v>
      </c>
      <c r="D29" s="44">
        <v>2</v>
      </c>
      <c r="E29" s="41" t="s">
        <v>38</v>
      </c>
      <c r="F29" s="41" t="s">
        <v>318</v>
      </c>
      <c r="G29" s="41" t="s">
        <v>319</v>
      </c>
      <c r="H29" s="41"/>
      <c r="I29" s="47" t="s">
        <v>320</v>
      </c>
      <c r="J29" s="41" t="s">
        <v>357</v>
      </c>
      <c r="K29" s="41" t="s">
        <v>358</v>
      </c>
      <c r="L29" s="61">
        <v>42380</v>
      </c>
      <c r="M29" s="53" t="s">
        <v>119</v>
      </c>
      <c r="N29" s="53" t="s">
        <v>53</v>
      </c>
      <c r="O29" s="55" t="s">
        <v>63</v>
      </c>
      <c r="P29" s="56"/>
      <c r="Q29" s="58" t="s">
        <v>325</v>
      </c>
      <c r="R29" s="58" t="s">
        <v>191</v>
      </c>
      <c r="S29" s="53" t="s">
        <v>360</v>
      </c>
      <c r="T29" s="43">
        <v>42780</v>
      </c>
      <c r="U29" s="53">
        <v>2</v>
      </c>
      <c r="V29" s="57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27" customHeight="1">
      <c r="A30" s="39">
        <v>26</v>
      </c>
      <c r="B30" s="41" t="s">
        <v>364</v>
      </c>
      <c r="C30" s="43">
        <v>42779</v>
      </c>
      <c r="D30" s="44">
        <v>2</v>
      </c>
      <c r="E30" s="41" t="s">
        <v>38</v>
      </c>
      <c r="F30" s="92" t="s">
        <v>58</v>
      </c>
      <c r="G30" s="41" t="s">
        <v>368</v>
      </c>
      <c r="H30" s="41"/>
      <c r="I30" s="47" t="s">
        <v>369</v>
      </c>
      <c r="J30" s="41" t="s">
        <v>370</v>
      </c>
      <c r="K30" s="41" t="s">
        <v>371</v>
      </c>
      <c r="L30" s="61" t="s">
        <v>215</v>
      </c>
      <c r="M30" s="53" t="s">
        <v>78</v>
      </c>
      <c r="N30" s="53" t="s">
        <v>53</v>
      </c>
      <c r="O30" s="55" t="s">
        <v>62</v>
      </c>
      <c r="P30" s="56"/>
      <c r="Q30" s="58" t="s">
        <v>121</v>
      </c>
      <c r="R30" s="58" t="s">
        <v>183</v>
      </c>
      <c r="S30" s="53" t="s">
        <v>374</v>
      </c>
      <c r="T30" s="43">
        <v>42780</v>
      </c>
      <c r="U30" s="53">
        <v>2</v>
      </c>
      <c r="V30" s="57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27" customHeight="1">
      <c r="A31" s="39">
        <v>27</v>
      </c>
      <c r="B31" s="41" t="s">
        <v>375</v>
      </c>
      <c r="C31" s="43">
        <v>42781</v>
      </c>
      <c r="D31" s="44">
        <v>2</v>
      </c>
      <c r="E31" s="41" t="s">
        <v>38</v>
      </c>
      <c r="F31" s="41" t="s">
        <v>378</v>
      </c>
      <c r="G31" s="41" t="s">
        <v>380</v>
      </c>
      <c r="H31" s="41"/>
      <c r="I31" s="47" t="s">
        <v>381</v>
      </c>
      <c r="J31" s="41" t="s">
        <v>382</v>
      </c>
      <c r="K31" s="41" t="s">
        <v>384</v>
      </c>
      <c r="L31" s="61" t="s">
        <v>385</v>
      </c>
      <c r="M31" s="53" t="s">
        <v>119</v>
      </c>
      <c r="N31" s="53" t="s">
        <v>53</v>
      </c>
      <c r="O31" s="56"/>
      <c r="P31" s="41" t="s">
        <v>388</v>
      </c>
      <c r="Q31" s="41" t="s">
        <v>390</v>
      </c>
      <c r="R31" s="16"/>
      <c r="S31" s="53" t="s">
        <v>391</v>
      </c>
      <c r="T31" s="43">
        <v>42782</v>
      </c>
      <c r="U31" s="53">
        <v>2</v>
      </c>
      <c r="V31" s="57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27" customHeight="1">
      <c r="A32" s="39">
        <v>28</v>
      </c>
      <c r="B32" s="41" t="s">
        <v>392</v>
      </c>
      <c r="C32" s="43">
        <v>42781</v>
      </c>
      <c r="D32" s="44">
        <v>2</v>
      </c>
      <c r="E32" s="41" t="s">
        <v>38</v>
      </c>
      <c r="F32" s="41" t="s">
        <v>378</v>
      </c>
      <c r="G32" s="41" t="s">
        <v>380</v>
      </c>
      <c r="H32" s="41"/>
      <c r="I32" s="47" t="s">
        <v>381</v>
      </c>
      <c r="J32" s="41" t="s">
        <v>396</v>
      </c>
      <c r="K32" s="41" t="s">
        <v>397</v>
      </c>
      <c r="L32" s="61" t="s">
        <v>385</v>
      </c>
      <c r="M32" s="53" t="s">
        <v>119</v>
      </c>
      <c r="N32" s="53" t="s">
        <v>53</v>
      </c>
      <c r="O32" s="56"/>
      <c r="P32" s="41" t="s">
        <v>398</v>
      </c>
      <c r="Q32" s="41" t="s">
        <v>399</v>
      </c>
      <c r="R32" s="92" t="s">
        <v>400</v>
      </c>
      <c r="S32" s="53" t="s">
        <v>401</v>
      </c>
      <c r="T32" s="43">
        <v>42782</v>
      </c>
      <c r="U32" s="53">
        <v>2</v>
      </c>
      <c r="V32" s="57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27" customHeight="1">
      <c r="A33" s="39">
        <v>29</v>
      </c>
      <c r="B33" s="41" t="s">
        <v>405</v>
      </c>
      <c r="C33" s="43">
        <v>42782</v>
      </c>
      <c r="D33" s="44">
        <v>2</v>
      </c>
      <c r="E33" s="41" t="s">
        <v>38</v>
      </c>
      <c r="F33" s="41" t="s">
        <v>407</v>
      </c>
      <c r="G33" s="41" t="s">
        <v>408</v>
      </c>
      <c r="H33" s="41"/>
      <c r="I33" s="47" t="s">
        <v>409</v>
      </c>
      <c r="J33" s="41" t="s">
        <v>410</v>
      </c>
      <c r="K33" s="41" t="s">
        <v>412</v>
      </c>
      <c r="L33" s="61" t="s">
        <v>413</v>
      </c>
      <c r="M33" s="53" t="s">
        <v>78</v>
      </c>
      <c r="N33" s="53" t="s">
        <v>53</v>
      </c>
      <c r="O33" s="55" t="s">
        <v>62</v>
      </c>
      <c r="P33" s="56"/>
      <c r="Q33" s="41" t="s">
        <v>121</v>
      </c>
      <c r="R33" s="58" t="s">
        <v>183</v>
      </c>
      <c r="S33" s="53" t="s">
        <v>414</v>
      </c>
      <c r="T33" s="43">
        <v>42787</v>
      </c>
      <c r="U33" s="53">
        <v>4</v>
      </c>
      <c r="V33" s="57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27" customHeight="1">
      <c r="A34" s="39">
        <v>30</v>
      </c>
      <c r="B34" s="41" t="s">
        <v>415</v>
      </c>
      <c r="C34" s="43">
        <v>42783</v>
      </c>
      <c r="D34" s="44">
        <v>2</v>
      </c>
      <c r="E34" s="41" t="s">
        <v>38</v>
      </c>
      <c r="F34" s="41" t="s">
        <v>416</v>
      </c>
      <c r="G34" s="41" t="s">
        <v>417</v>
      </c>
      <c r="H34" s="41"/>
      <c r="I34" s="47" t="s">
        <v>418</v>
      </c>
      <c r="J34" s="41" t="s">
        <v>419</v>
      </c>
      <c r="K34" s="41" t="s">
        <v>420</v>
      </c>
      <c r="L34" s="61" t="s">
        <v>421</v>
      </c>
      <c r="M34" s="53" t="s">
        <v>119</v>
      </c>
      <c r="N34" s="53" t="s">
        <v>53</v>
      </c>
      <c r="O34" s="55" t="s">
        <v>62</v>
      </c>
      <c r="P34" s="56"/>
      <c r="Q34" s="41" t="s">
        <v>121</v>
      </c>
      <c r="R34" s="58" t="s">
        <v>183</v>
      </c>
      <c r="S34" s="53" t="s">
        <v>422</v>
      </c>
      <c r="T34" s="43">
        <v>42787</v>
      </c>
      <c r="U34" s="53">
        <v>3</v>
      </c>
      <c r="V34" s="57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27" customHeight="1">
      <c r="A35" s="39">
        <v>31</v>
      </c>
      <c r="B35" s="41" t="s">
        <v>423</v>
      </c>
      <c r="C35" s="43">
        <v>42783</v>
      </c>
      <c r="D35" s="44">
        <v>2</v>
      </c>
      <c r="E35" s="41" t="s">
        <v>38</v>
      </c>
      <c r="F35" s="41" t="s">
        <v>424</v>
      </c>
      <c r="G35" s="41" t="s">
        <v>425</v>
      </c>
      <c r="H35" s="41"/>
      <c r="I35" s="47" t="s">
        <v>426</v>
      </c>
      <c r="J35" s="41" t="s">
        <v>427</v>
      </c>
      <c r="K35" s="41" t="s">
        <v>428</v>
      </c>
      <c r="L35" s="61" t="s">
        <v>429</v>
      </c>
      <c r="M35" s="53" t="s">
        <v>119</v>
      </c>
      <c r="N35" s="53" t="s">
        <v>53</v>
      </c>
      <c r="O35" s="55" t="s">
        <v>55</v>
      </c>
      <c r="P35" s="56"/>
      <c r="Q35" s="41" t="s">
        <v>287</v>
      </c>
      <c r="R35" s="58" t="s">
        <v>191</v>
      </c>
      <c r="S35" s="53" t="s">
        <v>430</v>
      </c>
      <c r="T35" s="43">
        <v>42786</v>
      </c>
      <c r="U35" s="53">
        <v>2</v>
      </c>
      <c r="V35" s="57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27" customHeight="1">
      <c r="A36" s="39">
        <v>32</v>
      </c>
      <c r="B36" s="41" t="s">
        <v>431</v>
      </c>
      <c r="C36" s="43">
        <v>42793</v>
      </c>
      <c r="D36" s="44">
        <v>2</v>
      </c>
      <c r="E36" s="41" t="s">
        <v>38</v>
      </c>
      <c r="F36" s="41" t="s">
        <v>432</v>
      </c>
      <c r="G36" s="41" t="s">
        <v>433</v>
      </c>
      <c r="H36" s="41"/>
      <c r="I36" s="47" t="s">
        <v>434</v>
      </c>
      <c r="J36" s="41" t="s">
        <v>435</v>
      </c>
      <c r="K36" s="41" t="s">
        <v>436</v>
      </c>
      <c r="L36" s="61" t="s">
        <v>437</v>
      </c>
      <c r="M36" s="53" t="s">
        <v>119</v>
      </c>
      <c r="N36" s="53" t="s">
        <v>53</v>
      </c>
      <c r="O36" s="55" t="s">
        <v>62</v>
      </c>
      <c r="P36" s="56"/>
      <c r="Q36" s="41" t="s">
        <v>121</v>
      </c>
      <c r="R36" s="69" t="s">
        <v>438</v>
      </c>
      <c r="S36" s="53" t="s">
        <v>439</v>
      </c>
      <c r="T36" s="41" t="s">
        <v>440</v>
      </c>
      <c r="U36" s="53">
        <v>2</v>
      </c>
      <c r="V36" s="57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27" customHeight="1">
      <c r="A37" s="39">
        <v>33</v>
      </c>
      <c r="B37" s="41" t="s">
        <v>441</v>
      </c>
      <c r="C37" s="43">
        <v>42793</v>
      </c>
      <c r="D37" s="44">
        <v>2</v>
      </c>
      <c r="E37" s="41" t="s">
        <v>38</v>
      </c>
      <c r="F37" s="41" t="s">
        <v>442</v>
      </c>
      <c r="G37" s="41" t="s">
        <v>443</v>
      </c>
      <c r="H37" s="41" t="s">
        <v>444</v>
      </c>
      <c r="I37" s="47" t="s">
        <v>445</v>
      </c>
      <c r="J37" s="41" t="s">
        <v>446</v>
      </c>
      <c r="K37" s="41" t="s">
        <v>447</v>
      </c>
      <c r="L37" s="61">
        <v>44075</v>
      </c>
      <c r="M37" s="53" t="s">
        <v>119</v>
      </c>
      <c r="N37" s="53" t="s">
        <v>53</v>
      </c>
      <c r="O37" s="55" t="s">
        <v>55</v>
      </c>
      <c r="P37" s="56"/>
      <c r="Q37" s="41" t="s">
        <v>163</v>
      </c>
      <c r="R37" s="69" t="s">
        <v>448</v>
      </c>
      <c r="S37" s="53" t="s">
        <v>449</v>
      </c>
      <c r="T37" s="43" t="s">
        <v>440</v>
      </c>
      <c r="U37" s="53">
        <v>2</v>
      </c>
      <c r="V37" s="57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27" customHeight="1">
      <c r="A38" s="39">
        <v>34</v>
      </c>
      <c r="B38" s="41" t="s">
        <v>450</v>
      </c>
      <c r="C38" s="43">
        <v>42793</v>
      </c>
      <c r="D38" s="44">
        <v>2</v>
      </c>
      <c r="E38" s="41" t="s">
        <v>38</v>
      </c>
      <c r="F38" s="41" t="s">
        <v>451</v>
      </c>
      <c r="G38" s="41" t="s">
        <v>452</v>
      </c>
      <c r="H38" s="41" t="s">
        <v>453</v>
      </c>
      <c r="I38" s="47" t="s">
        <v>454</v>
      </c>
      <c r="J38" s="41" t="s">
        <v>455</v>
      </c>
      <c r="K38" s="41" t="s">
        <v>456</v>
      </c>
      <c r="L38" s="59" t="s">
        <v>457</v>
      </c>
      <c r="M38" s="53" t="s">
        <v>119</v>
      </c>
      <c r="N38" s="53" t="s">
        <v>53</v>
      </c>
      <c r="O38" s="55" t="s">
        <v>62</v>
      </c>
      <c r="P38" s="56"/>
      <c r="Q38" s="41" t="s">
        <v>121</v>
      </c>
      <c r="R38" s="69" t="s">
        <v>461</v>
      </c>
      <c r="S38" s="53" t="s">
        <v>462</v>
      </c>
      <c r="T38" s="41" t="s">
        <v>440</v>
      </c>
      <c r="U38" s="53">
        <v>2</v>
      </c>
      <c r="V38" s="57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27" customHeight="1">
      <c r="A39" s="39">
        <v>35</v>
      </c>
      <c r="B39" s="41" t="s">
        <v>463</v>
      </c>
      <c r="C39" s="43">
        <v>42797</v>
      </c>
      <c r="D39" s="44">
        <v>3</v>
      </c>
      <c r="E39" s="41" t="s">
        <v>38</v>
      </c>
      <c r="F39" s="41" t="s">
        <v>464</v>
      </c>
      <c r="G39" s="41" t="s">
        <v>465</v>
      </c>
      <c r="H39" s="41" t="s">
        <v>466</v>
      </c>
      <c r="I39" s="41" t="s">
        <v>467</v>
      </c>
      <c r="J39" s="41" t="s">
        <v>468</v>
      </c>
      <c r="K39" s="41" t="s">
        <v>469</v>
      </c>
      <c r="L39" s="59" t="s">
        <v>440</v>
      </c>
      <c r="M39" s="53" t="s">
        <v>78</v>
      </c>
      <c r="N39" s="53" t="s">
        <v>53</v>
      </c>
      <c r="O39" s="55" t="s">
        <v>62</v>
      </c>
      <c r="P39" s="56"/>
      <c r="Q39" s="41" t="s">
        <v>121</v>
      </c>
      <c r="R39" s="69" t="s">
        <v>473</v>
      </c>
      <c r="S39" s="53" t="s">
        <v>474</v>
      </c>
      <c r="T39" s="95">
        <v>42888</v>
      </c>
      <c r="U39" s="53">
        <v>2</v>
      </c>
      <c r="V39" s="57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27" customHeight="1">
      <c r="A40" s="39">
        <v>36</v>
      </c>
      <c r="B40" s="41" t="s">
        <v>477</v>
      </c>
      <c r="C40" s="43">
        <v>42797</v>
      </c>
      <c r="D40" s="44">
        <v>3</v>
      </c>
      <c r="E40" s="41" t="s">
        <v>38</v>
      </c>
      <c r="F40" s="41" t="s">
        <v>478</v>
      </c>
      <c r="G40" s="41" t="s">
        <v>479</v>
      </c>
      <c r="H40" s="41" t="s">
        <v>480</v>
      </c>
      <c r="I40" s="41" t="s">
        <v>481</v>
      </c>
      <c r="J40" s="41" t="s">
        <v>482</v>
      </c>
      <c r="K40" s="41" t="s">
        <v>483</v>
      </c>
      <c r="L40" s="59" t="s">
        <v>484</v>
      </c>
      <c r="M40" s="53" t="s">
        <v>119</v>
      </c>
      <c r="N40" s="53" t="s">
        <v>53</v>
      </c>
      <c r="O40" s="55" t="s">
        <v>62</v>
      </c>
      <c r="P40" s="56"/>
      <c r="Q40" s="41" t="s">
        <v>121</v>
      </c>
      <c r="R40" s="69" t="s">
        <v>485</v>
      </c>
      <c r="S40" s="53" t="s">
        <v>486</v>
      </c>
      <c r="T40" s="95">
        <v>42888</v>
      </c>
      <c r="U40" s="53">
        <v>2</v>
      </c>
      <c r="V40" s="57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27" customHeight="1">
      <c r="A41" s="39">
        <v>37</v>
      </c>
      <c r="B41" s="41" t="s">
        <v>487</v>
      </c>
      <c r="C41" s="43">
        <v>42797</v>
      </c>
      <c r="D41" s="44">
        <v>3</v>
      </c>
      <c r="E41" s="41" t="s">
        <v>38</v>
      </c>
      <c r="F41" s="41" t="s">
        <v>488</v>
      </c>
      <c r="G41" s="41" t="s">
        <v>489</v>
      </c>
      <c r="H41" s="41" t="s">
        <v>491</v>
      </c>
      <c r="I41" s="47" t="s">
        <v>492</v>
      </c>
      <c r="J41" s="41" t="s">
        <v>493</v>
      </c>
      <c r="K41" s="41" t="s">
        <v>494</v>
      </c>
      <c r="L41" s="61">
        <v>43833</v>
      </c>
      <c r="M41" s="53" t="s">
        <v>85</v>
      </c>
      <c r="N41" s="53" t="s">
        <v>53</v>
      </c>
      <c r="O41" s="55" t="s">
        <v>54</v>
      </c>
      <c r="P41" s="56"/>
      <c r="Q41" s="58" t="s">
        <v>56</v>
      </c>
      <c r="R41" s="69" t="s">
        <v>495</v>
      </c>
      <c r="S41" s="53" t="s">
        <v>496</v>
      </c>
      <c r="T41" s="95">
        <v>42889</v>
      </c>
      <c r="U41" s="53">
        <v>2</v>
      </c>
      <c r="V41" s="57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41.25" customHeight="1">
      <c r="A42" s="39">
        <v>38</v>
      </c>
      <c r="B42" s="41" t="s">
        <v>497</v>
      </c>
      <c r="C42" s="43">
        <v>42797</v>
      </c>
      <c r="D42" s="44">
        <v>3</v>
      </c>
      <c r="E42" s="41" t="s">
        <v>38</v>
      </c>
      <c r="F42" s="41" t="s">
        <v>488</v>
      </c>
      <c r="G42" s="41" t="s">
        <v>489</v>
      </c>
      <c r="H42" s="41" t="s">
        <v>491</v>
      </c>
      <c r="I42" s="47" t="s">
        <v>492</v>
      </c>
      <c r="J42" s="41" t="s">
        <v>499</v>
      </c>
      <c r="K42" s="41" t="s">
        <v>500</v>
      </c>
      <c r="L42" s="61">
        <v>43833</v>
      </c>
      <c r="M42" s="53" t="s">
        <v>85</v>
      </c>
      <c r="N42" s="53" t="s">
        <v>53</v>
      </c>
      <c r="O42" s="55" t="s">
        <v>54</v>
      </c>
      <c r="P42" s="56"/>
      <c r="Q42" s="58" t="s">
        <v>56</v>
      </c>
      <c r="R42" s="69" t="s">
        <v>501</v>
      </c>
      <c r="S42" s="53" t="s">
        <v>502</v>
      </c>
      <c r="T42" s="95">
        <v>42889</v>
      </c>
      <c r="U42" s="53">
        <v>2</v>
      </c>
      <c r="V42" s="57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41.25" customHeight="1">
      <c r="A43" s="39">
        <v>39</v>
      </c>
      <c r="B43" s="41" t="s">
        <v>504</v>
      </c>
      <c r="C43" s="43">
        <v>42797</v>
      </c>
      <c r="D43" s="44">
        <v>3</v>
      </c>
      <c r="E43" s="41" t="s">
        <v>38</v>
      </c>
      <c r="F43" s="41" t="s">
        <v>488</v>
      </c>
      <c r="G43" s="41" t="s">
        <v>489</v>
      </c>
      <c r="H43" s="41" t="s">
        <v>491</v>
      </c>
      <c r="I43" s="47" t="s">
        <v>492</v>
      </c>
      <c r="J43" s="41" t="s">
        <v>505</v>
      </c>
      <c r="K43" s="41" t="s">
        <v>506</v>
      </c>
      <c r="L43" s="61">
        <v>43833</v>
      </c>
      <c r="M43" s="53" t="s">
        <v>85</v>
      </c>
      <c r="N43" s="53" t="s">
        <v>53</v>
      </c>
      <c r="O43" s="55" t="s">
        <v>54</v>
      </c>
      <c r="P43" s="56"/>
      <c r="Q43" s="58" t="s">
        <v>56</v>
      </c>
      <c r="R43" s="69" t="s">
        <v>507</v>
      </c>
      <c r="S43" s="53" t="s">
        <v>508</v>
      </c>
      <c r="T43" s="95">
        <v>42889</v>
      </c>
      <c r="U43" s="53">
        <v>2</v>
      </c>
      <c r="V43" s="57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41.25" customHeight="1">
      <c r="A44" s="39">
        <v>40</v>
      </c>
      <c r="B44" s="41" t="s">
        <v>509</v>
      </c>
      <c r="C44" s="43">
        <v>42797</v>
      </c>
      <c r="D44" s="44">
        <v>3</v>
      </c>
      <c r="E44" s="41" t="s">
        <v>38</v>
      </c>
      <c r="F44" s="41" t="s">
        <v>488</v>
      </c>
      <c r="G44" s="41" t="s">
        <v>489</v>
      </c>
      <c r="H44" s="41" t="s">
        <v>491</v>
      </c>
      <c r="I44" s="47" t="s">
        <v>492</v>
      </c>
      <c r="J44" s="41" t="s">
        <v>511</v>
      </c>
      <c r="K44" s="41" t="s">
        <v>512</v>
      </c>
      <c r="L44" s="61">
        <v>43833</v>
      </c>
      <c r="M44" s="53" t="s">
        <v>85</v>
      </c>
      <c r="N44" s="53" t="s">
        <v>53</v>
      </c>
      <c r="O44" s="55" t="s">
        <v>54</v>
      </c>
      <c r="P44" s="56"/>
      <c r="Q44" s="58" t="s">
        <v>56</v>
      </c>
      <c r="R44" s="69" t="s">
        <v>515</v>
      </c>
      <c r="S44" s="53" t="s">
        <v>517</v>
      </c>
      <c r="T44" s="95">
        <v>42889</v>
      </c>
      <c r="U44" s="53">
        <v>2</v>
      </c>
      <c r="V44" s="57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27" customHeight="1">
      <c r="A45" s="39">
        <v>41</v>
      </c>
      <c r="B45" s="41" t="s">
        <v>518</v>
      </c>
      <c r="C45" s="43">
        <v>42797</v>
      </c>
      <c r="D45" s="44">
        <v>3</v>
      </c>
      <c r="E45" s="41" t="s">
        <v>38</v>
      </c>
      <c r="F45" s="41" t="s">
        <v>488</v>
      </c>
      <c r="G45" s="41" t="s">
        <v>489</v>
      </c>
      <c r="H45" s="41" t="s">
        <v>491</v>
      </c>
      <c r="I45" s="47" t="s">
        <v>492</v>
      </c>
      <c r="J45" s="41" t="s">
        <v>520</v>
      </c>
      <c r="K45" s="41" t="s">
        <v>521</v>
      </c>
      <c r="L45" s="61">
        <v>43833</v>
      </c>
      <c r="M45" s="53" t="s">
        <v>85</v>
      </c>
      <c r="N45" s="53" t="s">
        <v>53</v>
      </c>
      <c r="O45" s="55" t="s">
        <v>54</v>
      </c>
      <c r="P45" s="56"/>
      <c r="Q45" s="58" t="s">
        <v>56</v>
      </c>
      <c r="R45" s="69" t="s">
        <v>523</v>
      </c>
      <c r="S45" s="53" t="s">
        <v>524</v>
      </c>
      <c r="T45" s="95">
        <v>42889</v>
      </c>
      <c r="U45" s="53">
        <v>2</v>
      </c>
      <c r="V45" s="57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41.25" customHeight="1">
      <c r="A46" s="39">
        <v>42</v>
      </c>
      <c r="B46" s="41" t="s">
        <v>526</v>
      </c>
      <c r="C46" s="43">
        <v>42797</v>
      </c>
      <c r="D46" s="44">
        <v>3</v>
      </c>
      <c r="E46" s="41" t="s">
        <v>38</v>
      </c>
      <c r="F46" s="41" t="s">
        <v>488</v>
      </c>
      <c r="G46" s="41" t="s">
        <v>489</v>
      </c>
      <c r="H46" s="41" t="s">
        <v>491</v>
      </c>
      <c r="I46" s="47" t="s">
        <v>492</v>
      </c>
      <c r="J46" s="41" t="s">
        <v>530</v>
      </c>
      <c r="K46" s="41" t="s">
        <v>531</v>
      </c>
      <c r="L46" s="61">
        <v>43833</v>
      </c>
      <c r="M46" s="53" t="s">
        <v>85</v>
      </c>
      <c r="N46" s="53" t="s">
        <v>53</v>
      </c>
      <c r="O46" s="55" t="s">
        <v>54</v>
      </c>
      <c r="P46" s="56"/>
      <c r="Q46" s="58" t="s">
        <v>56</v>
      </c>
      <c r="R46" s="69" t="s">
        <v>533</v>
      </c>
      <c r="S46" s="53" t="s">
        <v>534</v>
      </c>
      <c r="T46" s="95">
        <v>42889</v>
      </c>
      <c r="U46" s="53">
        <v>2</v>
      </c>
      <c r="V46" s="57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27" customHeight="1">
      <c r="A47" s="39">
        <v>43</v>
      </c>
      <c r="B47" s="41" t="s">
        <v>535</v>
      </c>
      <c r="C47" s="43">
        <v>42797</v>
      </c>
      <c r="D47" s="44">
        <v>3</v>
      </c>
      <c r="E47" s="41" t="s">
        <v>38</v>
      </c>
      <c r="F47" s="41" t="s">
        <v>488</v>
      </c>
      <c r="G47" s="41" t="s">
        <v>489</v>
      </c>
      <c r="H47" s="41" t="s">
        <v>491</v>
      </c>
      <c r="I47" s="47" t="s">
        <v>492</v>
      </c>
      <c r="J47" s="41" t="s">
        <v>542</v>
      </c>
      <c r="K47" s="41" t="s">
        <v>543</v>
      </c>
      <c r="L47" s="61">
        <v>43833</v>
      </c>
      <c r="M47" s="53" t="s">
        <v>85</v>
      </c>
      <c r="N47" s="53" t="s">
        <v>53</v>
      </c>
      <c r="O47" s="55" t="s">
        <v>54</v>
      </c>
      <c r="P47" s="56"/>
      <c r="Q47" s="58" t="s">
        <v>56</v>
      </c>
      <c r="R47" s="69" t="s">
        <v>544</v>
      </c>
      <c r="S47" s="53" t="s">
        <v>545</v>
      </c>
      <c r="T47" s="95">
        <v>42889</v>
      </c>
      <c r="U47" s="53">
        <v>2</v>
      </c>
      <c r="V47" s="57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41.25" customHeight="1">
      <c r="A48" s="39">
        <v>44</v>
      </c>
      <c r="B48" s="41" t="s">
        <v>547</v>
      </c>
      <c r="C48" s="43">
        <v>42797</v>
      </c>
      <c r="D48" s="44">
        <v>3</v>
      </c>
      <c r="E48" s="41" t="s">
        <v>38</v>
      </c>
      <c r="F48" s="41" t="s">
        <v>488</v>
      </c>
      <c r="G48" s="41" t="s">
        <v>489</v>
      </c>
      <c r="H48" s="41" t="s">
        <v>491</v>
      </c>
      <c r="I48" s="47" t="s">
        <v>492</v>
      </c>
      <c r="J48" s="41" t="s">
        <v>551</v>
      </c>
      <c r="K48" s="41" t="s">
        <v>552</v>
      </c>
      <c r="L48" s="61">
        <v>43833</v>
      </c>
      <c r="M48" s="53" t="s">
        <v>85</v>
      </c>
      <c r="N48" s="53" t="s">
        <v>53</v>
      </c>
      <c r="O48" s="55" t="s">
        <v>54</v>
      </c>
      <c r="P48" s="56"/>
      <c r="Q48" s="58" t="s">
        <v>56</v>
      </c>
      <c r="R48" s="69" t="s">
        <v>555</v>
      </c>
      <c r="S48" s="53" t="s">
        <v>556</v>
      </c>
      <c r="T48" s="95">
        <v>42889</v>
      </c>
      <c r="U48" s="53">
        <v>2</v>
      </c>
      <c r="V48" s="57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27" customHeight="1">
      <c r="A49" s="39">
        <v>45</v>
      </c>
      <c r="B49" s="41" t="s">
        <v>561</v>
      </c>
      <c r="C49" s="43">
        <v>42797</v>
      </c>
      <c r="D49" s="44">
        <v>3</v>
      </c>
      <c r="E49" s="41" t="s">
        <v>38</v>
      </c>
      <c r="F49" s="41" t="s">
        <v>488</v>
      </c>
      <c r="G49" s="41" t="s">
        <v>489</v>
      </c>
      <c r="H49" s="41" t="s">
        <v>491</v>
      </c>
      <c r="I49" s="47" t="s">
        <v>492</v>
      </c>
      <c r="J49" s="41" t="s">
        <v>562</v>
      </c>
      <c r="K49" s="41" t="s">
        <v>563</v>
      </c>
      <c r="L49" s="61">
        <v>43833</v>
      </c>
      <c r="M49" s="53" t="s">
        <v>85</v>
      </c>
      <c r="N49" s="53" t="s">
        <v>53</v>
      </c>
      <c r="O49" s="55" t="s">
        <v>54</v>
      </c>
      <c r="P49" s="56"/>
      <c r="Q49" s="58" t="s">
        <v>56</v>
      </c>
      <c r="R49" s="69" t="s">
        <v>567</v>
      </c>
      <c r="S49" s="53" t="s">
        <v>568</v>
      </c>
      <c r="T49" s="95">
        <v>42889</v>
      </c>
      <c r="U49" s="53">
        <v>2</v>
      </c>
      <c r="V49" s="57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27" customHeight="1">
      <c r="A50" s="39">
        <v>46</v>
      </c>
      <c r="B50" s="41" t="s">
        <v>569</v>
      </c>
      <c r="C50" s="43">
        <v>42797</v>
      </c>
      <c r="D50" s="44">
        <v>3</v>
      </c>
      <c r="E50" s="41" t="s">
        <v>38</v>
      </c>
      <c r="F50" s="41" t="s">
        <v>488</v>
      </c>
      <c r="G50" s="41" t="s">
        <v>489</v>
      </c>
      <c r="H50" s="41" t="s">
        <v>491</v>
      </c>
      <c r="I50" s="47" t="s">
        <v>492</v>
      </c>
      <c r="J50" s="41" t="s">
        <v>571</v>
      </c>
      <c r="K50" s="41" t="s">
        <v>572</v>
      </c>
      <c r="L50" s="61">
        <v>43833</v>
      </c>
      <c r="M50" s="53" t="s">
        <v>85</v>
      </c>
      <c r="N50" s="53" t="s">
        <v>53</v>
      </c>
      <c r="O50" s="55" t="s">
        <v>54</v>
      </c>
      <c r="P50" s="56"/>
      <c r="Q50" s="58" t="s">
        <v>56</v>
      </c>
      <c r="R50" s="69" t="s">
        <v>576</v>
      </c>
      <c r="S50" s="53" t="s">
        <v>577</v>
      </c>
      <c r="T50" s="95">
        <v>42889</v>
      </c>
      <c r="U50" s="53">
        <v>2</v>
      </c>
      <c r="V50" s="57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27" customHeight="1">
      <c r="A51" s="39">
        <v>47</v>
      </c>
      <c r="B51" s="41" t="s">
        <v>579</v>
      </c>
      <c r="C51" s="43">
        <v>42797</v>
      </c>
      <c r="D51" s="44">
        <v>3</v>
      </c>
      <c r="E51" s="41" t="s">
        <v>38</v>
      </c>
      <c r="F51" s="41" t="s">
        <v>488</v>
      </c>
      <c r="G51" s="41" t="s">
        <v>489</v>
      </c>
      <c r="H51" s="41" t="s">
        <v>491</v>
      </c>
      <c r="I51" s="47" t="s">
        <v>492</v>
      </c>
      <c r="J51" s="41" t="s">
        <v>583</v>
      </c>
      <c r="K51" s="41" t="s">
        <v>584</v>
      </c>
      <c r="L51" s="61">
        <v>43833</v>
      </c>
      <c r="M51" s="53" t="s">
        <v>85</v>
      </c>
      <c r="N51" s="53" t="s">
        <v>53</v>
      </c>
      <c r="O51" s="55" t="s">
        <v>54</v>
      </c>
      <c r="P51" s="56"/>
      <c r="Q51" s="58" t="s">
        <v>56</v>
      </c>
      <c r="R51" s="69" t="s">
        <v>587</v>
      </c>
      <c r="S51" s="53" t="s">
        <v>588</v>
      </c>
      <c r="T51" s="95">
        <v>42889</v>
      </c>
      <c r="U51" s="53">
        <v>2</v>
      </c>
      <c r="V51" s="57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27" customHeight="1">
      <c r="A52" s="39">
        <v>48</v>
      </c>
      <c r="B52" s="41" t="s">
        <v>591</v>
      </c>
      <c r="C52" s="43">
        <v>42797</v>
      </c>
      <c r="D52" s="44">
        <v>3</v>
      </c>
      <c r="E52" s="41" t="s">
        <v>38</v>
      </c>
      <c r="F52" s="41" t="s">
        <v>488</v>
      </c>
      <c r="G52" s="41" t="s">
        <v>489</v>
      </c>
      <c r="H52" s="41" t="s">
        <v>491</v>
      </c>
      <c r="I52" s="47" t="s">
        <v>492</v>
      </c>
      <c r="J52" s="41" t="s">
        <v>595</v>
      </c>
      <c r="K52" s="41" t="s">
        <v>596</v>
      </c>
      <c r="L52" s="61">
        <v>43833</v>
      </c>
      <c r="M52" s="53" t="s">
        <v>85</v>
      </c>
      <c r="N52" s="53" t="s">
        <v>53</v>
      </c>
      <c r="O52" s="55" t="s">
        <v>54</v>
      </c>
      <c r="P52" s="56"/>
      <c r="Q52" s="58" t="s">
        <v>56</v>
      </c>
      <c r="R52" s="69" t="s">
        <v>599</v>
      </c>
      <c r="S52" s="53" t="s">
        <v>600</v>
      </c>
      <c r="T52" s="95">
        <v>42889</v>
      </c>
      <c r="U52" s="53">
        <v>2</v>
      </c>
      <c r="V52" s="57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27" customHeight="1">
      <c r="A53" s="39">
        <v>49</v>
      </c>
      <c r="B53" s="41" t="s">
        <v>602</v>
      </c>
      <c r="C53" s="43">
        <v>42797</v>
      </c>
      <c r="D53" s="44">
        <v>3</v>
      </c>
      <c r="E53" s="41" t="s">
        <v>38</v>
      </c>
      <c r="F53" s="41" t="s">
        <v>488</v>
      </c>
      <c r="G53" s="41" t="s">
        <v>489</v>
      </c>
      <c r="H53" s="41" t="s">
        <v>491</v>
      </c>
      <c r="I53" s="47" t="s">
        <v>492</v>
      </c>
      <c r="J53" s="41" t="s">
        <v>603</v>
      </c>
      <c r="K53" s="41" t="s">
        <v>604</v>
      </c>
      <c r="L53" s="61">
        <v>43833</v>
      </c>
      <c r="M53" s="53" t="s">
        <v>85</v>
      </c>
      <c r="N53" s="53" t="s">
        <v>53</v>
      </c>
      <c r="O53" s="55" t="s">
        <v>54</v>
      </c>
      <c r="P53" s="56"/>
      <c r="Q53" s="58" t="s">
        <v>56</v>
      </c>
      <c r="R53" s="69" t="s">
        <v>613</v>
      </c>
      <c r="S53" s="53" t="s">
        <v>614</v>
      </c>
      <c r="T53" s="95">
        <v>42889</v>
      </c>
      <c r="U53" s="53">
        <v>2</v>
      </c>
      <c r="V53" s="57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27" customHeight="1">
      <c r="A54" s="39">
        <v>50</v>
      </c>
      <c r="B54" s="41" t="s">
        <v>615</v>
      </c>
      <c r="C54" s="43">
        <v>42797</v>
      </c>
      <c r="D54" s="44">
        <v>3</v>
      </c>
      <c r="E54" s="41" t="s">
        <v>38</v>
      </c>
      <c r="F54" s="41" t="s">
        <v>488</v>
      </c>
      <c r="G54" s="41" t="s">
        <v>489</v>
      </c>
      <c r="H54" s="41" t="s">
        <v>491</v>
      </c>
      <c r="I54" s="47" t="s">
        <v>492</v>
      </c>
      <c r="J54" s="41" t="s">
        <v>616</v>
      </c>
      <c r="K54" s="41" t="s">
        <v>617</v>
      </c>
      <c r="L54" s="61">
        <v>43833</v>
      </c>
      <c r="M54" s="53" t="s">
        <v>85</v>
      </c>
      <c r="N54" s="53" t="s">
        <v>53</v>
      </c>
      <c r="O54" s="55" t="s">
        <v>54</v>
      </c>
      <c r="P54" s="56"/>
      <c r="Q54" s="58" t="s">
        <v>56</v>
      </c>
      <c r="R54" s="69" t="s">
        <v>622</v>
      </c>
      <c r="S54" s="53" t="s">
        <v>623</v>
      </c>
      <c r="T54" s="95">
        <v>42889</v>
      </c>
      <c r="U54" s="53">
        <v>2</v>
      </c>
      <c r="V54" s="57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27" customHeight="1">
      <c r="A55" s="39">
        <v>51</v>
      </c>
      <c r="B55" s="41" t="s">
        <v>627</v>
      </c>
      <c r="C55" s="43">
        <v>42797</v>
      </c>
      <c r="D55" s="44">
        <v>3</v>
      </c>
      <c r="E55" s="41" t="s">
        <v>38</v>
      </c>
      <c r="F55" s="41" t="s">
        <v>488</v>
      </c>
      <c r="G55" s="41" t="s">
        <v>489</v>
      </c>
      <c r="H55" s="41" t="s">
        <v>491</v>
      </c>
      <c r="I55" s="47" t="s">
        <v>492</v>
      </c>
      <c r="J55" s="41" t="s">
        <v>629</v>
      </c>
      <c r="K55" s="41" t="s">
        <v>630</v>
      </c>
      <c r="L55" s="61">
        <v>43833</v>
      </c>
      <c r="M55" s="53" t="s">
        <v>85</v>
      </c>
      <c r="N55" s="53" t="s">
        <v>53</v>
      </c>
      <c r="O55" s="55" t="s">
        <v>54</v>
      </c>
      <c r="P55" s="56"/>
      <c r="Q55" s="58" t="s">
        <v>56</v>
      </c>
      <c r="R55" s="69" t="s">
        <v>632</v>
      </c>
      <c r="S55" s="53" t="s">
        <v>633</v>
      </c>
      <c r="T55" s="95">
        <v>42889</v>
      </c>
      <c r="U55" s="53">
        <v>2</v>
      </c>
      <c r="V55" s="57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27" customHeight="1">
      <c r="A56" s="39">
        <v>52</v>
      </c>
      <c r="B56" s="41" t="s">
        <v>636</v>
      </c>
      <c r="C56" s="43">
        <v>42797</v>
      </c>
      <c r="D56" s="44">
        <v>3</v>
      </c>
      <c r="E56" s="41" t="s">
        <v>38</v>
      </c>
      <c r="F56" s="41" t="s">
        <v>488</v>
      </c>
      <c r="G56" s="41" t="s">
        <v>489</v>
      </c>
      <c r="H56" s="41" t="s">
        <v>491</v>
      </c>
      <c r="I56" s="47" t="s">
        <v>492</v>
      </c>
      <c r="J56" s="41" t="s">
        <v>640</v>
      </c>
      <c r="K56" s="41" t="s">
        <v>641</v>
      </c>
      <c r="L56" s="61">
        <v>43833</v>
      </c>
      <c r="M56" s="53" t="s">
        <v>85</v>
      </c>
      <c r="N56" s="53" t="s">
        <v>53</v>
      </c>
      <c r="O56" s="55" t="s">
        <v>54</v>
      </c>
      <c r="P56" s="56"/>
      <c r="Q56" s="58" t="s">
        <v>56</v>
      </c>
      <c r="R56" s="69" t="s">
        <v>645</v>
      </c>
      <c r="S56" s="53" t="s">
        <v>646</v>
      </c>
      <c r="T56" s="95">
        <v>42889</v>
      </c>
      <c r="U56" s="53">
        <v>2</v>
      </c>
      <c r="V56" s="57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27" customHeight="1">
      <c r="A57" s="39">
        <v>53</v>
      </c>
      <c r="B57" s="41" t="s">
        <v>650</v>
      </c>
      <c r="C57" s="43">
        <v>42797</v>
      </c>
      <c r="D57" s="44">
        <v>3</v>
      </c>
      <c r="E57" s="41" t="s">
        <v>38</v>
      </c>
      <c r="F57" s="41" t="s">
        <v>488</v>
      </c>
      <c r="G57" s="41" t="s">
        <v>489</v>
      </c>
      <c r="H57" s="41" t="s">
        <v>491</v>
      </c>
      <c r="I57" s="47" t="s">
        <v>492</v>
      </c>
      <c r="J57" s="41" t="s">
        <v>651</v>
      </c>
      <c r="K57" s="41" t="s">
        <v>652</v>
      </c>
      <c r="L57" s="61">
        <v>43833</v>
      </c>
      <c r="M57" s="53" t="s">
        <v>85</v>
      </c>
      <c r="N57" s="53" t="s">
        <v>53</v>
      </c>
      <c r="O57" s="55" t="s">
        <v>54</v>
      </c>
      <c r="P57" s="56"/>
      <c r="Q57" s="58" t="s">
        <v>56</v>
      </c>
      <c r="R57" s="69" t="s">
        <v>654</v>
      </c>
      <c r="S57" s="53" t="s">
        <v>656</v>
      </c>
      <c r="T57" s="95">
        <v>42889</v>
      </c>
      <c r="U57" s="53">
        <v>2</v>
      </c>
      <c r="V57" s="57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41.25" customHeight="1">
      <c r="A58" s="39">
        <v>54</v>
      </c>
      <c r="B58" s="41" t="s">
        <v>657</v>
      </c>
      <c r="C58" s="43">
        <v>42797</v>
      </c>
      <c r="D58" s="44">
        <v>3</v>
      </c>
      <c r="E58" s="41" t="s">
        <v>38</v>
      </c>
      <c r="F58" s="41" t="s">
        <v>488</v>
      </c>
      <c r="G58" s="41" t="s">
        <v>489</v>
      </c>
      <c r="H58" s="41" t="s">
        <v>491</v>
      </c>
      <c r="I58" s="47" t="s">
        <v>492</v>
      </c>
      <c r="J58" s="41" t="s">
        <v>661</v>
      </c>
      <c r="K58" s="41" t="s">
        <v>663</v>
      </c>
      <c r="L58" s="61">
        <v>43833</v>
      </c>
      <c r="M58" s="53" t="s">
        <v>85</v>
      </c>
      <c r="N58" s="53" t="s">
        <v>53</v>
      </c>
      <c r="O58" s="55" t="s">
        <v>54</v>
      </c>
      <c r="P58" s="56"/>
      <c r="Q58" s="58" t="s">
        <v>56</v>
      </c>
      <c r="R58" s="69" t="s">
        <v>664</v>
      </c>
      <c r="S58" s="53" t="s">
        <v>665</v>
      </c>
      <c r="T58" s="95">
        <v>42889</v>
      </c>
      <c r="U58" s="53">
        <v>2</v>
      </c>
      <c r="V58" s="57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54.75" customHeight="1">
      <c r="A59" s="39">
        <v>55</v>
      </c>
      <c r="B59" s="41" t="s">
        <v>668</v>
      </c>
      <c r="C59" s="43">
        <v>42950</v>
      </c>
      <c r="D59" s="44">
        <v>3</v>
      </c>
      <c r="E59" s="41" t="s">
        <v>38</v>
      </c>
      <c r="F59" s="41" t="s">
        <v>407</v>
      </c>
      <c r="G59" s="41" t="s">
        <v>408</v>
      </c>
      <c r="H59" s="41" t="s">
        <v>670</v>
      </c>
      <c r="I59" s="47" t="s">
        <v>409</v>
      </c>
      <c r="J59" s="41" t="s">
        <v>671</v>
      </c>
      <c r="K59" s="41" t="s">
        <v>672</v>
      </c>
      <c r="L59" s="61">
        <v>42769</v>
      </c>
      <c r="M59" s="53" t="s">
        <v>78</v>
      </c>
      <c r="N59" s="53" t="s">
        <v>53</v>
      </c>
      <c r="O59" s="55" t="s">
        <v>62</v>
      </c>
      <c r="P59" s="56"/>
      <c r="Q59" s="41" t="s">
        <v>121</v>
      </c>
      <c r="R59" s="69" t="s">
        <v>183</v>
      </c>
      <c r="S59" s="53" t="s">
        <v>676</v>
      </c>
      <c r="T59" s="43">
        <v>42803</v>
      </c>
      <c r="U59" s="53">
        <v>2</v>
      </c>
      <c r="V59" s="57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41.25" customHeight="1">
      <c r="A60" s="39">
        <v>56</v>
      </c>
      <c r="B60" s="41" t="s">
        <v>677</v>
      </c>
      <c r="C60" s="43">
        <v>43011</v>
      </c>
      <c r="D60" s="44">
        <v>3</v>
      </c>
      <c r="E60" s="41" t="s">
        <v>94</v>
      </c>
      <c r="F60" s="41" t="s">
        <v>679</v>
      </c>
      <c r="G60" s="41" t="s">
        <v>680</v>
      </c>
      <c r="H60" s="41"/>
      <c r="I60" s="47" t="s">
        <v>681</v>
      </c>
      <c r="J60" s="100" t="s">
        <v>683</v>
      </c>
      <c r="K60" s="100" t="s">
        <v>690</v>
      </c>
      <c r="L60" s="101" t="s">
        <v>691</v>
      </c>
      <c r="M60" s="55" t="s">
        <v>119</v>
      </c>
      <c r="N60" s="55" t="s">
        <v>53</v>
      </c>
      <c r="O60" s="56"/>
      <c r="P60" s="56" t="s">
        <v>695</v>
      </c>
      <c r="Q60" s="69" t="s">
        <v>696</v>
      </c>
      <c r="R60" s="69" t="s">
        <v>697</v>
      </c>
      <c r="S60" s="55" t="s">
        <v>698</v>
      </c>
      <c r="T60" s="43">
        <v>42804</v>
      </c>
      <c r="U60" s="55">
        <v>2</v>
      </c>
      <c r="V60" s="102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</row>
    <row r="61" spans="1:33" ht="27" customHeight="1">
      <c r="A61" s="39">
        <v>57</v>
      </c>
      <c r="B61" s="41" t="s">
        <v>702</v>
      </c>
      <c r="C61" s="47" t="s">
        <v>703</v>
      </c>
      <c r="D61" s="44">
        <v>3</v>
      </c>
      <c r="E61" s="41" t="s">
        <v>38</v>
      </c>
      <c r="F61" s="41" t="s">
        <v>704</v>
      </c>
      <c r="G61" s="41" t="s">
        <v>705</v>
      </c>
      <c r="H61" s="41"/>
      <c r="I61" s="47" t="s">
        <v>706</v>
      </c>
      <c r="J61" s="41" t="s">
        <v>707</v>
      </c>
      <c r="K61" s="41" t="s">
        <v>708</v>
      </c>
      <c r="L61" s="41" t="s">
        <v>709</v>
      </c>
      <c r="M61" s="55" t="s">
        <v>119</v>
      </c>
      <c r="N61" s="55" t="s">
        <v>53</v>
      </c>
      <c r="O61" s="55" t="s">
        <v>55</v>
      </c>
      <c r="P61" s="56"/>
      <c r="Q61" s="92" t="s">
        <v>710</v>
      </c>
      <c r="R61" s="69" t="s">
        <v>191</v>
      </c>
      <c r="S61" s="55" t="s">
        <v>712</v>
      </c>
      <c r="T61" s="43">
        <v>42807</v>
      </c>
      <c r="U61" s="53">
        <v>2</v>
      </c>
      <c r="V61" s="57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27" customHeight="1">
      <c r="A62" s="39">
        <v>58</v>
      </c>
      <c r="B62" s="41" t="s">
        <v>716</v>
      </c>
      <c r="C62" s="47" t="s">
        <v>703</v>
      </c>
      <c r="D62" s="44">
        <v>3</v>
      </c>
      <c r="E62" s="41" t="s">
        <v>38</v>
      </c>
      <c r="F62" s="41" t="s">
        <v>704</v>
      </c>
      <c r="G62" s="41" t="s">
        <v>705</v>
      </c>
      <c r="H62" s="41"/>
      <c r="I62" s="47" t="s">
        <v>706</v>
      </c>
      <c r="J62" s="41" t="s">
        <v>717</v>
      </c>
      <c r="K62" s="41" t="s">
        <v>718</v>
      </c>
      <c r="L62" s="41" t="s">
        <v>709</v>
      </c>
      <c r="M62" s="55" t="s">
        <v>119</v>
      </c>
      <c r="N62" s="55" t="s">
        <v>53</v>
      </c>
      <c r="O62" s="55" t="s">
        <v>55</v>
      </c>
      <c r="P62" s="56"/>
      <c r="Q62" s="92" t="s">
        <v>710</v>
      </c>
      <c r="R62" s="69" t="s">
        <v>191</v>
      </c>
      <c r="S62" s="55" t="s">
        <v>722</v>
      </c>
      <c r="T62" s="43">
        <v>42807</v>
      </c>
      <c r="U62" s="53">
        <v>2</v>
      </c>
      <c r="V62" s="57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27" customHeight="1">
      <c r="A63" s="39">
        <v>59</v>
      </c>
      <c r="B63" s="41" t="s">
        <v>724</v>
      </c>
      <c r="C63" s="47" t="s">
        <v>703</v>
      </c>
      <c r="D63" s="44">
        <v>3</v>
      </c>
      <c r="E63" s="41" t="s">
        <v>38</v>
      </c>
      <c r="F63" s="41" t="s">
        <v>704</v>
      </c>
      <c r="G63" s="41" t="s">
        <v>705</v>
      </c>
      <c r="H63" s="41"/>
      <c r="I63" s="47" t="s">
        <v>706</v>
      </c>
      <c r="J63" s="41" t="s">
        <v>725</v>
      </c>
      <c r="K63" s="41" t="s">
        <v>726</v>
      </c>
      <c r="L63" s="41" t="s">
        <v>709</v>
      </c>
      <c r="M63" s="55" t="s">
        <v>119</v>
      </c>
      <c r="N63" s="55" t="s">
        <v>53</v>
      </c>
      <c r="O63" s="55" t="s">
        <v>55</v>
      </c>
      <c r="P63" s="56"/>
      <c r="Q63" s="92" t="s">
        <v>710</v>
      </c>
      <c r="R63" s="69" t="s">
        <v>191</v>
      </c>
      <c r="S63" s="55" t="s">
        <v>729</v>
      </c>
      <c r="T63" s="43">
        <v>42807</v>
      </c>
      <c r="U63" s="53">
        <v>2</v>
      </c>
      <c r="V63" s="57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27" customHeight="1">
      <c r="A64" s="39">
        <v>60</v>
      </c>
      <c r="B64" s="41" t="s">
        <v>732</v>
      </c>
      <c r="C64" s="47" t="s">
        <v>703</v>
      </c>
      <c r="D64" s="44">
        <v>3</v>
      </c>
      <c r="E64" s="41" t="s">
        <v>94</v>
      </c>
      <c r="F64" s="41" t="s">
        <v>704</v>
      </c>
      <c r="G64" s="41" t="s">
        <v>705</v>
      </c>
      <c r="H64" s="41"/>
      <c r="I64" s="47" t="s">
        <v>706</v>
      </c>
      <c r="J64" s="41" t="s">
        <v>733</v>
      </c>
      <c r="K64" s="41" t="s">
        <v>734</v>
      </c>
      <c r="L64" s="41" t="s">
        <v>709</v>
      </c>
      <c r="M64" s="53" t="s">
        <v>119</v>
      </c>
      <c r="N64" s="53" t="s">
        <v>53</v>
      </c>
      <c r="O64" s="56"/>
      <c r="P64" s="56" t="s">
        <v>735</v>
      </c>
      <c r="Q64" s="100" t="s">
        <v>736</v>
      </c>
      <c r="R64" s="69" t="s">
        <v>191</v>
      </c>
      <c r="S64" s="55" t="s">
        <v>737</v>
      </c>
      <c r="T64" s="43">
        <v>42807</v>
      </c>
      <c r="U64" s="53">
        <v>2</v>
      </c>
      <c r="V64" s="57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27" customHeight="1">
      <c r="A65" s="39">
        <v>61</v>
      </c>
      <c r="B65" s="41" t="s">
        <v>738</v>
      </c>
      <c r="C65" s="41" t="s">
        <v>740</v>
      </c>
      <c r="D65" s="44">
        <v>3</v>
      </c>
      <c r="E65" s="41" t="s">
        <v>38</v>
      </c>
      <c r="F65" s="41" t="s">
        <v>741</v>
      </c>
      <c r="G65" s="41" t="s">
        <v>742</v>
      </c>
      <c r="H65" s="41"/>
      <c r="I65" s="47" t="s">
        <v>743</v>
      </c>
      <c r="J65" s="41" t="s">
        <v>744</v>
      </c>
      <c r="K65" s="41" t="s">
        <v>745</v>
      </c>
      <c r="L65" s="95">
        <v>43864</v>
      </c>
      <c r="M65" s="53" t="s">
        <v>85</v>
      </c>
      <c r="N65" s="53" t="s">
        <v>53</v>
      </c>
      <c r="O65" s="55" t="s">
        <v>62</v>
      </c>
      <c r="P65" s="56"/>
      <c r="Q65" s="41" t="s">
        <v>121</v>
      </c>
      <c r="R65" s="41" t="s">
        <v>183</v>
      </c>
      <c r="S65" s="55" t="s">
        <v>748</v>
      </c>
      <c r="T65" s="43">
        <v>42808</v>
      </c>
      <c r="U65" s="53">
        <v>2</v>
      </c>
      <c r="V65" s="57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41.25" customHeight="1">
      <c r="A66" s="39">
        <v>62</v>
      </c>
      <c r="B66" s="41" t="s">
        <v>749</v>
      </c>
      <c r="C66" s="41" t="s">
        <v>751</v>
      </c>
      <c r="D66" s="44">
        <v>3</v>
      </c>
      <c r="E66" s="41" t="s">
        <v>38</v>
      </c>
      <c r="F66" s="41" t="s">
        <v>752</v>
      </c>
      <c r="G66" s="41" t="s">
        <v>753</v>
      </c>
      <c r="H66" s="41"/>
      <c r="I66" s="47" t="s">
        <v>754</v>
      </c>
      <c r="J66" s="41" t="s">
        <v>755</v>
      </c>
      <c r="K66" s="41" t="s">
        <v>756</v>
      </c>
      <c r="L66" s="41" t="s">
        <v>758</v>
      </c>
      <c r="M66" s="53" t="s">
        <v>81</v>
      </c>
      <c r="N66" s="53" t="s">
        <v>53</v>
      </c>
      <c r="O66" s="55" t="s">
        <v>55</v>
      </c>
      <c r="P66" s="56"/>
      <c r="Q66" s="58" t="s">
        <v>163</v>
      </c>
      <c r="R66" s="41" t="s">
        <v>759</v>
      </c>
      <c r="S66" s="55" t="s">
        <v>760</v>
      </c>
      <c r="T66" s="43">
        <v>42814</v>
      </c>
      <c r="U66" s="53">
        <v>3</v>
      </c>
      <c r="V66" s="57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27" customHeight="1">
      <c r="A67" s="39">
        <v>63</v>
      </c>
      <c r="B67" s="41" t="s">
        <v>761</v>
      </c>
      <c r="C67" s="41" t="s">
        <v>762</v>
      </c>
      <c r="D67" s="44">
        <v>3</v>
      </c>
      <c r="E67" s="41" t="s">
        <v>38</v>
      </c>
      <c r="F67" s="41" t="s">
        <v>763</v>
      </c>
      <c r="G67" s="41" t="s">
        <v>765</v>
      </c>
      <c r="H67" s="41"/>
      <c r="I67" s="47" t="s">
        <v>767</v>
      </c>
      <c r="J67" s="41" t="s">
        <v>768</v>
      </c>
      <c r="K67" s="41" t="s">
        <v>769</v>
      </c>
      <c r="L67" s="41" t="s">
        <v>740</v>
      </c>
      <c r="M67" s="53" t="s">
        <v>85</v>
      </c>
      <c r="N67" s="53" t="s">
        <v>53</v>
      </c>
      <c r="O67" s="55" t="s">
        <v>62</v>
      </c>
      <c r="P67" s="56"/>
      <c r="Q67" s="41" t="s">
        <v>121</v>
      </c>
      <c r="R67" s="41" t="s">
        <v>183</v>
      </c>
      <c r="S67" s="55" t="s">
        <v>770</v>
      </c>
      <c r="T67" s="43">
        <v>42814</v>
      </c>
      <c r="U67" s="53">
        <v>2</v>
      </c>
      <c r="V67" s="57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27" customHeight="1">
      <c r="A68" s="39">
        <v>64</v>
      </c>
      <c r="B68" s="41" t="s">
        <v>772</v>
      </c>
      <c r="C68" s="41" t="s">
        <v>762</v>
      </c>
      <c r="D68" s="44">
        <v>3</v>
      </c>
      <c r="E68" s="41" t="s">
        <v>38</v>
      </c>
      <c r="F68" s="41" t="s">
        <v>126</v>
      </c>
      <c r="G68" s="41" t="s">
        <v>775</v>
      </c>
      <c r="H68" s="41"/>
      <c r="I68" s="47" t="s">
        <v>776</v>
      </c>
      <c r="J68" s="41" t="s">
        <v>777</v>
      </c>
      <c r="K68" s="41" t="s">
        <v>778</v>
      </c>
      <c r="L68" s="104">
        <v>43321</v>
      </c>
      <c r="M68" s="53" t="s">
        <v>119</v>
      </c>
      <c r="N68" s="53" t="s">
        <v>53</v>
      </c>
      <c r="O68" s="55" t="s">
        <v>62</v>
      </c>
      <c r="P68" s="56"/>
      <c r="Q68" s="41" t="s">
        <v>782</v>
      </c>
      <c r="R68" s="41" t="s">
        <v>183</v>
      </c>
      <c r="S68" s="55" t="s">
        <v>783</v>
      </c>
      <c r="T68" s="43">
        <v>42814</v>
      </c>
      <c r="U68" s="53">
        <v>2</v>
      </c>
      <c r="V68" s="57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27" customHeight="1">
      <c r="A69" s="39">
        <v>65</v>
      </c>
      <c r="B69" s="44" t="s">
        <v>785</v>
      </c>
      <c r="C69" s="41" t="s">
        <v>786</v>
      </c>
      <c r="D69" s="44">
        <v>3</v>
      </c>
      <c r="E69" s="41" t="s">
        <v>38</v>
      </c>
      <c r="F69" s="41" t="s">
        <v>252</v>
      </c>
      <c r="G69" s="41" t="s">
        <v>788</v>
      </c>
      <c r="H69" s="41" t="s">
        <v>789</v>
      </c>
      <c r="I69" s="47" t="s">
        <v>790</v>
      </c>
      <c r="J69" s="41" t="s">
        <v>791</v>
      </c>
      <c r="K69" s="41" t="s">
        <v>791</v>
      </c>
      <c r="L69" s="41" t="s">
        <v>792</v>
      </c>
      <c r="M69" s="53" t="s">
        <v>85</v>
      </c>
      <c r="N69" s="53" t="s">
        <v>53</v>
      </c>
      <c r="O69" s="55" t="s">
        <v>54</v>
      </c>
      <c r="P69" s="56"/>
      <c r="Q69" s="58" t="s">
        <v>56</v>
      </c>
      <c r="R69" s="41" t="s">
        <v>794</v>
      </c>
      <c r="S69" s="55" t="s">
        <v>795</v>
      </c>
      <c r="T69" s="58" t="s">
        <v>796</v>
      </c>
      <c r="U69" s="53">
        <v>3</v>
      </c>
      <c r="V69" s="57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27" customHeight="1">
      <c r="A70" s="39">
        <v>66</v>
      </c>
      <c r="B70" s="44" t="s">
        <v>797</v>
      </c>
      <c r="C70" s="41" t="s">
        <v>786</v>
      </c>
      <c r="D70" s="44">
        <v>3</v>
      </c>
      <c r="E70" s="41" t="s">
        <v>38</v>
      </c>
      <c r="F70" s="41" t="s">
        <v>252</v>
      </c>
      <c r="G70" s="41" t="s">
        <v>788</v>
      </c>
      <c r="H70" s="41" t="s">
        <v>789</v>
      </c>
      <c r="I70" s="47" t="s">
        <v>790</v>
      </c>
      <c r="J70" s="41" t="s">
        <v>798</v>
      </c>
      <c r="K70" s="41" t="s">
        <v>798</v>
      </c>
      <c r="L70" s="41" t="s">
        <v>792</v>
      </c>
      <c r="M70" s="53" t="s">
        <v>85</v>
      </c>
      <c r="N70" s="53" t="s">
        <v>53</v>
      </c>
      <c r="O70" s="55" t="s">
        <v>54</v>
      </c>
      <c r="P70" s="56"/>
      <c r="Q70" s="58" t="s">
        <v>56</v>
      </c>
      <c r="R70" s="41" t="s">
        <v>800</v>
      </c>
      <c r="S70" s="44" t="s">
        <v>801</v>
      </c>
      <c r="T70" s="58" t="s">
        <v>796</v>
      </c>
      <c r="U70" s="53">
        <v>3</v>
      </c>
      <c r="V70" s="57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41.25" customHeight="1">
      <c r="A71" s="39">
        <v>67</v>
      </c>
      <c r="B71" s="44" t="s">
        <v>803</v>
      </c>
      <c r="C71" s="41" t="s">
        <v>786</v>
      </c>
      <c r="D71" s="44">
        <v>3</v>
      </c>
      <c r="E71" s="41" t="s">
        <v>38</v>
      </c>
      <c r="F71" s="41" t="s">
        <v>252</v>
      </c>
      <c r="G71" s="41" t="s">
        <v>788</v>
      </c>
      <c r="H71" s="41" t="s">
        <v>789</v>
      </c>
      <c r="I71" s="47" t="s">
        <v>790</v>
      </c>
      <c r="J71" s="41" t="s">
        <v>805</v>
      </c>
      <c r="K71" s="41" t="s">
        <v>805</v>
      </c>
      <c r="L71" s="41" t="s">
        <v>792</v>
      </c>
      <c r="M71" s="53" t="s">
        <v>85</v>
      </c>
      <c r="N71" s="53" t="s">
        <v>53</v>
      </c>
      <c r="O71" s="55" t="s">
        <v>54</v>
      </c>
      <c r="P71" s="56"/>
      <c r="Q71" s="58" t="s">
        <v>56</v>
      </c>
      <c r="R71" s="41" t="s">
        <v>807</v>
      </c>
      <c r="S71" s="44" t="s">
        <v>808</v>
      </c>
      <c r="T71" s="58" t="s">
        <v>796</v>
      </c>
      <c r="U71" s="53">
        <v>3</v>
      </c>
      <c r="V71" s="57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41.25" customHeight="1">
      <c r="A72" s="39">
        <v>68</v>
      </c>
      <c r="B72" s="44" t="s">
        <v>809</v>
      </c>
      <c r="C72" s="41" t="s">
        <v>786</v>
      </c>
      <c r="D72" s="44">
        <v>3</v>
      </c>
      <c r="E72" s="41" t="s">
        <v>38</v>
      </c>
      <c r="F72" s="41" t="s">
        <v>252</v>
      </c>
      <c r="G72" s="41" t="s">
        <v>788</v>
      </c>
      <c r="H72" s="41" t="s">
        <v>789</v>
      </c>
      <c r="I72" s="47" t="s">
        <v>790</v>
      </c>
      <c r="J72" s="41" t="s">
        <v>812</v>
      </c>
      <c r="K72" s="41" t="s">
        <v>812</v>
      </c>
      <c r="L72" s="41" t="s">
        <v>792</v>
      </c>
      <c r="M72" s="53" t="s">
        <v>85</v>
      </c>
      <c r="N72" s="53" t="s">
        <v>53</v>
      </c>
      <c r="O72" s="55" t="s">
        <v>54</v>
      </c>
      <c r="P72" s="56"/>
      <c r="Q72" s="58" t="s">
        <v>56</v>
      </c>
      <c r="R72" s="41" t="s">
        <v>815</v>
      </c>
      <c r="S72" s="44" t="s">
        <v>818</v>
      </c>
      <c r="T72" s="58" t="s">
        <v>796</v>
      </c>
      <c r="U72" s="53">
        <v>3</v>
      </c>
      <c r="V72" s="57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41.25" customHeight="1">
      <c r="A73" s="39">
        <v>69</v>
      </c>
      <c r="B73" s="44" t="s">
        <v>821</v>
      </c>
      <c r="C73" s="41" t="s">
        <v>786</v>
      </c>
      <c r="D73" s="44">
        <v>3</v>
      </c>
      <c r="E73" s="41" t="s">
        <v>38</v>
      </c>
      <c r="F73" s="41" t="s">
        <v>252</v>
      </c>
      <c r="G73" s="41" t="s">
        <v>788</v>
      </c>
      <c r="H73" s="41" t="s">
        <v>789</v>
      </c>
      <c r="I73" s="47" t="s">
        <v>790</v>
      </c>
      <c r="J73" s="41" t="s">
        <v>825</v>
      </c>
      <c r="K73" s="41" t="s">
        <v>825</v>
      </c>
      <c r="L73" s="41" t="s">
        <v>792</v>
      </c>
      <c r="M73" s="53" t="s">
        <v>85</v>
      </c>
      <c r="N73" s="53" t="s">
        <v>53</v>
      </c>
      <c r="O73" s="55" t="s">
        <v>54</v>
      </c>
      <c r="P73" s="56"/>
      <c r="Q73" s="58" t="s">
        <v>56</v>
      </c>
      <c r="R73" s="41" t="s">
        <v>830</v>
      </c>
      <c r="S73" s="44" t="s">
        <v>831</v>
      </c>
      <c r="T73" s="58" t="s">
        <v>796</v>
      </c>
      <c r="U73" s="53">
        <v>3</v>
      </c>
      <c r="V73" s="57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41.25" customHeight="1">
      <c r="A74" s="39">
        <v>70</v>
      </c>
      <c r="B74" s="44" t="s">
        <v>834</v>
      </c>
      <c r="C74" s="41" t="s">
        <v>786</v>
      </c>
      <c r="D74" s="44">
        <v>3</v>
      </c>
      <c r="E74" s="41" t="s">
        <v>38</v>
      </c>
      <c r="F74" s="41" t="s">
        <v>252</v>
      </c>
      <c r="G74" s="41" t="s">
        <v>788</v>
      </c>
      <c r="H74" s="41" t="s">
        <v>789</v>
      </c>
      <c r="I74" s="47" t="s">
        <v>790</v>
      </c>
      <c r="J74" s="41" t="s">
        <v>836</v>
      </c>
      <c r="K74" s="41" t="s">
        <v>836</v>
      </c>
      <c r="L74" s="41" t="s">
        <v>792</v>
      </c>
      <c r="M74" s="53" t="s">
        <v>85</v>
      </c>
      <c r="N74" s="53" t="s">
        <v>53</v>
      </c>
      <c r="O74" s="55" t="s">
        <v>54</v>
      </c>
      <c r="P74" s="56"/>
      <c r="Q74" s="58" t="s">
        <v>56</v>
      </c>
      <c r="R74" s="41" t="s">
        <v>841</v>
      </c>
      <c r="S74" s="44" t="s">
        <v>842</v>
      </c>
      <c r="T74" s="58" t="s">
        <v>796</v>
      </c>
      <c r="U74" s="53">
        <v>3</v>
      </c>
      <c r="V74" s="57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27" customHeight="1">
      <c r="A75" s="39">
        <v>71</v>
      </c>
      <c r="B75" s="44" t="s">
        <v>843</v>
      </c>
      <c r="C75" s="41" t="s">
        <v>786</v>
      </c>
      <c r="D75" s="44">
        <v>3</v>
      </c>
      <c r="E75" s="41" t="s">
        <v>38</v>
      </c>
      <c r="F75" s="41" t="s">
        <v>252</v>
      </c>
      <c r="G75" s="41" t="s">
        <v>788</v>
      </c>
      <c r="H75" s="41" t="s">
        <v>789</v>
      </c>
      <c r="I75" s="47" t="s">
        <v>790</v>
      </c>
      <c r="J75" s="41" t="s">
        <v>846</v>
      </c>
      <c r="K75" s="41" t="s">
        <v>846</v>
      </c>
      <c r="L75" s="41" t="s">
        <v>792</v>
      </c>
      <c r="M75" s="53" t="s">
        <v>85</v>
      </c>
      <c r="N75" s="53" t="s">
        <v>53</v>
      </c>
      <c r="O75" s="55" t="s">
        <v>54</v>
      </c>
      <c r="P75" s="56"/>
      <c r="Q75" s="58" t="s">
        <v>56</v>
      </c>
      <c r="R75" s="41" t="s">
        <v>849</v>
      </c>
      <c r="S75" s="44" t="s">
        <v>850</v>
      </c>
      <c r="T75" s="58" t="s">
        <v>796</v>
      </c>
      <c r="U75" s="53">
        <v>3</v>
      </c>
      <c r="V75" s="57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27" customHeight="1">
      <c r="A76" s="39">
        <v>72</v>
      </c>
      <c r="B76" s="44" t="s">
        <v>851</v>
      </c>
      <c r="C76" s="41" t="s">
        <v>786</v>
      </c>
      <c r="D76" s="44">
        <v>3</v>
      </c>
      <c r="E76" s="41" t="s">
        <v>38</v>
      </c>
      <c r="F76" s="41" t="s">
        <v>252</v>
      </c>
      <c r="G76" s="41" t="s">
        <v>788</v>
      </c>
      <c r="H76" s="41" t="s">
        <v>789</v>
      </c>
      <c r="I76" s="47" t="s">
        <v>790</v>
      </c>
      <c r="J76" s="41" t="s">
        <v>852</v>
      </c>
      <c r="K76" s="41" t="s">
        <v>852</v>
      </c>
      <c r="L76" s="41" t="s">
        <v>792</v>
      </c>
      <c r="M76" s="53" t="s">
        <v>85</v>
      </c>
      <c r="N76" s="53" t="s">
        <v>53</v>
      </c>
      <c r="O76" s="55" t="s">
        <v>54</v>
      </c>
      <c r="P76" s="56"/>
      <c r="Q76" s="58" t="s">
        <v>56</v>
      </c>
      <c r="R76" s="41" t="s">
        <v>856</v>
      </c>
      <c r="S76" s="44" t="s">
        <v>857</v>
      </c>
      <c r="T76" s="58" t="s">
        <v>796</v>
      </c>
      <c r="U76" s="53">
        <v>3</v>
      </c>
      <c r="V76" s="57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41.25" customHeight="1">
      <c r="A77" s="39">
        <v>73</v>
      </c>
      <c r="B77" s="44" t="s">
        <v>860</v>
      </c>
      <c r="C77" s="41" t="s">
        <v>786</v>
      </c>
      <c r="D77" s="44">
        <v>3</v>
      </c>
      <c r="E77" s="41" t="s">
        <v>38</v>
      </c>
      <c r="F77" s="41" t="s">
        <v>252</v>
      </c>
      <c r="G77" s="41" t="s">
        <v>788</v>
      </c>
      <c r="H77" s="41" t="s">
        <v>789</v>
      </c>
      <c r="I77" s="47" t="s">
        <v>790</v>
      </c>
      <c r="J77" s="41" t="s">
        <v>862</v>
      </c>
      <c r="K77" s="41" t="s">
        <v>862</v>
      </c>
      <c r="L77" s="41" t="s">
        <v>792</v>
      </c>
      <c r="M77" s="53" t="s">
        <v>85</v>
      </c>
      <c r="N77" s="53" t="s">
        <v>53</v>
      </c>
      <c r="O77" s="55" t="s">
        <v>54</v>
      </c>
      <c r="P77" s="56"/>
      <c r="Q77" s="58" t="s">
        <v>56</v>
      </c>
      <c r="R77" s="41" t="s">
        <v>863</v>
      </c>
      <c r="S77" s="44" t="s">
        <v>864</v>
      </c>
      <c r="T77" s="58" t="s">
        <v>796</v>
      </c>
      <c r="U77" s="53">
        <v>3</v>
      </c>
      <c r="V77" s="57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41.25" customHeight="1">
      <c r="A78" s="39">
        <v>74</v>
      </c>
      <c r="B78" s="44" t="s">
        <v>865</v>
      </c>
      <c r="C78" s="41" t="s">
        <v>786</v>
      </c>
      <c r="D78" s="44">
        <v>3</v>
      </c>
      <c r="E78" s="41" t="s">
        <v>38</v>
      </c>
      <c r="F78" s="41" t="s">
        <v>252</v>
      </c>
      <c r="G78" s="41" t="s">
        <v>788</v>
      </c>
      <c r="H78" s="41" t="s">
        <v>789</v>
      </c>
      <c r="I78" s="47" t="s">
        <v>790</v>
      </c>
      <c r="J78" s="41" t="s">
        <v>867</v>
      </c>
      <c r="K78" s="41" t="s">
        <v>867</v>
      </c>
      <c r="L78" s="41" t="s">
        <v>792</v>
      </c>
      <c r="M78" s="53" t="s">
        <v>85</v>
      </c>
      <c r="N78" s="53" t="s">
        <v>53</v>
      </c>
      <c r="O78" s="55" t="s">
        <v>54</v>
      </c>
      <c r="P78" s="56"/>
      <c r="Q78" s="58" t="s">
        <v>56</v>
      </c>
      <c r="R78" s="41" t="s">
        <v>868</v>
      </c>
      <c r="S78" s="44" t="s">
        <v>870</v>
      </c>
      <c r="T78" s="58" t="s">
        <v>796</v>
      </c>
      <c r="U78" s="53">
        <v>3</v>
      </c>
      <c r="V78" s="57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41.25" customHeight="1">
      <c r="A79" s="39">
        <v>75</v>
      </c>
      <c r="B79" s="44" t="s">
        <v>872</v>
      </c>
      <c r="C79" s="41" t="s">
        <v>786</v>
      </c>
      <c r="D79" s="44">
        <v>3</v>
      </c>
      <c r="E79" s="41" t="s">
        <v>38</v>
      </c>
      <c r="F79" s="41" t="s">
        <v>252</v>
      </c>
      <c r="G79" s="41" t="s">
        <v>788</v>
      </c>
      <c r="H79" s="41" t="s">
        <v>789</v>
      </c>
      <c r="I79" s="47" t="s">
        <v>790</v>
      </c>
      <c r="J79" s="41" t="s">
        <v>873</v>
      </c>
      <c r="K79" s="41" t="s">
        <v>873</v>
      </c>
      <c r="L79" s="41" t="s">
        <v>792</v>
      </c>
      <c r="M79" s="53" t="s">
        <v>85</v>
      </c>
      <c r="N79" s="53" t="s">
        <v>53</v>
      </c>
      <c r="O79" s="55" t="s">
        <v>54</v>
      </c>
      <c r="P79" s="56"/>
      <c r="Q79" s="58" t="s">
        <v>56</v>
      </c>
      <c r="R79" s="41" t="s">
        <v>876</v>
      </c>
      <c r="S79" s="44" t="s">
        <v>877</v>
      </c>
      <c r="T79" s="58" t="s">
        <v>796</v>
      </c>
      <c r="U79" s="53">
        <v>3</v>
      </c>
      <c r="V79" s="57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41.25" customHeight="1">
      <c r="A80" s="39">
        <v>76</v>
      </c>
      <c r="B80" s="44" t="s">
        <v>878</v>
      </c>
      <c r="C80" s="41" t="s">
        <v>786</v>
      </c>
      <c r="D80" s="44">
        <v>3</v>
      </c>
      <c r="E80" s="41" t="s">
        <v>38</v>
      </c>
      <c r="F80" s="41" t="s">
        <v>252</v>
      </c>
      <c r="G80" s="41" t="s">
        <v>788</v>
      </c>
      <c r="H80" s="41" t="s">
        <v>789</v>
      </c>
      <c r="I80" s="47" t="s">
        <v>790</v>
      </c>
      <c r="J80" s="41" t="s">
        <v>881</v>
      </c>
      <c r="K80" s="41" t="s">
        <v>881</v>
      </c>
      <c r="L80" s="41" t="s">
        <v>792</v>
      </c>
      <c r="M80" s="53" t="s">
        <v>85</v>
      </c>
      <c r="N80" s="53" t="s">
        <v>53</v>
      </c>
      <c r="O80" s="55" t="s">
        <v>54</v>
      </c>
      <c r="P80" s="56"/>
      <c r="Q80" s="58" t="s">
        <v>56</v>
      </c>
      <c r="R80" s="41" t="s">
        <v>882</v>
      </c>
      <c r="S80" s="44" t="s">
        <v>883</v>
      </c>
      <c r="T80" s="58" t="s">
        <v>796</v>
      </c>
      <c r="U80" s="53">
        <v>3</v>
      </c>
      <c r="V80" s="57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27" customHeight="1">
      <c r="A81" s="39">
        <v>77</v>
      </c>
      <c r="B81" s="44" t="s">
        <v>886</v>
      </c>
      <c r="C81" s="41" t="s">
        <v>786</v>
      </c>
      <c r="D81" s="44">
        <v>3</v>
      </c>
      <c r="E81" s="41" t="s">
        <v>38</v>
      </c>
      <c r="F81" s="41" t="s">
        <v>252</v>
      </c>
      <c r="G81" s="41" t="s">
        <v>788</v>
      </c>
      <c r="H81" s="41" t="s">
        <v>789</v>
      </c>
      <c r="I81" s="47" t="s">
        <v>790</v>
      </c>
      <c r="J81" s="41" t="s">
        <v>887</v>
      </c>
      <c r="K81" s="41" t="s">
        <v>887</v>
      </c>
      <c r="L81" s="41" t="s">
        <v>792</v>
      </c>
      <c r="M81" s="53" t="s">
        <v>85</v>
      </c>
      <c r="N81" s="53" t="s">
        <v>53</v>
      </c>
      <c r="O81" s="55" t="s">
        <v>54</v>
      </c>
      <c r="P81" s="56"/>
      <c r="Q81" s="58" t="s">
        <v>56</v>
      </c>
      <c r="R81" s="41" t="s">
        <v>889</v>
      </c>
      <c r="S81" s="44" t="s">
        <v>890</v>
      </c>
      <c r="T81" s="58" t="s">
        <v>796</v>
      </c>
      <c r="U81" s="53">
        <v>3</v>
      </c>
      <c r="V81" s="57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27" customHeight="1">
      <c r="A82" s="39">
        <v>78</v>
      </c>
      <c r="B82" s="44" t="s">
        <v>894</v>
      </c>
      <c r="C82" s="41" t="s">
        <v>786</v>
      </c>
      <c r="D82" s="44">
        <v>3</v>
      </c>
      <c r="E82" s="41" t="s">
        <v>38</v>
      </c>
      <c r="F82" s="41" t="s">
        <v>252</v>
      </c>
      <c r="G82" s="41" t="s">
        <v>788</v>
      </c>
      <c r="H82" s="41" t="s">
        <v>789</v>
      </c>
      <c r="I82" s="47" t="s">
        <v>790</v>
      </c>
      <c r="J82" s="41" t="s">
        <v>895</v>
      </c>
      <c r="K82" s="41" t="s">
        <v>895</v>
      </c>
      <c r="L82" s="41" t="s">
        <v>792</v>
      </c>
      <c r="M82" s="53" t="s">
        <v>85</v>
      </c>
      <c r="N82" s="53" t="s">
        <v>53</v>
      </c>
      <c r="O82" s="55" t="s">
        <v>54</v>
      </c>
      <c r="P82" s="56"/>
      <c r="Q82" s="58" t="s">
        <v>56</v>
      </c>
      <c r="R82" s="41" t="s">
        <v>898</v>
      </c>
      <c r="S82" s="44" t="s">
        <v>899</v>
      </c>
      <c r="T82" s="58" t="s">
        <v>796</v>
      </c>
      <c r="U82" s="53">
        <v>3</v>
      </c>
      <c r="V82" s="57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27" customHeight="1">
      <c r="A83" s="39">
        <v>79</v>
      </c>
      <c r="B83" s="44" t="s">
        <v>901</v>
      </c>
      <c r="C83" s="41" t="s">
        <v>786</v>
      </c>
      <c r="D83" s="44">
        <v>3</v>
      </c>
      <c r="E83" s="41" t="s">
        <v>38</v>
      </c>
      <c r="F83" s="41" t="s">
        <v>252</v>
      </c>
      <c r="G83" s="41" t="s">
        <v>788</v>
      </c>
      <c r="H83" s="41" t="s">
        <v>789</v>
      </c>
      <c r="I83" s="47" t="s">
        <v>790</v>
      </c>
      <c r="J83" s="41" t="s">
        <v>904</v>
      </c>
      <c r="K83" s="41" t="s">
        <v>904</v>
      </c>
      <c r="L83" s="41" t="s">
        <v>792</v>
      </c>
      <c r="M83" s="53" t="s">
        <v>85</v>
      </c>
      <c r="N83" s="53" t="s">
        <v>53</v>
      </c>
      <c r="O83" s="55" t="s">
        <v>54</v>
      </c>
      <c r="P83" s="56"/>
      <c r="Q83" s="58" t="s">
        <v>56</v>
      </c>
      <c r="R83" s="41" t="s">
        <v>906</v>
      </c>
      <c r="S83" s="44" t="s">
        <v>907</v>
      </c>
      <c r="T83" s="58" t="s">
        <v>796</v>
      </c>
      <c r="U83" s="53">
        <v>3</v>
      </c>
      <c r="V83" s="57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27" customHeight="1">
      <c r="A84" s="39">
        <v>80</v>
      </c>
      <c r="B84" s="44" t="s">
        <v>911</v>
      </c>
      <c r="C84" s="41" t="s">
        <v>786</v>
      </c>
      <c r="D84" s="44">
        <v>3</v>
      </c>
      <c r="E84" s="41" t="s">
        <v>38</v>
      </c>
      <c r="F84" s="41" t="s">
        <v>252</v>
      </c>
      <c r="G84" s="41" t="s">
        <v>788</v>
      </c>
      <c r="H84" s="41" t="s">
        <v>789</v>
      </c>
      <c r="I84" s="47" t="s">
        <v>790</v>
      </c>
      <c r="J84" s="41" t="s">
        <v>912</v>
      </c>
      <c r="K84" s="41" t="s">
        <v>912</v>
      </c>
      <c r="L84" s="41" t="s">
        <v>792</v>
      </c>
      <c r="M84" s="53" t="s">
        <v>85</v>
      </c>
      <c r="N84" s="53" t="s">
        <v>53</v>
      </c>
      <c r="O84" s="55" t="s">
        <v>54</v>
      </c>
      <c r="P84" s="56"/>
      <c r="Q84" s="58" t="s">
        <v>56</v>
      </c>
      <c r="R84" s="41" t="s">
        <v>914</v>
      </c>
      <c r="S84" s="44" t="s">
        <v>915</v>
      </c>
      <c r="T84" s="58" t="s">
        <v>796</v>
      </c>
      <c r="U84" s="53">
        <v>3</v>
      </c>
      <c r="V84" s="57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41.25" customHeight="1">
      <c r="A85" s="39">
        <v>81</v>
      </c>
      <c r="B85" s="44" t="s">
        <v>917</v>
      </c>
      <c r="C85" s="41" t="s">
        <v>786</v>
      </c>
      <c r="D85" s="44">
        <v>3</v>
      </c>
      <c r="E85" s="41" t="s">
        <v>38</v>
      </c>
      <c r="F85" s="41" t="s">
        <v>252</v>
      </c>
      <c r="G85" s="41" t="s">
        <v>788</v>
      </c>
      <c r="H85" s="41" t="s">
        <v>789</v>
      </c>
      <c r="I85" s="47" t="s">
        <v>790</v>
      </c>
      <c r="J85" s="41" t="s">
        <v>921</v>
      </c>
      <c r="K85" s="41" t="s">
        <v>921</v>
      </c>
      <c r="L85" s="41" t="s">
        <v>792</v>
      </c>
      <c r="M85" s="53" t="s">
        <v>85</v>
      </c>
      <c r="N85" s="53" t="s">
        <v>53</v>
      </c>
      <c r="O85" s="55" t="s">
        <v>54</v>
      </c>
      <c r="P85" s="56"/>
      <c r="Q85" s="58" t="s">
        <v>56</v>
      </c>
      <c r="R85" s="41" t="s">
        <v>931</v>
      </c>
      <c r="S85" s="44" t="s">
        <v>932</v>
      </c>
      <c r="T85" s="58" t="s">
        <v>796</v>
      </c>
      <c r="U85" s="53">
        <v>3</v>
      </c>
      <c r="V85" s="57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41.25" customHeight="1">
      <c r="A86" s="39">
        <v>82</v>
      </c>
      <c r="B86" s="44" t="s">
        <v>933</v>
      </c>
      <c r="C86" s="41" t="s">
        <v>786</v>
      </c>
      <c r="D86" s="44">
        <v>3</v>
      </c>
      <c r="E86" s="41" t="s">
        <v>38</v>
      </c>
      <c r="F86" s="41" t="s">
        <v>252</v>
      </c>
      <c r="G86" s="41" t="s">
        <v>788</v>
      </c>
      <c r="H86" s="41" t="s">
        <v>789</v>
      </c>
      <c r="I86" s="47" t="s">
        <v>790</v>
      </c>
      <c r="J86" s="41" t="s">
        <v>935</v>
      </c>
      <c r="K86" s="41" t="s">
        <v>935</v>
      </c>
      <c r="L86" s="41" t="s">
        <v>792</v>
      </c>
      <c r="M86" s="53" t="s">
        <v>85</v>
      </c>
      <c r="N86" s="53" t="s">
        <v>53</v>
      </c>
      <c r="O86" s="55" t="s">
        <v>54</v>
      </c>
      <c r="P86" s="56"/>
      <c r="Q86" s="58" t="s">
        <v>56</v>
      </c>
      <c r="R86" s="41" t="s">
        <v>940</v>
      </c>
      <c r="S86" s="44" t="s">
        <v>941</v>
      </c>
      <c r="T86" s="58" t="s">
        <v>796</v>
      </c>
      <c r="U86" s="53">
        <v>3</v>
      </c>
      <c r="V86" s="57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27" customHeight="1">
      <c r="A87" s="39">
        <v>83</v>
      </c>
      <c r="B87" s="44" t="s">
        <v>943</v>
      </c>
      <c r="C87" s="41" t="s">
        <v>786</v>
      </c>
      <c r="D87" s="44">
        <v>3</v>
      </c>
      <c r="E87" s="41" t="s">
        <v>38</v>
      </c>
      <c r="F87" s="41" t="s">
        <v>252</v>
      </c>
      <c r="G87" s="41" t="s">
        <v>788</v>
      </c>
      <c r="H87" s="41" t="s">
        <v>789</v>
      </c>
      <c r="I87" s="47" t="s">
        <v>790</v>
      </c>
      <c r="J87" s="41" t="s">
        <v>948</v>
      </c>
      <c r="K87" s="41" t="s">
        <v>948</v>
      </c>
      <c r="L87" s="41" t="s">
        <v>792</v>
      </c>
      <c r="M87" s="53" t="s">
        <v>85</v>
      </c>
      <c r="N87" s="53" t="s">
        <v>53</v>
      </c>
      <c r="O87" s="55" t="s">
        <v>54</v>
      </c>
      <c r="P87" s="56"/>
      <c r="Q87" s="58" t="s">
        <v>56</v>
      </c>
      <c r="R87" s="41" t="s">
        <v>950</v>
      </c>
      <c r="S87" s="44" t="s">
        <v>951</v>
      </c>
      <c r="T87" s="58" t="s">
        <v>796</v>
      </c>
      <c r="U87" s="53">
        <v>3</v>
      </c>
      <c r="V87" s="57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41.25" customHeight="1">
      <c r="A88" s="39">
        <v>84</v>
      </c>
      <c r="B88" s="44" t="s">
        <v>953</v>
      </c>
      <c r="C88" s="41" t="s">
        <v>786</v>
      </c>
      <c r="D88" s="44">
        <v>3</v>
      </c>
      <c r="E88" s="41" t="s">
        <v>38</v>
      </c>
      <c r="F88" s="41" t="s">
        <v>252</v>
      </c>
      <c r="G88" s="41" t="s">
        <v>788</v>
      </c>
      <c r="H88" s="41" t="s">
        <v>789</v>
      </c>
      <c r="I88" s="47" t="s">
        <v>790</v>
      </c>
      <c r="J88" s="41" t="s">
        <v>955</v>
      </c>
      <c r="K88" s="41" t="s">
        <v>955</v>
      </c>
      <c r="L88" s="41" t="s">
        <v>792</v>
      </c>
      <c r="M88" s="53" t="s">
        <v>85</v>
      </c>
      <c r="N88" s="53" t="s">
        <v>53</v>
      </c>
      <c r="O88" s="55" t="s">
        <v>54</v>
      </c>
      <c r="P88" s="56"/>
      <c r="Q88" s="58" t="s">
        <v>56</v>
      </c>
      <c r="R88" s="41" t="s">
        <v>957</v>
      </c>
      <c r="S88" s="44" t="s">
        <v>958</v>
      </c>
      <c r="T88" s="58" t="s">
        <v>796</v>
      </c>
      <c r="U88" s="53">
        <v>3</v>
      </c>
      <c r="V88" s="57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41.25" customHeight="1">
      <c r="A89" s="39">
        <v>85</v>
      </c>
      <c r="B89" s="44" t="s">
        <v>961</v>
      </c>
      <c r="C89" s="41" t="s">
        <v>786</v>
      </c>
      <c r="D89" s="44">
        <v>3</v>
      </c>
      <c r="E89" s="41" t="s">
        <v>38</v>
      </c>
      <c r="F89" s="41" t="s">
        <v>252</v>
      </c>
      <c r="G89" s="41" t="s">
        <v>788</v>
      </c>
      <c r="H89" s="41" t="s">
        <v>789</v>
      </c>
      <c r="I89" s="47" t="s">
        <v>790</v>
      </c>
      <c r="J89" s="41" t="s">
        <v>963</v>
      </c>
      <c r="K89" s="41" t="s">
        <v>963</v>
      </c>
      <c r="L89" s="41" t="s">
        <v>792</v>
      </c>
      <c r="M89" s="53" t="s">
        <v>85</v>
      </c>
      <c r="N89" s="53" t="s">
        <v>53</v>
      </c>
      <c r="O89" s="55" t="s">
        <v>54</v>
      </c>
      <c r="P89" s="56"/>
      <c r="Q89" s="58" t="s">
        <v>56</v>
      </c>
      <c r="R89" s="41" t="s">
        <v>965</v>
      </c>
      <c r="S89" s="44" t="s">
        <v>966</v>
      </c>
      <c r="T89" s="58" t="s">
        <v>796</v>
      </c>
      <c r="U89" s="53">
        <v>3</v>
      </c>
      <c r="V89" s="57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41.25" customHeight="1">
      <c r="A90" s="39">
        <v>86</v>
      </c>
      <c r="B90" s="44" t="s">
        <v>969</v>
      </c>
      <c r="C90" s="41" t="s">
        <v>786</v>
      </c>
      <c r="D90" s="44">
        <v>3</v>
      </c>
      <c r="E90" s="41" t="s">
        <v>38</v>
      </c>
      <c r="F90" s="41" t="s">
        <v>252</v>
      </c>
      <c r="G90" s="41" t="s">
        <v>788</v>
      </c>
      <c r="H90" s="41" t="s">
        <v>789</v>
      </c>
      <c r="I90" s="47" t="s">
        <v>790</v>
      </c>
      <c r="J90" s="41" t="s">
        <v>970</v>
      </c>
      <c r="K90" s="41" t="s">
        <v>970</v>
      </c>
      <c r="L90" s="41" t="s">
        <v>792</v>
      </c>
      <c r="M90" s="53" t="s">
        <v>85</v>
      </c>
      <c r="N90" s="53" t="s">
        <v>53</v>
      </c>
      <c r="O90" s="55" t="s">
        <v>54</v>
      </c>
      <c r="P90" s="56"/>
      <c r="Q90" s="58" t="s">
        <v>56</v>
      </c>
      <c r="R90" s="41" t="s">
        <v>973</v>
      </c>
      <c r="S90" s="44" t="s">
        <v>974</v>
      </c>
      <c r="T90" s="58" t="s">
        <v>796</v>
      </c>
      <c r="U90" s="53">
        <v>3</v>
      </c>
      <c r="V90" s="57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41.25" customHeight="1">
      <c r="A91" s="39">
        <v>87</v>
      </c>
      <c r="B91" s="44" t="s">
        <v>975</v>
      </c>
      <c r="C91" s="41" t="s">
        <v>786</v>
      </c>
      <c r="D91" s="44">
        <v>3</v>
      </c>
      <c r="E91" s="41" t="s">
        <v>38</v>
      </c>
      <c r="F91" s="41" t="s">
        <v>252</v>
      </c>
      <c r="G91" s="41" t="s">
        <v>788</v>
      </c>
      <c r="H91" s="41" t="s">
        <v>789</v>
      </c>
      <c r="I91" s="47" t="s">
        <v>790</v>
      </c>
      <c r="J91" s="41" t="s">
        <v>978</v>
      </c>
      <c r="K91" s="41" t="s">
        <v>978</v>
      </c>
      <c r="L91" s="41" t="s">
        <v>792</v>
      </c>
      <c r="M91" s="53" t="s">
        <v>85</v>
      </c>
      <c r="N91" s="53" t="s">
        <v>53</v>
      </c>
      <c r="O91" s="55" t="s">
        <v>54</v>
      </c>
      <c r="P91" s="56"/>
      <c r="Q91" s="58" t="s">
        <v>56</v>
      </c>
      <c r="R91" s="41" t="s">
        <v>980</v>
      </c>
      <c r="S91" s="44" t="s">
        <v>981</v>
      </c>
      <c r="T91" s="58" t="s">
        <v>796</v>
      </c>
      <c r="U91" s="53">
        <v>3</v>
      </c>
      <c r="V91" s="57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27" customHeight="1">
      <c r="A92" s="39">
        <v>88</v>
      </c>
      <c r="B92" s="44" t="s">
        <v>983</v>
      </c>
      <c r="C92" s="41" t="s">
        <v>786</v>
      </c>
      <c r="D92" s="44">
        <v>3</v>
      </c>
      <c r="E92" s="41" t="s">
        <v>38</v>
      </c>
      <c r="F92" s="41" t="s">
        <v>252</v>
      </c>
      <c r="G92" s="41" t="s">
        <v>788</v>
      </c>
      <c r="H92" s="41" t="s">
        <v>789</v>
      </c>
      <c r="I92" s="47" t="s">
        <v>790</v>
      </c>
      <c r="J92" s="41" t="s">
        <v>985</v>
      </c>
      <c r="K92" s="41" t="s">
        <v>985</v>
      </c>
      <c r="L92" s="41" t="s">
        <v>792</v>
      </c>
      <c r="M92" s="53" t="s">
        <v>85</v>
      </c>
      <c r="N92" s="53" t="s">
        <v>53</v>
      </c>
      <c r="O92" s="55" t="s">
        <v>54</v>
      </c>
      <c r="P92" s="56"/>
      <c r="Q92" s="58" t="s">
        <v>56</v>
      </c>
      <c r="R92" s="41" t="s">
        <v>987</v>
      </c>
      <c r="S92" s="44" t="s">
        <v>988</v>
      </c>
      <c r="T92" s="58" t="s">
        <v>796</v>
      </c>
      <c r="U92" s="53">
        <v>3</v>
      </c>
      <c r="V92" s="57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27" customHeight="1">
      <c r="A93" s="39">
        <v>89</v>
      </c>
      <c r="B93" s="44" t="s">
        <v>990</v>
      </c>
      <c r="C93" s="41" t="s">
        <v>786</v>
      </c>
      <c r="D93" s="44">
        <v>3</v>
      </c>
      <c r="E93" s="41" t="s">
        <v>38</v>
      </c>
      <c r="F93" s="41" t="s">
        <v>252</v>
      </c>
      <c r="G93" s="41" t="s">
        <v>788</v>
      </c>
      <c r="H93" s="41" t="s">
        <v>789</v>
      </c>
      <c r="I93" s="47" t="s">
        <v>790</v>
      </c>
      <c r="J93" s="41" t="s">
        <v>991</v>
      </c>
      <c r="K93" s="41" t="s">
        <v>991</v>
      </c>
      <c r="L93" s="41" t="s">
        <v>792</v>
      </c>
      <c r="M93" s="53" t="s">
        <v>85</v>
      </c>
      <c r="N93" s="53" t="s">
        <v>53</v>
      </c>
      <c r="O93" s="55" t="s">
        <v>54</v>
      </c>
      <c r="P93" s="56"/>
      <c r="Q93" s="58" t="s">
        <v>56</v>
      </c>
      <c r="R93" s="41" t="s">
        <v>993</v>
      </c>
      <c r="S93" s="44" t="s">
        <v>994</v>
      </c>
      <c r="T93" s="58" t="s">
        <v>796</v>
      </c>
      <c r="U93" s="53">
        <v>3</v>
      </c>
      <c r="V93" s="57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27" customHeight="1">
      <c r="A94" s="39">
        <v>90</v>
      </c>
      <c r="B94" s="44" t="s">
        <v>996</v>
      </c>
      <c r="C94" s="41" t="s">
        <v>786</v>
      </c>
      <c r="D94" s="44">
        <v>3</v>
      </c>
      <c r="E94" s="41" t="s">
        <v>38</v>
      </c>
      <c r="F94" s="41" t="s">
        <v>252</v>
      </c>
      <c r="G94" s="41" t="s">
        <v>788</v>
      </c>
      <c r="H94" s="41" t="s">
        <v>789</v>
      </c>
      <c r="I94" s="47" t="s">
        <v>790</v>
      </c>
      <c r="J94" s="41" t="s">
        <v>997</v>
      </c>
      <c r="K94" s="41" t="s">
        <v>997</v>
      </c>
      <c r="L94" s="41" t="s">
        <v>792</v>
      </c>
      <c r="M94" s="53" t="s">
        <v>85</v>
      </c>
      <c r="N94" s="53" t="s">
        <v>53</v>
      </c>
      <c r="O94" s="55" t="s">
        <v>54</v>
      </c>
      <c r="P94" s="56"/>
      <c r="Q94" s="58" t="s">
        <v>56</v>
      </c>
      <c r="R94" s="41" t="s">
        <v>1000</v>
      </c>
      <c r="S94" s="44" t="s">
        <v>1001</v>
      </c>
      <c r="T94" s="58" t="s">
        <v>796</v>
      </c>
      <c r="U94" s="53">
        <v>3</v>
      </c>
      <c r="V94" s="57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27" customHeight="1">
      <c r="A95" s="39">
        <v>91</v>
      </c>
      <c r="B95" s="44" t="s">
        <v>1002</v>
      </c>
      <c r="C95" s="41" t="s">
        <v>786</v>
      </c>
      <c r="D95" s="44">
        <v>3</v>
      </c>
      <c r="E95" s="41" t="s">
        <v>38</v>
      </c>
      <c r="F95" s="41" t="s">
        <v>252</v>
      </c>
      <c r="G95" s="41" t="s">
        <v>788</v>
      </c>
      <c r="H95" s="41" t="s">
        <v>789</v>
      </c>
      <c r="I95" s="47" t="s">
        <v>790</v>
      </c>
      <c r="J95" s="41" t="s">
        <v>1004</v>
      </c>
      <c r="K95" s="41" t="s">
        <v>1004</v>
      </c>
      <c r="L95" s="41" t="s">
        <v>792</v>
      </c>
      <c r="M95" s="53" t="s">
        <v>85</v>
      </c>
      <c r="N95" s="53" t="s">
        <v>53</v>
      </c>
      <c r="O95" s="55" t="s">
        <v>54</v>
      </c>
      <c r="P95" s="56"/>
      <c r="Q95" s="58" t="s">
        <v>56</v>
      </c>
      <c r="R95" s="41" t="s">
        <v>1009</v>
      </c>
      <c r="S95" s="44" t="s">
        <v>1010</v>
      </c>
      <c r="T95" s="58" t="s">
        <v>796</v>
      </c>
      <c r="U95" s="53">
        <v>3</v>
      </c>
      <c r="V95" s="57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27" customHeight="1">
      <c r="A96" s="39">
        <v>92</v>
      </c>
      <c r="B96" s="44" t="s">
        <v>1012</v>
      </c>
      <c r="C96" s="41" t="s">
        <v>786</v>
      </c>
      <c r="D96" s="44">
        <v>3</v>
      </c>
      <c r="E96" s="41" t="s">
        <v>38</v>
      </c>
      <c r="F96" s="41" t="s">
        <v>252</v>
      </c>
      <c r="G96" s="41" t="s">
        <v>788</v>
      </c>
      <c r="H96" s="41" t="s">
        <v>789</v>
      </c>
      <c r="I96" s="47" t="s">
        <v>790</v>
      </c>
      <c r="J96" s="41" t="s">
        <v>1014</v>
      </c>
      <c r="K96" s="41" t="s">
        <v>1014</v>
      </c>
      <c r="L96" s="41" t="s">
        <v>792</v>
      </c>
      <c r="M96" s="53" t="s">
        <v>85</v>
      </c>
      <c r="N96" s="53" t="s">
        <v>53</v>
      </c>
      <c r="O96" s="55" t="s">
        <v>54</v>
      </c>
      <c r="P96" s="56"/>
      <c r="Q96" s="58" t="s">
        <v>56</v>
      </c>
      <c r="R96" s="41" t="s">
        <v>1016</v>
      </c>
      <c r="S96" s="44" t="s">
        <v>1017</v>
      </c>
      <c r="T96" s="58" t="s">
        <v>796</v>
      </c>
      <c r="U96" s="53">
        <v>3</v>
      </c>
      <c r="V96" s="57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27" customHeight="1">
      <c r="A97" s="39">
        <v>93</v>
      </c>
      <c r="B97" s="44" t="s">
        <v>1019</v>
      </c>
      <c r="C97" s="41" t="s">
        <v>786</v>
      </c>
      <c r="D97" s="44">
        <v>3</v>
      </c>
      <c r="E97" s="41" t="s">
        <v>38</v>
      </c>
      <c r="F97" s="41" t="s">
        <v>252</v>
      </c>
      <c r="G97" s="41" t="s">
        <v>788</v>
      </c>
      <c r="H97" s="41" t="s">
        <v>789</v>
      </c>
      <c r="I97" s="47" t="s">
        <v>790</v>
      </c>
      <c r="J97" s="41" t="s">
        <v>1020</v>
      </c>
      <c r="K97" s="41" t="s">
        <v>1020</v>
      </c>
      <c r="L97" s="41" t="s">
        <v>792</v>
      </c>
      <c r="M97" s="53" t="s">
        <v>85</v>
      </c>
      <c r="N97" s="53" t="s">
        <v>53</v>
      </c>
      <c r="O97" s="55" t="s">
        <v>54</v>
      </c>
      <c r="P97" s="56"/>
      <c r="Q97" s="58" t="s">
        <v>56</v>
      </c>
      <c r="R97" s="41" t="s">
        <v>1024</v>
      </c>
      <c r="S97" s="44" t="s">
        <v>1025</v>
      </c>
      <c r="T97" s="58" t="s">
        <v>796</v>
      </c>
      <c r="U97" s="53">
        <v>3</v>
      </c>
      <c r="V97" s="57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27" customHeight="1">
      <c r="A98" s="39">
        <v>94</v>
      </c>
      <c r="B98" s="44" t="s">
        <v>1027</v>
      </c>
      <c r="C98" s="41" t="s">
        <v>786</v>
      </c>
      <c r="D98" s="44">
        <v>3</v>
      </c>
      <c r="E98" s="41" t="s">
        <v>38</v>
      </c>
      <c r="F98" s="41" t="s">
        <v>252</v>
      </c>
      <c r="G98" s="41" t="s">
        <v>788</v>
      </c>
      <c r="H98" s="41" t="s">
        <v>789</v>
      </c>
      <c r="I98" s="47" t="s">
        <v>790</v>
      </c>
      <c r="J98" s="41" t="s">
        <v>1029</v>
      </c>
      <c r="K98" s="41" t="s">
        <v>1029</v>
      </c>
      <c r="L98" s="41" t="s">
        <v>792</v>
      </c>
      <c r="M98" s="53" t="s">
        <v>85</v>
      </c>
      <c r="N98" s="53" t="s">
        <v>53</v>
      </c>
      <c r="O98" s="55" t="s">
        <v>54</v>
      </c>
      <c r="P98" s="56"/>
      <c r="Q98" s="58" t="s">
        <v>56</v>
      </c>
      <c r="R98" s="41" t="s">
        <v>1032</v>
      </c>
      <c r="S98" s="44" t="s">
        <v>1033</v>
      </c>
      <c r="T98" s="58" t="s">
        <v>796</v>
      </c>
      <c r="U98" s="53">
        <v>3</v>
      </c>
      <c r="V98" s="57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41.25" customHeight="1">
      <c r="A99" s="39">
        <v>95</v>
      </c>
      <c r="B99" s="44" t="s">
        <v>1036</v>
      </c>
      <c r="C99" s="41" t="s">
        <v>786</v>
      </c>
      <c r="D99" s="44">
        <v>3</v>
      </c>
      <c r="E99" s="41" t="s">
        <v>38</v>
      </c>
      <c r="F99" s="41" t="s">
        <v>252</v>
      </c>
      <c r="G99" s="41" t="s">
        <v>788</v>
      </c>
      <c r="H99" s="41" t="s">
        <v>789</v>
      </c>
      <c r="I99" s="47" t="s">
        <v>790</v>
      </c>
      <c r="J99" s="41" t="s">
        <v>1039</v>
      </c>
      <c r="K99" s="41" t="s">
        <v>1039</v>
      </c>
      <c r="L99" s="41" t="s">
        <v>792</v>
      </c>
      <c r="M99" s="53" t="s">
        <v>85</v>
      </c>
      <c r="N99" s="53" t="s">
        <v>53</v>
      </c>
      <c r="O99" s="55" t="s">
        <v>54</v>
      </c>
      <c r="P99" s="56"/>
      <c r="Q99" s="58" t="s">
        <v>56</v>
      </c>
      <c r="R99" s="41" t="s">
        <v>1040</v>
      </c>
      <c r="S99" s="44" t="s">
        <v>1041</v>
      </c>
      <c r="T99" s="58" t="s">
        <v>796</v>
      </c>
      <c r="U99" s="53">
        <v>3</v>
      </c>
      <c r="V99" s="57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27" customHeight="1">
      <c r="A100" s="39">
        <v>96</v>
      </c>
      <c r="B100" s="44" t="s">
        <v>1042</v>
      </c>
      <c r="C100" s="41" t="s">
        <v>786</v>
      </c>
      <c r="D100" s="44">
        <v>3</v>
      </c>
      <c r="E100" s="41" t="s">
        <v>38</v>
      </c>
      <c r="F100" s="41" t="s">
        <v>252</v>
      </c>
      <c r="G100" s="41" t="s">
        <v>788</v>
      </c>
      <c r="H100" s="41" t="s">
        <v>789</v>
      </c>
      <c r="I100" s="47" t="s">
        <v>790</v>
      </c>
      <c r="J100" s="41" t="s">
        <v>1044</v>
      </c>
      <c r="K100" s="41" t="s">
        <v>1044</v>
      </c>
      <c r="L100" s="41" t="s">
        <v>792</v>
      </c>
      <c r="M100" s="53" t="s">
        <v>85</v>
      </c>
      <c r="N100" s="53" t="s">
        <v>53</v>
      </c>
      <c r="O100" s="55" t="s">
        <v>54</v>
      </c>
      <c r="P100" s="56"/>
      <c r="Q100" s="58" t="s">
        <v>56</v>
      </c>
      <c r="R100" s="41" t="s">
        <v>1045</v>
      </c>
      <c r="S100" s="44" t="s">
        <v>1046</v>
      </c>
      <c r="T100" s="58" t="s">
        <v>796</v>
      </c>
      <c r="U100" s="53">
        <v>3</v>
      </c>
      <c r="V100" s="57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27" customHeight="1">
      <c r="A101" s="39">
        <v>97</v>
      </c>
      <c r="B101" s="44" t="s">
        <v>1048</v>
      </c>
      <c r="C101" s="41" t="s">
        <v>786</v>
      </c>
      <c r="D101" s="44">
        <v>3</v>
      </c>
      <c r="E101" s="41" t="s">
        <v>38</v>
      </c>
      <c r="F101" s="41" t="s">
        <v>252</v>
      </c>
      <c r="G101" s="41" t="s">
        <v>788</v>
      </c>
      <c r="H101" s="41" t="s">
        <v>789</v>
      </c>
      <c r="I101" s="47" t="s">
        <v>790</v>
      </c>
      <c r="J101" s="41" t="s">
        <v>1049</v>
      </c>
      <c r="K101" s="41" t="s">
        <v>1049</v>
      </c>
      <c r="L101" s="41" t="s">
        <v>792</v>
      </c>
      <c r="M101" s="53" t="s">
        <v>85</v>
      </c>
      <c r="N101" s="53" t="s">
        <v>53</v>
      </c>
      <c r="O101" s="55" t="s">
        <v>54</v>
      </c>
      <c r="P101" s="56"/>
      <c r="Q101" s="58" t="s">
        <v>56</v>
      </c>
      <c r="R101" s="41" t="s">
        <v>1054</v>
      </c>
      <c r="S101" s="44" t="s">
        <v>1055</v>
      </c>
      <c r="T101" s="58" t="s">
        <v>796</v>
      </c>
      <c r="U101" s="53">
        <v>3</v>
      </c>
      <c r="V101" s="57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27" customHeight="1">
      <c r="A102" s="39">
        <v>98</v>
      </c>
      <c r="B102" s="44" t="s">
        <v>1056</v>
      </c>
      <c r="C102" s="41" t="s">
        <v>786</v>
      </c>
      <c r="D102" s="44">
        <v>3</v>
      </c>
      <c r="E102" s="41" t="s">
        <v>38</v>
      </c>
      <c r="F102" s="41" t="s">
        <v>252</v>
      </c>
      <c r="G102" s="41" t="s">
        <v>788</v>
      </c>
      <c r="H102" s="41" t="s">
        <v>789</v>
      </c>
      <c r="I102" s="47" t="s">
        <v>790</v>
      </c>
      <c r="J102" s="41" t="s">
        <v>1058</v>
      </c>
      <c r="K102" s="41" t="s">
        <v>1058</v>
      </c>
      <c r="L102" s="41" t="s">
        <v>792</v>
      </c>
      <c r="M102" s="53" t="s">
        <v>85</v>
      </c>
      <c r="N102" s="53" t="s">
        <v>53</v>
      </c>
      <c r="O102" s="55" t="s">
        <v>54</v>
      </c>
      <c r="P102" s="56"/>
      <c r="Q102" s="58" t="s">
        <v>56</v>
      </c>
      <c r="R102" s="41" t="s">
        <v>1061</v>
      </c>
      <c r="S102" s="44" t="s">
        <v>1062</v>
      </c>
      <c r="T102" s="58" t="s">
        <v>796</v>
      </c>
      <c r="U102" s="53">
        <v>3</v>
      </c>
      <c r="V102" s="57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27" customHeight="1">
      <c r="A103" s="39">
        <v>99</v>
      </c>
      <c r="B103" s="44" t="s">
        <v>1065</v>
      </c>
      <c r="C103" s="41" t="s">
        <v>786</v>
      </c>
      <c r="D103" s="44">
        <v>3</v>
      </c>
      <c r="E103" s="41" t="s">
        <v>38</v>
      </c>
      <c r="F103" s="41" t="s">
        <v>252</v>
      </c>
      <c r="G103" s="41" t="s">
        <v>788</v>
      </c>
      <c r="H103" s="41" t="s">
        <v>789</v>
      </c>
      <c r="I103" s="47" t="s">
        <v>790</v>
      </c>
      <c r="J103" s="41" t="s">
        <v>1069</v>
      </c>
      <c r="K103" s="41" t="s">
        <v>1069</v>
      </c>
      <c r="L103" s="41" t="s">
        <v>792</v>
      </c>
      <c r="M103" s="53" t="s">
        <v>85</v>
      </c>
      <c r="N103" s="53" t="s">
        <v>53</v>
      </c>
      <c r="O103" s="55" t="s">
        <v>54</v>
      </c>
      <c r="P103" s="56"/>
      <c r="Q103" s="58" t="s">
        <v>56</v>
      </c>
      <c r="R103" s="41" t="s">
        <v>1070</v>
      </c>
      <c r="S103" s="44" t="s">
        <v>1071</v>
      </c>
      <c r="T103" s="58" t="s">
        <v>796</v>
      </c>
      <c r="U103" s="53">
        <v>3</v>
      </c>
      <c r="V103" s="57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27" customHeight="1">
      <c r="A104" s="39">
        <v>100</v>
      </c>
      <c r="B104" s="44" t="s">
        <v>1073</v>
      </c>
      <c r="C104" s="41" t="s">
        <v>786</v>
      </c>
      <c r="D104" s="44">
        <v>3</v>
      </c>
      <c r="E104" s="41" t="s">
        <v>38</v>
      </c>
      <c r="F104" s="41" t="s">
        <v>252</v>
      </c>
      <c r="G104" s="41" t="s">
        <v>788</v>
      </c>
      <c r="H104" s="41" t="s">
        <v>789</v>
      </c>
      <c r="I104" s="47" t="s">
        <v>790</v>
      </c>
      <c r="J104" s="41" t="s">
        <v>1075</v>
      </c>
      <c r="K104" s="41" t="s">
        <v>1075</v>
      </c>
      <c r="L104" s="41" t="s">
        <v>792</v>
      </c>
      <c r="M104" s="53" t="s">
        <v>85</v>
      </c>
      <c r="N104" s="53" t="s">
        <v>53</v>
      </c>
      <c r="O104" s="55" t="s">
        <v>54</v>
      </c>
      <c r="P104" s="56"/>
      <c r="Q104" s="58" t="s">
        <v>56</v>
      </c>
      <c r="R104" s="41" t="s">
        <v>1077</v>
      </c>
      <c r="S104" s="44" t="s">
        <v>1078</v>
      </c>
      <c r="T104" s="58" t="s">
        <v>796</v>
      </c>
      <c r="U104" s="53">
        <v>3</v>
      </c>
      <c r="V104" s="57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27" customHeight="1">
      <c r="A105" s="39">
        <v>101</v>
      </c>
      <c r="B105" s="44" t="s">
        <v>1080</v>
      </c>
      <c r="C105" s="41" t="s">
        <v>786</v>
      </c>
      <c r="D105" s="44">
        <v>3</v>
      </c>
      <c r="E105" s="41" t="s">
        <v>38</v>
      </c>
      <c r="F105" s="41" t="s">
        <v>252</v>
      </c>
      <c r="G105" s="41" t="s">
        <v>788</v>
      </c>
      <c r="H105" s="41" t="s">
        <v>789</v>
      </c>
      <c r="I105" s="47" t="s">
        <v>790</v>
      </c>
      <c r="J105" s="41" t="s">
        <v>1082</v>
      </c>
      <c r="K105" s="41" t="s">
        <v>1082</v>
      </c>
      <c r="L105" s="41" t="s">
        <v>792</v>
      </c>
      <c r="M105" s="53" t="s">
        <v>85</v>
      </c>
      <c r="N105" s="53" t="s">
        <v>53</v>
      </c>
      <c r="O105" s="55" t="s">
        <v>54</v>
      </c>
      <c r="P105" s="56"/>
      <c r="Q105" s="58" t="s">
        <v>56</v>
      </c>
      <c r="R105" s="41" t="s">
        <v>1084</v>
      </c>
      <c r="S105" s="44" t="s">
        <v>1086</v>
      </c>
      <c r="T105" s="58" t="s">
        <v>796</v>
      </c>
      <c r="U105" s="53">
        <v>3</v>
      </c>
      <c r="V105" s="57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41.25" customHeight="1">
      <c r="A106" s="39">
        <v>102</v>
      </c>
      <c r="B106" s="44" t="s">
        <v>1087</v>
      </c>
      <c r="C106" s="41" t="s">
        <v>786</v>
      </c>
      <c r="D106" s="44">
        <v>3</v>
      </c>
      <c r="E106" s="41" t="s">
        <v>38</v>
      </c>
      <c r="F106" s="41" t="s">
        <v>252</v>
      </c>
      <c r="G106" s="41" t="s">
        <v>788</v>
      </c>
      <c r="H106" s="41" t="s">
        <v>789</v>
      </c>
      <c r="I106" s="47" t="s">
        <v>790</v>
      </c>
      <c r="J106" s="41" t="s">
        <v>1089</v>
      </c>
      <c r="K106" s="41" t="s">
        <v>1089</v>
      </c>
      <c r="L106" s="41" t="s">
        <v>792</v>
      </c>
      <c r="M106" s="53" t="s">
        <v>85</v>
      </c>
      <c r="N106" s="53" t="s">
        <v>53</v>
      </c>
      <c r="O106" s="55" t="s">
        <v>54</v>
      </c>
      <c r="P106" s="56"/>
      <c r="Q106" s="58" t="s">
        <v>56</v>
      </c>
      <c r="R106" s="41" t="s">
        <v>1091</v>
      </c>
      <c r="S106" s="44" t="s">
        <v>1092</v>
      </c>
      <c r="T106" s="58" t="s">
        <v>796</v>
      </c>
      <c r="U106" s="53">
        <v>3</v>
      </c>
      <c r="V106" s="57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ht="41.25" customHeight="1">
      <c r="A107" s="39">
        <v>103</v>
      </c>
      <c r="B107" s="44" t="s">
        <v>1095</v>
      </c>
      <c r="C107" s="41" t="s">
        <v>786</v>
      </c>
      <c r="D107" s="44">
        <v>3</v>
      </c>
      <c r="E107" s="41" t="s">
        <v>38</v>
      </c>
      <c r="F107" s="41" t="s">
        <v>252</v>
      </c>
      <c r="G107" s="41" t="s">
        <v>788</v>
      </c>
      <c r="H107" s="41" t="s">
        <v>789</v>
      </c>
      <c r="I107" s="47" t="s">
        <v>790</v>
      </c>
      <c r="J107" s="41" t="s">
        <v>1096</v>
      </c>
      <c r="K107" s="41" t="s">
        <v>1096</v>
      </c>
      <c r="L107" s="41" t="s">
        <v>792</v>
      </c>
      <c r="M107" s="53" t="s">
        <v>85</v>
      </c>
      <c r="N107" s="53" t="s">
        <v>53</v>
      </c>
      <c r="O107" s="55" t="s">
        <v>54</v>
      </c>
      <c r="P107" s="56"/>
      <c r="Q107" s="58" t="s">
        <v>56</v>
      </c>
      <c r="R107" s="41" t="s">
        <v>1104</v>
      </c>
      <c r="S107" s="44" t="s">
        <v>1105</v>
      </c>
      <c r="T107" s="58" t="s">
        <v>796</v>
      </c>
      <c r="U107" s="53">
        <v>3</v>
      </c>
      <c r="V107" s="57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ht="41.25" customHeight="1">
      <c r="A108" s="39">
        <v>104</v>
      </c>
      <c r="B108" s="44" t="s">
        <v>1109</v>
      </c>
      <c r="C108" s="41" t="s">
        <v>786</v>
      </c>
      <c r="D108" s="44">
        <v>3</v>
      </c>
      <c r="E108" s="41" t="s">
        <v>38</v>
      </c>
      <c r="F108" s="41" t="s">
        <v>58</v>
      </c>
      <c r="G108" s="41" t="s">
        <v>376</v>
      </c>
      <c r="H108" s="41" t="s">
        <v>1113</v>
      </c>
      <c r="I108" s="47" t="s">
        <v>369</v>
      </c>
      <c r="J108" s="41" t="s">
        <v>1114</v>
      </c>
      <c r="K108" s="41" t="s">
        <v>1114</v>
      </c>
      <c r="L108" s="41" t="s">
        <v>740</v>
      </c>
      <c r="M108" s="53" t="s">
        <v>78</v>
      </c>
      <c r="N108" s="53" t="s">
        <v>53</v>
      </c>
      <c r="O108" s="55" t="s">
        <v>62</v>
      </c>
      <c r="P108" s="56"/>
      <c r="Q108" s="58" t="s">
        <v>121</v>
      </c>
      <c r="R108" s="41" t="s">
        <v>1117</v>
      </c>
      <c r="S108" s="58" t="s">
        <v>1118</v>
      </c>
      <c r="T108" s="58" t="s">
        <v>1119</v>
      </c>
      <c r="U108" s="53">
        <v>3</v>
      </c>
      <c r="V108" s="57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ht="41.25" customHeight="1">
      <c r="A109" s="39">
        <v>105</v>
      </c>
      <c r="B109" s="44" t="s">
        <v>1121</v>
      </c>
      <c r="C109" s="41" t="s">
        <v>786</v>
      </c>
      <c r="D109" s="44">
        <v>3</v>
      </c>
      <c r="E109" s="41" t="s">
        <v>38</v>
      </c>
      <c r="F109" s="41" t="s">
        <v>58</v>
      </c>
      <c r="G109" s="41" t="s">
        <v>376</v>
      </c>
      <c r="H109" s="41" t="s">
        <v>1113</v>
      </c>
      <c r="I109" s="47" t="s">
        <v>369</v>
      </c>
      <c r="J109" s="41" t="s">
        <v>1124</v>
      </c>
      <c r="K109" s="41" t="s">
        <v>1124</v>
      </c>
      <c r="L109" s="41" t="s">
        <v>740</v>
      </c>
      <c r="M109" s="53" t="s">
        <v>78</v>
      </c>
      <c r="N109" s="53" t="s">
        <v>53</v>
      </c>
      <c r="O109" s="55" t="s">
        <v>62</v>
      </c>
      <c r="P109" s="56"/>
      <c r="Q109" s="58" t="s">
        <v>121</v>
      </c>
      <c r="R109" s="41" t="s">
        <v>1128</v>
      </c>
      <c r="S109" s="58" t="s">
        <v>1129</v>
      </c>
      <c r="T109" s="58" t="s">
        <v>1119</v>
      </c>
      <c r="U109" s="53">
        <v>3</v>
      </c>
      <c r="V109" s="57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ht="41.25" customHeight="1">
      <c r="A110" s="39">
        <v>106</v>
      </c>
      <c r="B110" s="44" t="s">
        <v>1130</v>
      </c>
      <c r="C110" s="41" t="s">
        <v>1131</v>
      </c>
      <c r="D110" s="44">
        <v>3</v>
      </c>
      <c r="E110" s="41" t="s">
        <v>38</v>
      </c>
      <c r="F110" s="111" t="s">
        <v>1133</v>
      </c>
      <c r="G110" s="41" t="s">
        <v>1135</v>
      </c>
      <c r="H110" s="48"/>
      <c r="I110" s="47" t="s">
        <v>1136</v>
      </c>
      <c r="J110" s="67" t="s">
        <v>1137</v>
      </c>
      <c r="K110" s="112" t="s">
        <v>1138</v>
      </c>
      <c r="L110" s="67" t="s">
        <v>1141</v>
      </c>
      <c r="M110" s="53" t="s">
        <v>52</v>
      </c>
      <c r="N110" s="53" t="s">
        <v>53</v>
      </c>
      <c r="O110" s="55" t="s">
        <v>62</v>
      </c>
      <c r="P110" s="56"/>
      <c r="Q110" s="58" t="s">
        <v>121</v>
      </c>
      <c r="R110" s="92" t="s">
        <v>1142</v>
      </c>
      <c r="S110" s="58" t="s">
        <v>1143</v>
      </c>
      <c r="T110" s="58" t="s">
        <v>1144</v>
      </c>
      <c r="U110" s="53">
        <v>2</v>
      </c>
      <c r="V110" s="57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ht="27" customHeight="1">
      <c r="A111" s="39">
        <v>107</v>
      </c>
      <c r="B111" s="44" t="s">
        <v>1146</v>
      </c>
      <c r="C111" s="41" t="s">
        <v>1147</v>
      </c>
      <c r="D111" s="44">
        <v>3</v>
      </c>
      <c r="E111" s="41" t="s">
        <v>94</v>
      </c>
      <c r="F111" s="41" t="s">
        <v>1149</v>
      </c>
      <c r="G111" s="41" t="s">
        <v>1150</v>
      </c>
      <c r="H111" s="41"/>
      <c r="I111" s="47" t="s">
        <v>1151</v>
      </c>
      <c r="J111" s="41" t="s">
        <v>1152</v>
      </c>
      <c r="K111" s="41" t="s">
        <v>1153</v>
      </c>
      <c r="L111" s="67" t="s">
        <v>1154</v>
      </c>
      <c r="M111" s="53" t="s">
        <v>85</v>
      </c>
      <c r="N111" s="53" t="s">
        <v>53</v>
      </c>
      <c r="O111" s="56"/>
      <c r="P111" s="92" t="s">
        <v>1155</v>
      </c>
      <c r="Q111" s="41" t="s">
        <v>1156</v>
      </c>
      <c r="R111" s="41" t="s">
        <v>1157</v>
      </c>
      <c r="S111" s="16"/>
      <c r="T111" s="16"/>
      <c r="U111" s="54"/>
      <c r="V111" s="71" t="s">
        <v>1158</v>
      </c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ht="41.25" customHeight="1">
      <c r="A112" s="39">
        <v>108</v>
      </c>
      <c r="B112" s="44" t="s">
        <v>1160</v>
      </c>
      <c r="C112" s="47" t="s">
        <v>1161</v>
      </c>
      <c r="D112" s="44">
        <v>4</v>
      </c>
      <c r="E112" s="41" t="s">
        <v>38</v>
      </c>
      <c r="F112" s="41" t="s">
        <v>1162</v>
      </c>
      <c r="G112" s="41" t="s">
        <v>1163</v>
      </c>
      <c r="H112" s="41"/>
      <c r="I112" s="47" t="s">
        <v>1164</v>
      </c>
      <c r="J112" s="41" t="s">
        <v>1165</v>
      </c>
      <c r="K112" s="41" t="s">
        <v>1166</v>
      </c>
      <c r="L112" s="72">
        <v>43471</v>
      </c>
      <c r="M112" s="53" t="s">
        <v>52</v>
      </c>
      <c r="N112" s="53" t="s">
        <v>53</v>
      </c>
      <c r="O112" s="55" t="s">
        <v>54</v>
      </c>
      <c r="P112" s="56"/>
      <c r="Q112" s="58" t="s">
        <v>1167</v>
      </c>
      <c r="R112" s="41" t="s">
        <v>1168</v>
      </c>
      <c r="S112" s="58" t="s">
        <v>1169</v>
      </c>
      <c r="T112" s="118" t="s">
        <v>1170</v>
      </c>
      <c r="U112" s="53">
        <v>2</v>
      </c>
      <c r="V112" s="57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ht="41.25" customHeight="1">
      <c r="A113" s="39">
        <v>109</v>
      </c>
      <c r="B113" s="44" t="s">
        <v>1172</v>
      </c>
      <c r="C113" s="47" t="s">
        <v>1170</v>
      </c>
      <c r="D113" s="44">
        <v>4</v>
      </c>
      <c r="E113" s="41" t="s">
        <v>38</v>
      </c>
      <c r="F113" s="41" t="s">
        <v>1174</v>
      </c>
      <c r="G113" s="41" t="s">
        <v>1175</v>
      </c>
      <c r="H113" s="48"/>
      <c r="I113" s="47" t="s">
        <v>1176</v>
      </c>
      <c r="J113" s="67" t="s">
        <v>1177</v>
      </c>
      <c r="K113" s="67" t="s">
        <v>1178</v>
      </c>
      <c r="L113" s="67" t="s">
        <v>1179</v>
      </c>
      <c r="M113" s="53" t="s">
        <v>119</v>
      </c>
      <c r="N113" s="53" t="s">
        <v>53</v>
      </c>
      <c r="O113" s="55" t="s">
        <v>55</v>
      </c>
      <c r="P113" s="56"/>
      <c r="Q113" s="92" t="s">
        <v>163</v>
      </c>
      <c r="R113" s="41" t="s">
        <v>1180</v>
      </c>
      <c r="S113" s="58" t="s">
        <v>1181</v>
      </c>
      <c r="T113" s="118" t="s">
        <v>1182</v>
      </c>
      <c r="U113" s="53">
        <v>2</v>
      </c>
      <c r="V113" s="57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ht="41.25" customHeight="1">
      <c r="A114" s="39">
        <v>110</v>
      </c>
      <c r="B114" s="44" t="s">
        <v>1184</v>
      </c>
      <c r="C114" s="47" t="s">
        <v>1182</v>
      </c>
      <c r="D114" s="44">
        <v>4</v>
      </c>
      <c r="E114" s="41" t="s">
        <v>94</v>
      </c>
      <c r="F114" s="41" t="s">
        <v>1186</v>
      </c>
      <c r="G114" s="41" t="s">
        <v>1187</v>
      </c>
      <c r="H114" s="48"/>
      <c r="I114" s="47" t="s">
        <v>1188</v>
      </c>
      <c r="J114" s="41" t="s">
        <v>1189</v>
      </c>
      <c r="K114" s="41" t="s">
        <v>1190</v>
      </c>
      <c r="L114" s="41" t="s">
        <v>1191</v>
      </c>
      <c r="M114" s="53" t="s">
        <v>87</v>
      </c>
      <c r="N114" s="53" t="s">
        <v>53</v>
      </c>
      <c r="O114" s="56"/>
      <c r="P114" s="41" t="s">
        <v>1193</v>
      </c>
      <c r="Q114" s="41" t="s">
        <v>1194</v>
      </c>
      <c r="R114" s="41" t="s">
        <v>1196</v>
      </c>
      <c r="S114" s="58" t="s">
        <v>1197</v>
      </c>
      <c r="T114" s="118" t="s">
        <v>1182</v>
      </c>
      <c r="U114" s="53">
        <v>1</v>
      </c>
      <c r="V114" s="57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ht="41.25" customHeight="1">
      <c r="A115" s="39">
        <v>111</v>
      </c>
      <c r="B115" s="44" t="s">
        <v>1198</v>
      </c>
      <c r="C115" s="47" t="s">
        <v>1199</v>
      </c>
      <c r="D115" s="44">
        <v>4</v>
      </c>
      <c r="E115" s="41" t="s">
        <v>38</v>
      </c>
      <c r="F115" s="41" t="s">
        <v>1200</v>
      </c>
      <c r="G115" s="41" t="s">
        <v>1201</v>
      </c>
      <c r="H115" s="48"/>
      <c r="I115" s="47" t="s">
        <v>1203</v>
      </c>
      <c r="J115" s="41" t="s">
        <v>1204</v>
      </c>
      <c r="K115" s="67" t="s">
        <v>1205</v>
      </c>
      <c r="L115" s="67" t="s">
        <v>1206</v>
      </c>
      <c r="M115" s="53" t="s">
        <v>119</v>
      </c>
      <c r="N115" s="53" t="s">
        <v>53</v>
      </c>
      <c r="O115" s="55" t="s">
        <v>62</v>
      </c>
      <c r="P115" s="56"/>
      <c r="Q115" s="58" t="s">
        <v>121</v>
      </c>
      <c r="R115" s="41" t="s">
        <v>1210</v>
      </c>
      <c r="S115" s="58" t="s">
        <v>1211</v>
      </c>
      <c r="T115" s="118" t="s">
        <v>1212</v>
      </c>
      <c r="U115" s="53">
        <v>2</v>
      </c>
      <c r="V115" s="57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ht="27" customHeight="1">
      <c r="A116" s="39">
        <v>112</v>
      </c>
      <c r="B116" s="44" t="s">
        <v>1214</v>
      </c>
      <c r="C116" s="122">
        <v>43043</v>
      </c>
      <c r="D116" s="44">
        <v>4</v>
      </c>
      <c r="E116" s="41" t="s">
        <v>38</v>
      </c>
      <c r="F116" s="41" t="s">
        <v>1221</v>
      </c>
      <c r="G116" s="41" t="s">
        <v>1222</v>
      </c>
      <c r="H116" s="48"/>
      <c r="I116" s="47" t="s">
        <v>1223</v>
      </c>
      <c r="J116" s="67" t="s">
        <v>1224</v>
      </c>
      <c r="K116" s="63" t="s">
        <v>1225</v>
      </c>
      <c r="L116" s="72">
        <v>43865</v>
      </c>
      <c r="M116" s="53" t="s">
        <v>85</v>
      </c>
      <c r="N116" s="53" t="s">
        <v>53</v>
      </c>
      <c r="O116" s="55" t="s">
        <v>62</v>
      </c>
      <c r="P116" s="56"/>
      <c r="Q116" s="58" t="s">
        <v>121</v>
      </c>
      <c r="R116" s="41" t="s">
        <v>1229</v>
      </c>
      <c r="S116" s="58" t="s">
        <v>1230</v>
      </c>
      <c r="T116" s="118" t="s">
        <v>1231</v>
      </c>
      <c r="U116" s="53">
        <v>3</v>
      </c>
      <c r="V116" s="57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ht="54.75" customHeight="1">
      <c r="A117" s="39">
        <v>113</v>
      </c>
      <c r="B117" s="44" t="s">
        <v>1233</v>
      </c>
      <c r="C117" s="41" t="s">
        <v>1234</v>
      </c>
      <c r="D117" s="44">
        <v>4</v>
      </c>
      <c r="E117" s="41" t="s">
        <v>38</v>
      </c>
      <c r="F117" s="41" t="s">
        <v>763</v>
      </c>
      <c r="G117" s="41" t="s">
        <v>1240</v>
      </c>
      <c r="H117" s="48"/>
      <c r="I117" s="47" t="s">
        <v>1241</v>
      </c>
      <c r="J117" s="67" t="s">
        <v>1242</v>
      </c>
      <c r="K117" s="67" t="s">
        <v>1243</v>
      </c>
      <c r="L117" s="67" t="s">
        <v>1231</v>
      </c>
      <c r="M117" s="67" t="s">
        <v>85</v>
      </c>
      <c r="N117" s="53" t="s">
        <v>53</v>
      </c>
      <c r="O117" s="55" t="s">
        <v>62</v>
      </c>
      <c r="P117" s="56"/>
      <c r="Q117" s="58" t="s">
        <v>121</v>
      </c>
      <c r="R117" s="41" t="s">
        <v>1245</v>
      </c>
      <c r="S117" s="58" t="s">
        <v>1246</v>
      </c>
      <c r="T117" s="118" t="s">
        <v>1248</v>
      </c>
      <c r="U117" s="53">
        <v>2</v>
      </c>
      <c r="V117" s="57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27" customHeight="1">
      <c r="A118" s="39">
        <v>114</v>
      </c>
      <c r="B118" s="44" t="s">
        <v>1252</v>
      </c>
      <c r="C118" s="41" t="s">
        <v>1253</v>
      </c>
      <c r="D118" s="44">
        <v>4</v>
      </c>
      <c r="E118" s="41" t="s">
        <v>38</v>
      </c>
      <c r="F118" s="41" t="s">
        <v>58</v>
      </c>
      <c r="G118" s="41" t="s">
        <v>376</v>
      </c>
      <c r="H118" s="41" t="s">
        <v>1113</v>
      </c>
      <c r="I118" s="47" t="s">
        <v>1254</v>
      </c>
      <c r="J118" s="123" t="s">
        <v>1256</v>
      </c>
      <c r="K118" s="41" t="s">
        <v>1259</v>
      </c>
      <c r="L118" s="41" t="s">
        <v>1231</v>
      </c>
      <c r="M118" s="53" t="s">
        <v>78</v>
      </c>
      <c r="N118" s="53" t="s">
        <v>53</v>
      </c>
      <c r="O118" s="55" t="s">
        <v>62</v>
      </c>
      <c r="P118" s="56"/>
      <c r="Q118" s="58" t="s">
        <v>121</v>
      </c>
      <c r="R118" s="41" t="s">
        <v>1262</v>
      </c>
      <c r="S118" s="58" t="s">
        <v>1263</v>
      </c>
      <c r="T118" s="58" t="s">
        <v>1264</v>
      </c>
      <c r="U118" s="53">
        <v>2</v>
      </c>
      <c r="V118" s="57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ht="27" customHeight="1">
      <c r="A119" s="39">
        <v>115</v>
      </c>
      <c r="B119" s="44" t="s">
        <v>1267</v>
      </c>
      <c r="C119" s="41" t="s">
        <v>1269</v>
      </c>
      <c r="D119" s="44">
        <v>4</v>
      </c>
      <c r="E119" s="41" t="s">
        <v>38</v>
      </c>
      <c r="F119" s="41" t="s">
        <v>1270</v>
      </c>
      <c r="G119" s="41" t="s">
        <v>1271</v>
      </c>
      <c r="H119" s="48"/>
      <c r="I119" s="47" t="s">
        <v>1272</v>
      </c>
      <c r="J119" s="41" t="s">
        <v>1273</v>
      </c>
      <c r="K119" s="41" t="s">
        <v>1274</v>
      </c>
      <c r="L119" s="41" t="s">
        <v>1275</v>
      </c>
      <c r="M119" s="53" t="s">
        <v>119</v>
      </c>
      <c r="N119" s="53" t="s">
        <v>53</v>
      </c>
      <c r="O119" s="55" t="s">
        <v>55</v>
      </c>
      <c r="P119" s="56"/>
      <c r="Q119" s="58" t="s">
        <v>163</v>
      </c>
      <c r="R119" s="41" t="s">
        <v>1278</v>
      </c>
      <c r="S119" s="58" t="s">
        <v>1279</v>
      </c>
      <c r="T119" s="110" t="s">
        <v>1280</v>
      </c>
      <c r="U119" s="53">
        <v>3</v>
      </c>
      <c r="V119" s="57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ht="27" customHeight="1">
      <c r="A120" s="39">
        <v>116</v>
      </c>
      <c r="B120" s="44" t="s">
        <v>1282</v>
      </c>
      <c r="C120" s="41" t="s">
        <v>1269</v>
      </c>
      <c r="D120" s="44">
        <v>4</v>
      </c>
      <c r="E120" s="41" t="s">
        <v>94</v>
      </c>
      <c r="F120" s="41" t="s">
        <v>1270</v>
      </c>
      <c r="G120" s="41" t="s">
        <v>1271</v>
      </c>
      <c r="H120" s="48"/>
      <c r="I120" s="47" t="s">
        <v>1272</v>
      </c>
      <c r="J120" s="41" t="s">
        <v>1284</v>
      </c>
      <c r="K120" s="41" t="s">
        <v>1285</v>
      </c>
      <c r="L120" s="41" t="s">
        <v>1275</v>
      </c>
      <c r="M120" s="53" t="s">
        <v>119</v>
      </c>
      <c r="N120" s="53" t="s">
        <v>53</v>
      </c>
      <c r="O120" s="56"/>
      <c r="P120" s="41" t="s">
        <v>1287</v>
      </c>
      <c r="Q120" s="58" t="s">
        <v>163</v>
      </c>
      <c r="R120" s="41" t="s">
        <v>1288</v>
      </c>
      <c r="S120" s="58" t="s">
        <v>1289</v>
      </c>
      <c r="T120" s="110" t="s">
        <v>1280</v>
      </c>
      <c r="U120" s="53">
        <v>3</v>
      </c>
      <c r="V120" s="57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ht="27" customHeight="1">
      <c r="A121" s="39">
        <v>117</v>
      </c>
      <c r="B121" s="44" t="s">
        <v>1291</v>
      </c>
      <c r="C121" s="47" t="s">
        <v>1292</v>
      </c>
      <c r="D121" s="44">
        <v>5</v>
      </c>
      <c r="E121" s="41" t="s">
        <v>38</v>
      </c>
      <c r="F121" s="41" t="s">
        <v>1293</v>
      </c>
      <c r="G121" s="41" t="s">
        <v>1294</v>
      </c>
      <c r="H121" s="48"/>
      <c r="I121" s="47" t="s">
        <v>1295</v>
      </c>
      <c r="J121" s="41" t="s">
        <v>1296</v>
      </c>
      <c r="K121" s="41" t="s">
        <v>1297</v>
      </c>
      <c r="L121" s="41" t="s">
        <v>1275</v>
      </c>
      <c r="M121" s="53" t="s">
        <v>119</v>
      </c>
      <c r="N121" s="53" t="s">
        <v>53</v>
      </c>
      <c r="O121" s="55" t="s">
        <v>62</v>
      </c>
      <c r="P121" s="56"/>
      <c r="Q121" s="58" t="s">
        <v>121</v>
      </c>
      <c r="R121" s="41" t="s">
        <v>1300</v>
      </c>
      <c r="S121" s="58" t="s">
        <v>1301</v>
      </c>
      <c r="T121" s="110" t="s">
        <v>1302</v>
      </c>
      <c r="U121" s="53">
        <v>2</v>
      </c>
      <c r="V121" s="57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ht="27" customHeight="1">
      <c r="A122" s="39">
        <v>118</v>
      </c>
      <c r="B122" s="44" t="s">
        <v>1304</v>
      </c>
      <c r="C122" s="47" t="s">
        <v>1292</v>
      </c>
      <c r="D122" s="44">
        <v>5</v>
      </c>
      <c r="E122" s="41" t="s">
        <v>94</v>
      </c>
      <c r="F122" s="41" t="s">
        <v>1306</v>
      </c>
      <c r="G122" s="41" t="s">
        <v>1307</v>
      </c>
      <c r="H122" s="48"/>
      <c r="I122" s="47" t="s">
        <v>1308</v>
      </c>
      <c r="J122" s="41" t="s">
        <v>1309</v>
      </c>
      <c r="K122" s="41" t="s">
        <v>1310</v>
      </c>
      <c r="L122" s="41" t="s">
        <v>1311</v>
      </c>
      <c r="M122" s="53" t="s">
        <v>119</v>
      </c>
      <c r="N122" s="53" t="s">
        <v>53</v>
      </c>
      <c r="O122" s="56"/>
      <c r="P122" s="41" t="s">
        <v>1313</v>
      </c>
      <c r="Q122" s="41" t="s">
        <v>1314</v>
      </c>
      <c r="R122" s="41" t="s">
        <v>1315</v>
      </c>
      <c r="S122" s="58" t="s">
        <v>1316</v>
      </c>
      <c r="T122" s="110" t="s">
        <v>1317</v>
      </c>
      <c r="U122" s="53">
        <v>1</v>
      </c>
      <c r="V122" s="71" t="s">
        <v>1319</v>
      </c>
      <c r="W122" s="2">
        <f>SUM(U5:U122)+165</f>
        <v>448</v>
      </c>
      <c r="X122" s="124" t="s">
        <v>1323</v>
      </c>
      <c r="Y122" s="25">
        <v>945</v>
      </c>
      <c r="Z122" s="125">
        <f>(W122/Y122)*100%</f>
        <v>0.47407407407407409</v>
      </c>
      <c r="AA122" s="2"/>
      <c r="AB122" s="2"/>
      <c r="AC122" s="2"/>
      <c r="AD122" s="2"/>
      <c r="AE122" s="2"/>
      <c r="AF122" s="2"/>
      <c r="AG122" s="2"/>
    </row>
    <row r="123" spans="1:33" ht="27" customHeight="1">
      <c r="A123" s="39">
        <v>119</v>
      </c>
      <c r="B123" s="44" t="s">
        <v>1336</v>
      </c>
      <c r="C123" s="47" t="s">
        <v>1337</v>
      </c>
      <c r="D123" s="44">
        <v>5</v>
      </c>
      <c r="E123" s="41" t="s">
        <v>38</v>
      </c>
      <c r="F123" s="41" t="s">
        <v>1338</v>
      </c>
      <c r="G123" s="41" t="s">
        <v>1339</v>
      </c>
      <c r="H123" s="48"/>
      <c r="I123" s="126" t="s">
        <v>1340</v>
      </c>
      <c r="J123" s="41" t="s">
        <v>1343</v>
      </c>
      <c r="K123" s="92" t="s">
        <v>1344</v>
      </c>
      <c r="L123" s="92" t="s">
        <v>1345</v>
      </c>
      <c r="M123" s="53" t="s">
        <v>119</v>
      </c>
      <c r="N123" s="53" t="s">
        <v>53</v>
      </c>
      <c r="O123" s="55" t="s">
        <v>55</v>
      </c>
      <c r="P123" s="56"/>
      <c r="Q123" s="41" t="s">
        <v>1347</v>
      </c>
      <c r="R123" s="41" t="s">
        <v>1348</v>
      </c>
      <c r="S123" s="58" t="s">
        <v>1349</v>
      </c>
      <c r="T123" s="110" t="s">
        <v>1350</v>
      </c>
      <c r="U123" s="53">
        <v>2</v>
      </c>
      <c r="V123" s="57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ht="27" customHeight="1">
      <c r="A124" s="39">
        <v>120</v>
      </c>
      <c r="B124" s="44" t="s">
        <v>1352</v>
      </c>
      <c r="C124" s="47" t="s">
        <v>1353</v>
      </c>
      <c r="D124" s="44">
        <v>5</v>
      </c>
      <c r="E124" s="41" t="s">
        <v>38</v>
      </c>
      <c r="F124" s="41" t="s">
        <v>1354</v>
      </c>
      <c r="G124" s="41" t="s">
        <v>1355</v>
      </c>
      <c r="H124" s="48"/>
      <c r="I124" s="126" t="s">
        <v>1356</v>
      </c>
      <c r="J124" s="41" t="s">
        <v>1357</v>
      </c>
      <c r="K124" s="41" t="s">
        <v>1358</v>
      </c>
      <c r="L124" s="92" t="s">
        <v>1360</v>
      </c>
      <c r="M124" s="53" t="s">
        <v>119</v>
      </c>
      <c r="N124" s="53" t="s">
        <v>53</v>
      </c>
      <c r="O124" s="55" t="s">
        <v>55</v>
      </c>
      <c r="P124" s="56"/>
      <c r="Q124" s="58" t="s">
        <v>163</v>
      </c>
      <c r="R124" s="41" t="s">
        <v>1364</v>
      </c>
      <c r="S124" s="58" t="s">
        <v>1365</v>
      </c>
      <c r="T124" s="110" t="s">
        <v>1366</v>
      </c>
      <c r="U124" s="53">
        <v>2</v>
      </c>
      <c r="V124" s="57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ht="27" customHeight="1">
      <c r="A125" s="39">
        <v>121</v>
      </c>
      <c r="B125" s="44" t="s">
        <v>1368</v>
      </c>
      <c r="C125" s="47" t="s">
        <v>1370</v>
      </c>
      <c r="D125" s="44">
        <v>5</v>
      </c>
      <c r="E125" s="41" t="s">
        <v>38</v>
      </c>
      <c r="F125" s="41" t="s">
        <v>1372</v>
      </c>
      <c r="G125" s="41" t="s">
        <v>1374</v>
      </c>
      <c r="H125" s="41"/>
      <c r="I125" s="47" t="s">
        <v>41</v>
      </c>
      <c r="J125" s="41" t="s">
        <v>1375</v>
      </c>
      <c r="K125" s="41" t="s">
        <v>1376</v>
      </c>
      <c r="L125" s="92" t="s">
        <v>1377</v>
      </c>
      <c r="M125" s="53" t="s">
        <v>81</v>
      </c>
      <c r="N125" s="53" t="s">
        <v>53</v>
      </c>
      <c r="O125" s="55" t="s">
        <v>55</v>
      </c>
      <c r="P125" s="56"/>
      <c r="Q125" s="58" t="s">
        <v>163</v>
      </c>
      <c r="R125" s="41" t="s">
        <v>1381</v>
      </c>
      <c r="S125" s="58" t="s">
        <v>1383</v>
      </c>
      <c r="T125" s="110" t="s">
        <v>1384</v>
      </c>
      <c r="U125" s="53">
        <v>2</v>
      </c>
      <c r="V125" s="57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ht="27" customHeight="1">
      <c r="A126" s="39">
        <v>122</v>
      </c>
      <c r="B126" s="44" t="s">
        <v>1385</v>
      </c>
      <c r="C126" s="47" t="s">
        <v>1370</v>
      </c>
      <c r="D126" s="44">
        <v>5</v>
      </c>
      <c r="E126" s="41" t="s">
        <v>38</v>
      </c>
      <c r="F126" s="41" t="s">
        <v>780</v>
      </c>
      <c r="G126" s="41" t="s">
        <v>1386</v>
      </c>
      <c r="H126" s="41"/>
      <c r="I126" s="47" t="s">
        <v>1387</v>
      </c>
      <c r="J126" s="41" t="s">
        <v>1388</v>
      </c>
      <c r="K126" s="41" t="s">
        <v>1389</v>
      </c>
      <c r="L126" s="126" t="s">
        <v>1390</v>
      </c>
      <c r="M126" s="53" t="s">
        <v>85</v>
      </c>
      <c r="N126" s="53" t="s">
        <v>53</v>
      </c>
      <c r="O126" s="55" t="s">
        <v>54</v>
      </c>
      <c r="P126" s="56"/>
      <c r="Q126" s="41" t="s">
        <v>1393</v>
      </c>
      <c r="R126" s="41" t="s">
        <v>1394</v>
      </c>
      <c r="S126" s="58" t="s">
        <v>1395</v>
      </c>
      <c r="T126" s="110" t="s">
        <v>1384</v>
      </c>
      <c r="U126" s="53">
        <v>2</v>
      </c>
      <c r="V126" s="57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27" customHeight="1">
      <c r="A127" s="39">
        <v>123</v>
      </c>
      <c r="B127" s="44" t="s">
        <v>1396</v>
      </c>
      <c r="C127" s="47" t="s">
        <v>1370</v>
      </c>
      <c r="D127" s="44">
        <v>5</v>
      </c>
      <c r="E127" s="41" t="s">
        <v>38</v>
      </c>
      <c r="F127" s="41" t="s">
        <v>780</v>
      </c>
      <c r="G127" s="41" t="s">
        <v>1386</v>
      </c>
      <c r="H127" s="41"/>
      <c r="I127" s="47" t="s">
        <v>1387</v>
      </c>
      <c r="J127" s="41" t="s">
        <v>1397</v>
      </c>
      <c r="K127" s="41" t="s">
        <v>1398</v>
      </c>
      <c r="L127" s="126" t="s">
        <v>1390</v>
      </c>
      <c r="M127" s="53" t="s">
        <v>85</v>
      </c>
      <c r="N127" s="53" t="s">
        <v>53</v>
      </c>
      <c r="O127" s="55" t="s">
        <v>54</v>
      </c>
      <c r="P127" s="56"/>
      <c r="Q127" s="41" t="s">
        <v>1393</v>
      </c>
      <c r="R127" s="41" t="s">
        <v>1402</v>
      </c>
      <c r="S127" s="58" t="s">
        <v>1403</v>
      </c>
      <c r="T127" s="110" t="s">
        <v>1384</v>
      </c>
      <c r="U127" s="53">
        <v>2</v>
      </c>
      <c r="V127" s="57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ht="27" customHeight="1">
      <c r="A128" s="39">
        <v>124</v>
      </c>
      <c r="B128" s="44" t="s">
        <v>1404</v>
      </c>
      <c r="C128" s="47" t="s">
        <v>1370</v>
      </c>
      <c r="D128" s="44">
        <v>5</v>
      </c>
      <c r="E128" s="41" t="s">
        <v>38</v>
      </c>
      <c r="F128" s="41" t="s">
        <v>780</v>
      </c>
      <c r="G128" s="41" t="s">
        <v>1386</v>
      </c>
      <c r="H128" s="41"/>
      <c r="I128" s="47" t="s">
        <v>1387</v>
      </c>
      <c r="J128" s="41" t="s">
        <v>1405</v>
      </c>
      <c r="K128" s="41" t="s">
        <v>1406</v>
      </c>
      <c r="L128" s="126" t="s">
        <v>1390</v>
      </c>
      <c r="M128" s="53" t="s">
        <v>85</v>
      </c>
      <c r="N128" s="53" t="s">
        <v>53</v>
      </c>
      <c r="O128" s="55" t="s">
        <v>54</v>
      </c>
      <c r="P128" s="56"/>
      <c r="Q128" s="41" t="s">
        <v>1393</v>
      </c>
      <c r="R128" s="41" t="s">
        <v>1410</v>
      </c>
      <c r="S128" s="58" t="s">
        <v>1411</v>
      </c>
      <c r="T128" s="110" t="s">
        <v>1384</v>
      </c>
      <c r="U128" s="53">
        <v>2</v>
      </c>
      <c r="V128" s="57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ht="27" customHeight="1">
      <c r="A129" s="39">
        <v>125</v>
      </c>
      <c r="B129" s="44" t="s">
        <v>1412</v>
      </c>
      <c r="C129" s="47" t="s">
        <v>1370</v>
      </c>
      <c r="D129" s="44">
        <v>5</v>
      </c>
      <c r="E129" s="41" t="s">
        <v>38</v>
      </c>
      <c r="F129" s="41" t="s">
        <v>780</v>
      </c>
      <c r="G129" s="41" t="s">
        <v>1386</v>
      </c>
      <c r="H129" s="41"/>
      <c r="I129" s="47" t="s">
        <v>1387</v>
      </c>
      <c r="J129" s="41" t="s">
        <v>1415</v>
      </c>
      <c r="K129" s="41" t="s">
        <v>1416</v>
      </c>
      <c r="L129" s="126" t="s">
        <v>1390</v>
      </c>
      <c r="M129" s="53" t="s">
        <v>85</v>
      </c>
      <c r="N129" s="53" t="s">
        <v>53</v>
      </c>
      <c r="O129" s="55" t="s">
        <v>54</v>
      </c>
      <c r="P129" s="56"/>
      <c r="Q129" s="41" t="s">
        <v>1393</v>
      </c>
      <c r="R129" s="41" t="s">
        <v>1417</v>
      </c>
      <c r="S129" s="58" t="s">
        <v>1418</v>
      </c>
      <c r="T129" s="110" t="s">
        <v>1384</v>
      </c>
      <c r="U129" s="53">
        <v>2</v>
      </c>
      <c r="V129" s="57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ht="41.25" customHeight="1">
      <c r="A130" s="39">
        <v>126</v>
      </c>
      <c r="B130" s="44" t="s">
        <v>1419</v>
      </c>
      <c r="C130" s="47" t="s">
        <v>1370</v>
      </c>
      <c r="D130" s="44">
        <v>5</v>
      </c>
      <c r="E130" s="41" t="s">
        <v>38</v>
      </c>
      <c r="F130" s="41" t="s">
        <v>780</v>
      </c>
      <c r="G130" s="41" t="s">
        <v>1386</v>
      </c>
      <c r="H130" s="41"/>
      <c r="I130" s="47" t="s">
        <v>1387</v>
      </c>
      <c r="J130" s="41" t="s">
        <v>1422</v>
      </c>
      <c r="K130" s="41" t="s">
        <v>1423</v>
      </c>
      <c r="L130" s="126" t="s">
        <v>1390</v>
      </c>
      <c r="M130" s="53" t="s">
        <v>85</v>
      </c>
      <c r="N130" s="53" t="s">
        <v>53</v>
      </c>
      <c r="O130" s="55" t="s">
        <v>54</v>
      </c>
      <c r="P130" s="56"/>
      <c r="Q130" s="41" t="s">
        <v>1393</v>
      </c>
      <c r="R130" s="41" t="s">
        <v>1425</v>
      </c>
      <c r="S130" s="58" t="s">
        <v>1426</v>
      </c>
      <c r="T130" s="110" t="s">
        <v>1384</v>
      </c>
      <c r="U130" s="53">
        <v>2</v>
      </c>
      <c r="V130" s="57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ht="41.25" customHeight="1">
      <c r="A131" s="39">
        <v>127</v>
      </c>
      <c r="B131" s="44" t="s">
        <v>1428</v>
      </c>
      <c r="C131" s="47" t="s">
        <v>1370</v>
      </c>
      <c r="D131" s="44">
        <v>5</v>
      </c>
      <c r="E131" s="41" t="s">
        <v>38</v>
      </c>
      <c r="F131" s="41" t="s">
        <v>780</v>
      </c>
      <c r="G131" s="41" t="s">
        <v>1386</v>
      </c>
      <c r="H131" s="41"/>
      <c r="I131" s="47" t="s">
        <v>1387</v>
      </c>
      <c r="J131" s="41" t="s">
        <v>1429</v>
      </c>
      <c r="K131" s="41" t="s">
        <v>1430</v>
      </c>
      <c r="L131" s="126" t="s">
        <v>1390</v>
      </c>
      <c r="M131" s="53" t="s">
        <v>85</v>
      </c>
      <c r="N131" s="53" t="s">
        <v>53</v>
      </c>
      <c r="O131" s="55" t="s">
        <v>54</v>
      </c>
      <c r="P131" s="56"/>
      <c r="Q131" s="41" t="s">
        <v>1393</v>
      </c>
      <c r="R131" s="41" t="s">
        <v>1432</v>
      </c>
      <c r="S131" s="58" t="s">
        <v>1433</v>
      </c>
      <c r="T131" s="110" t="s">
        <v>1384</v>
      </c>
      <c r="U131" s="53">
        <v>2</v>
      </c>
      <c r="V131" s="57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ht="41.25" customHeight="1">
      <c r="A132" s="39">
        <v>128</v>
      </c>
      <c r="B132" s="44" t="s">
        <v>1436</v>
      </c>
      <c r="C132" s="47" t="s">
        <v>1370</v>
      </c>
      <c r="D132" s="44">
        <v>5</v>
      </c>
      <c r="E132" s="41" t="s">
        <v>38</v>
      </c>
      <c r="F132" s="41" t="s">
        <v>780</v>
      </c>
      <c r="G132" s="41" t="s">
        <v>1386</v>
      </c>
      <c r="H132" s="41"/>
      <c r="I132" s="47" t="s">
        <v>1387</v>
      </c>
      <c r="J132" s="41" t="s">
        <v>1439</v>
      </c>
      <c r="K132" s="41" t="s">
        <v>1440</v>
      </c>
      <c r="L132" s="126" t="s">
        <v>1390</v>
      </c>
      <c r="M132" s="53" t="s">
        <v>85</v>
      </c>
      <c r="N132" s="53" t="s">
        <v>53</v>
      </c>
      <c r="O132" s="55" t="s">
        <v>54</v>
      </c>
      <c r="P132" s="56"/>
      <c r="Q132" s="41" t="s">
        <v>1393</v>
      </c>
      <c r="R132" s="41" t="s">
        <v>1443</v>
      </c>
      <c r="S132" s="58" t="s">
        <v>1445</v>
      </c>
      <c r="T132" s="110" t="s">
        <v>1384</v>
      </c>
      <c r="U132" s="53">
        <v>2</v>
      </c>
      <c r="V132" s="57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ht="27" customHeight="1">
      <c r="A133" s="39">
        <v>129</v>
      </c>
      <c r="B133" s="44" t="s">
        <v>1448</v>
      </c>
      <c r="C133" s="47" t="s">
        <v>1370</v>
      </c>
      <c r="D133" s="44">
        <v>5</v>
      </c>
      <c r="E133" s="41" t="s">
        <v>38</v>
      </c>
      <c r="F133" s="41" t="s">
        <v>780</v>
      </c>
      <c r="G133" s="41" t="s">
        <v>1386</v>
      </c>
      <c r="H133" s="41"/>
      <c r="I133" s="47" t="s">
        <v>1387</v>
      </c>
      <c r="J133" s="41" t="s">
        <v>1450</v>
      </c>
      <c r="K133" s="41" t="s">
        <v>1451</v>
      </c>
      <c r="L133" s="126" t="s">
        <v>1390</v>
      </c>
      <c r="M133" s="53" t="s">
        <v>85</v>
      </c>
      <c r="N133" s="53" t="s">
        <v>53</v>
      </c>
      <c r="O133" s="55" t="s">
        <v>54</v>
      </c>
      <c r="P133" s="56"/>
      <c r="Q133" s="41" t="s">
        <v>1393</v>
      </c>
      <c r="R133" s="41" t="s">
        <v>1452</v>
      </c>
      <c r="S133" s="58" t="s">
        <v>1453</v>
      </c>
      <c r="T133" s="110" t="s">
        <v>1384</v>
      </c>
      <c r="U133" s="53">
        <v>2</v>
      </c>
      <c r="V133" s="57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41.25" customHeight="1">
      <c r="A134" s="39">
        <v>130</v>
      </c>
      <c r="B134" s="44" t="s">
        <v>1458</v>
      </c>
      <c r="C134" s="47" t="s">
        <v>1370</v>
      </c>
      <c r="D134" s="44">
        <v>5</v>
      </c>
      <c r="E134" s="41" t="s">
        <v>38</v>
      </c>
      <c r="F134" s="41" t="s">
        <v>780</v>
      </c>
      <c r="G134" s="41" t="s">
        <v>1386</v>
      </c>
      <c r="H134" s="41"/>
      <c r="I134" s="47" t="s">
        <v>1387</v>
      </c>
      <c r="J134" s="41" t="s">
        <v>1459</v>
      </c>
      <c r="K134" s="41" t="s">
        <v>1460</v>
      </c>
      <c r="L134" s="126" t="s">
        <v>1390</v>
      </c>
      <c r="M134" s="53" t="s">
        <v>85</v>
      </c>
      <c r="N134" s="53" t="s">
        <v>53</v>
      </c>
      <c r="O134" s="55" t="s">
        <v>54</v>
      </c>
      <c r="P134" s="56"/>
      <c r="Q134" s="41" t="s">
        <v>1393</v>
      </c>
      <c r="R134" s="41" t="s">
        <v>1465</v>
      </c>
      <c r="S134" s="58" t="s">
        <v>1466</v>
      </c>
      <c r="T134" s="110" t="s">
        <v>1384</v>
      </c>
      <c r="U134" s="53">
        <v>2</v>
      </c>
      <c r="V134" s="57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ht="27" customHeight="1">
      <c r="A135" s="39">
        <v>131</v>
      </c>
      <c r="B135" s="44" t="s">
        <v>1467</v>
      </c>
      <c r="C135" s="47" t="s">
        <v>1370</v>
      </c>
      <c r="D135" s="44">
        <v>5</v>
      </c>
      <c r="E135" s="41" t="s">
        <v>38</v>
      </c>
      <c r="F135" s="41" t="s">
        <v>780</v>
      </c>
      <c r="G135" s="41" t="s">
        <v>1386</v>
      </c>
      <c r="H135" s="41"/>
      <c r="I135" s="47" t="s">
        <v>1387</v>
      </c>
      <c r="J135" s="41" t="s">
        <v>1468</v>
      </c>
      <c r="K135" s="41" t="s">
        <v>1470</v>
      </c>
      <c r="L135" s="126" t="s">
        <v>1390</v>
      </c>
      <c r="M135" s="53" t="s">
        <v>85</v>
      </c>
      <c r="N135" s="53" t="s">
        <v>53</v>
      </c>
      <c r="O135" s="55" t="s">
        <v>54</v>
      </c>
      <c r="P135" s="56"/>
      <c r="Q135" s="41" t="s">
        <v>1393</v>
      </c>
      <c r="R135" s="41" t="s">
        <v>1472</v>
      </c>
      <c r="S135" s="58" t="s">
        <v>1473</v>
      </c>
      <c r="T135" s="110" t="s">
        <v>1384</v>
      </c>
      <c r="U135" s="53">
        <v>2</v>
      </c>
      <c r="V135" s="57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ht="27" customHeight="1">
      <c r="A136" s="39">
        <v>132</v>
      </c>
      <c r="B136" s="44" t="s">
        <v>1474</v>
      </c>
      <c r="C136" s="47" t="s">
        <v>1476</v>
      </c>
      <c r="D136" s="44">
        <v>5</v>
      </c>
      <c r="E136" s="41" t="s">
        <v>38</v>
      </c>
      <c r="F136" s="41" t="s">
        <v>537</v>
      </c>
      <c r="G136" s="41" t="s">
        <v>1481</v>
      </c>
      <c r="H136" s="48"/>
      <c r="I136" s="47" t="s">
        <v>541</v>
      </c>
      <c r="J136" s="41" t="s">
        <v>1482</v>
      </c>
      <c r="K136" s="41" t="s">
        <v>1483</v>
      </c>
      <c r="L136" s="92" t="s">
        <v>1484</v>
      </c>
      <c r="M136" s="53" t="s">
        <v>48</v>
      </c>
      <c r="N136" s="53" t="s">
        <v>53</v>
      </c>
      <c r="O136" s="55" t="s">
        <v>55</v>
      </c>
      <c r="P136" s="56"/>
      <c r="Q136" s="92" t="s">
        <v>1487</v>
      </c>
      <c r="R136" s="41" t="s">
        <v>1488</v>
      </c>
      <c r="S136" s="58"/>
      <c r="T136" s="58"/>
      <c r="U136" s="54"/>
      <c r="V136" s="41" t="s">
        <v>1490</v>
      </c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ht="27" customHeight="1">
      <c r="A137" s="39">
        <v>133</v>
      </c>
      <c r="B137" s="44" t="s">
        <v>1493</v>
      </c>
      <c r="C137" s="47" t="s">
        <v>1476</v>
      </c>
      <c r="D137" s="44">
        <v>5</v>
      </c>
      <c r="E137" s="41" t="s">
        <v>38</v>
      </c>
      <c r="F137" s="41" t="s">
        <v>537</v>
      </c>
      <c r="G137" s="41" t="s">
        <v>1481</v>
      </c>
      <c r="H137" s="48"/>
      <c r="I137" s="47" t="s">
        <v>541</v>
      </c>
      <c r="J137" s="41" t="s">
        <v>1494</v>
      </c>
      <c r="K137" s="41" t="s">
        <v>1495</v>
      </c>
      <c r="L137" s="92" t="s">
        <v>1484</v>
      </c>
      <c r="M137" s="53" t="s">
        <v>48</v>
      </c>
      <c r="N137" s="53" t="s">
        <v>53</v>
      </c>
      <c r="O137" s="55" t="s">
        <v>55</v>
      </c>
      <c r="P137" s="56"/>
      <c r="Q137" s="58" t="s">
        <v>1497</v>
      </c>
      <c r="R137" s="41" t="s">
        <v>1488</v>
      </c>
      <c r="S137" s="58" t="s">
        <v>1498</v>
      </c>
      <c r="T137" s="58" t="s">
        <v>1500</v>
      </c>
      <c r="U137" s="53">
        <v>4</v>
      </c>
      <c r="V137" s="71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41.25" customHeight="1">
      <c r="A138" s="39">
        <v>134</v>
      </c>
      <c r="B138" s="44" t="s">
        <v>1502</v>
      </c>
      <c r="C138" s="47" t="s">
        <v>1476</v>
      </c>
      <c r="D138" s="44">
        <v>5</v>
      </c>
      <c r="E138" s="41" t="s">
        <v>38</v>
      </c>
      <c r="F138" s="41" t="s">
        <v>537</v>
      </c>
      <c r="G138" s="41" t="s">
        <v>1481</v>
      </c>
      <c r="H138" s="48"/>
      <c r="I138" s="47" t="s">
        <v>541</v>
      </c>
      <c r="J138" s="41" t="s">
        <v>1503</v>
      </c>
      <c r="K138" s="41" t="s">
        <v>1504</v>
      </c>
      <c r="L138" s="92" t="s">
        <v>1484</v>
      </c>
      <c r="M138" s="53" t="s">
        <v>48</v>
      </c>
      <c r="N138" s="53" t="s">
        <v>53</v>
      </c>
      <c r="O138" s="55" t="s">
        <v>55</v>
      </c>
      <c r="P138" s="56"/>
      <c r="Q138" s="58" t="s">
        <v>1487</v>
      </c>
      <c r="R138" s="41" t="s">
        <v>1488</v>
      </c>
      <c r="S138" s="58" t="s">
        <v>1509</v>
      </c>
      <c r="T138" s="58" t="s">
        <v>1500</v>
      </c>
      <c r="U138" s="53">
        <v>4</v>
      </c>
      <c r="V138" s="71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41.25" customHeight="1">
      <c r="A139" s="39">
        <v>135</v>
      </c>
      <c r="B139" s="44" t="s">
        <v>1510</v>
      </c>
      <c r="C139" s="47" t="s">
        <v>1476</v>
      </c>
      <c r="D139" s="44">
        <v>5</v>
      </c>
      <c r="E139" s="41" t="s">
        <v>38</v>
      </c>
      <c r="F139" s="41" t="s">
        <v>537</v>
      </c>
      <c r="G139" s="41" t="s">
        <v>1481</v>
      </c>
      <c r="H139" s="48"/>
      <c r="I139" s="47" t="s">
        <v>541</v>
      </c>
      <c r="J139" s="41" t="s">
        <v>1514</v>
      </c>
      <c r="K139" s="41" t="s">
        <v>1516</v>
      </c>
      <c r="L139" s="92" t="s">
        <v>1484</v>
      </c>
      <c r="M139" s="53" t="s">
        <v>48</v>
      </c>
      <c r="N139" s="53" t="s">
        <v>53</v>
      </c>
      <c r="O139" s="55" t="s">
        <v>55</v>
      </c>
      <c r="P139" s="56"/>
      <c r="Q139" s="58" t="s">
        <v>190</v>
      </c>
      <c r="R139" s="41" t="s">
        <v>1488</v>
      </c>
      <c r="S139" s="58"/>
      <c r="T139" s="58"/>
      <c r="U139" s="54"/>
      <c r="V139" s="41" t="s">
        <v>1490</v>
      </c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41.25" customHeight="1">
      <c r="A140" s="39">
        <v>136</v>
      </c>
      <c r="B140" s="44" t="s">
        <v>1519</v>
      </c>
      <c r="C140" s="47" t="s">
        <v>1476</v>
      </c>
      <c r="D140" s="44">
        <v>5</v>
      </c>
      <c r="E140" s="41" t="s">
        <v>38</v>
      </c>
      <c r="F140" s="41" t="s">
        <v>537</v>
      </c>
      <c r="G140" s="41" t="s">
        <v>1481</v>
      </c>
      <c r="H140" s="48"/>
      <c r="I140" s="47" t="s">
        <v>541</v>
      </c>
      <c r="J140" s="41" t="s">
        <v>1520</v>
      </c>
      <c r="K140" s="41" t="s">
        <v>1521</v>
      </c>
      <c r="L140" s="92" t="s">
        <v>1484</v>
      </c>
      <c r="M140" s="53" t="s">
        <v>48</v>
      </c>
      <c r="N140" s="53" t="s">
        <v>53</v>
      </c>
      <c r="O140" s="55" t="s">
        <v>55</v>
      </c>
      <c r="P140" s="56"/>
      <c r="Q140" s="58" t="s">
        <v>1525</v>
      </c>
      <c r="R140" s="41" t="s">
        <v>1488</v>
      </c>
      <c r="S140" s="58"/>
      <c r="T140" s="58"/>
      <c r="U140" s="54"/>
      <c r="V140" s="41" t="s">
        <v>1490</v>
      </c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ht="41.25" customHeight="1">
      <c r="A141" s="39">
        <v>137</v>
      </c>
      <c r="B141" s="44" t="s">
        <v>1530</v>
      </c>
      <c r="C141" s="47" t="s">
        <v>1476</v>
      </c>
      <c r="D141" s="44">
        <v>5</v>
      </c>
      <c r="E141" s="41" t="s">
        <v>38</v>
      </c>
      <c r="F141" s="41" t="s">
        <v>537</v>
      </c>
      <c r="G141" s="41" t="s">
        <v>1481</v>
      </c>
      <c r="H141" s="48"/>
      <c r="I141" s="47" t="s">
        <v>541</v>
      </c>
      <c r="J141" s="41" t="s">
        <v>1531</v>
      </c>
      <c r="K141" s="41" t="s">
        <v>1532</v>
      </c>
      <c r="L141" s="126" t="s">
        <v>1533</v>
      </c>
      <c r="M141" s="53" t="s">
        <v>48</v>
      </c>
      <c r="N141" s="53" t="s">
        <v>53</v>
      </c>
      <c r="O141" s="55" t="s">
        <v>55</v>
      </c>
      <c r="P141" s="56"/>
      <c r="Q141" s="92" t="s">
        <v>1537</v>
      </c>
      <c r="R141" s="41" t="s">
        <v>1488</v>
      </c>
      <c r="S141" s="58" t="s">
        <v>1538</v>
      </c>
      <c r="T141" s="58" t="s">
        <v>1500</v>
      </c>
      <c r="U141" s="53">
        <v>4</v>
      </c>
      <c r="V141" s="71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ht="41.25" customHeight="1">
      <c r="A142" s="39">
        <v>138</v>
      </c>
      <c r="B142" s="44" t="s">
        <v>1542</v>
      </c>
      <c r="C142" s="47" t="s">
        <v>1476</v>
      </c>
      <c r="D142" s="44">
        <v>5</v>
      </c>
      <c r="E142" s="41" t="s">
        <v>38</v>
      </c>
      <c r="F142" s="41" t="s">
        <v>537</v>
      </c>
      <c r="G142" s="41" t="s">
        <v>1481</v>
      </c>
      <c r="H142" s="48"/>
      <c r="I142" s="47" t="s">
        <v>541</v>
      </c>
      <c r="J142" s="41" t="s">
        <v>1544</v>
      </c>
      <c r="K142" s="41" t="s">
        <v>1545</v>
      </c>
      <c r="L142" s="126" t="s">
        <v>1533</v>
      </c>
      <c r="M142" s="53" t="s">
        <v>48</v>
      </c>
      <c r="N142" s="53" t="s">
        <v>53</v>
      </c>
      <c r="O142" s="55" t="s">
        <v>55</v>
      </c>
      <c r="P142" s="56"/>
      <c r="Q142" s="92" t="s">
        <v>190</v>
      </c>
      <c r="R142" s="41" t="s">
        <v>1488</v>
      </c>
      <c r="S142" s="58"/>
      <c r="T142" s="58"/>
      <c r="U142" s="54"/>
      <c r="V142" s="41" t="s">
        <v>1490</v>
      </c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ht="41.25" customHeight="1">
      <c r="A143" s="39">
        <v>139</v>
      </c>
      <c r="B143" s="44" t="s">
        <v>1550</v>
      </c>
      <c r="C143" s="47" t="s">
        <v>1551</v>
      </c>
      <c r="D143" s="44">
        <v>5</v>
      </c>
      <c r="E143" s="41" t="s">
        <v>38</v>
      </c>
      <c r="F143" s="41" t="s">
        <v>1552</v>
      </c>
      <c r="G143" s="41" t="s">
        <v>1553</v>
      </c>
      <c r="H143" s="48"/>
      <c r="I143" s="47" t="s">
        <v>1554</v>
      </c>
      <c r="J143" s="41" t="s">
        <v>1555</v>
      </c>
      <c r="K143" s="41" t="s">
        <v>1557</v>
      </c>
      <c r="L143" s="92" t="s">
        <v>1558</v>
      </c>
      <c r="M143" s="53" t="s">
        <v>81</v>
      </c>
      <c r="N143" s="53" t="s">
        <v>53</v>
      </c>
      <c r="O143" s="55" t="s">
        <v>55</v>
      </c>
      <c r="P143" s="56"/>
      <c r="Q143" s="92" t="s">
        <v>1562</v>
      </c>
      <c r="R143" s="41" t="s">
        <v>1488</v>
      </c>
      <c r="S143" s="58" t="s">
        <v>1563</v>
      </c>
      <c r="T143" s="58" t="s">
        <v>1500</v>
      </c>
      <c r="U143" s="53">
        <v>3</v>
      </c>
      <c r="V143" s="57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ht="27" customHeight="1">
      <c r="A144" s="39">
        <v>140</v>
      </c>
      <c r="B144" s="44" t="s">
        <v>1566</v>
      </c>
      <c r="C144" s="47" t="s">
        <v>1567</v>
      </c>
      <c r="D144" s="44">
        <v>5</v>
      </c>
      <c r="E144" s="41" t="s">
        <v>38</v>
      </c>
      <c r="F144" s="41" t="s">
        <v>1571</v>
      </c>
      <c r="G144" s="41" t="s">
        <v>1572</v>
      </c>
      <c r="H144" s="48"/>
      <c r="I144" s="110" t="s">
        <v>1573</v>
      </c>
      <c r="J144" s="41" t="s">
        <v>1574</v>
      </c>
      <c r="K144" s="41" t="s">
        <v>1575</v>
      </c>
      <c r="L144" s="41" t="s">
        <v>1576</v>
      </c>
      <c r="M144" s="53" t="s">
        <v>119</v>
      </c>
      <c r="N144" s="53" t="s">
        <v>53</v>
      </c>
      <c r="O144" s="55" t="s">
        <v>55</v>
      </c>
      <c r="P144" s="56"/>
      <c r="Q144" s="58" t="s">
        <v>287</v>
      </c>
      <c r="R144" s="58" t="s">
        <v>191</v>
      </c>
      <c r="S144" s="58" t="s">
        <v>1577</v>
      </c>
      <c r="T144" s="58" t="s">
        <v>1500</v>
      </c>
      <c r="U144" s="53">
        <v>3</v>
      </c>
      <c r="V144" s="57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ht="41.25" customHeight="1">
      <c r="A145" s="39">
        <v>141</v>
      </c>
      <c r="B145" s="44" t="s">
        <v>1578</v>
      </c>
      <c r="C145" s="47" t="s">
        <v>1579</v>
      </c>
      <c r="D145" s="44">
        <v>5</v>
      </c>
      <c r="E145" s="41" t="s">
        <v>38</v>
      </c>
      <c r="F145" s="41" t="s">
        <v>1580</v>
      </c>
      <c r="G145" s="41" t="s">
        <v>1582</v>
      </c>
      <c r="H145" s="48"/>
      <c r="I145" s="126" t="s">
        <v>1584</v>
      </c>
      <c r="J145" s="41" t="s">
        <v>1585</v>
      </c>
      <c r="K145" s="41" t="s">
        <v>1586</v>
      </c>
      <c r="L145" s="72">
        <v>43044</v>
      </c>
      <c r="M145" s="53" t="s">
        <v>85</v>
      </c>
      <c r="N145" s="53" t="s">
        <v>53</v>
      </c>
      <c r="O145" s="55" t="s">
        <v>62</v>
      </c>
      <c r="P145" s="56"/>
      <c r="Q145" s="58" t="s">
        <v>121</v>
      </c>
      <c r="R145" s="41" t="s">
        <v>1588</v>
      </c>
      <c r="S145" s="58" t="s">
        <v>1589</v>
      </c>
      <c r="T145" s="129">
        <v>42861</v>
      </c>
      <c r="U145" s="53">
        <v>2</v>
      </c>
      <c r="V145" s="57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ht="41.25" customHeight="1">
      <c r="A146" s="39">
        <v>142</v>
      </c>
      <c r="B146" s="44" t="s">
        <v>1600</v>
      </c>
      <c r="C146" s="47" t="s">
        <v>1601</v>
      </c>
      <c r="D146" s="44">
        <v>6</v>
      </c>
      <c r="E146" s="41" t="s">
        <v>38</v>
      </c>
      <c r="F146" s="41" t="s">
        <v>1602</v>
      </c>
      <c r="G146" s="41" t="s">
        <v>1603</v>
      </c>
      <c r="H146" s="48"/>
      <c r="I146" s="126" t="s">
        <v>41</v>
      </c>
      <c r="J146" s="41" t="s">
        <v>1605</v>
      </c>
      <c r="K146" s="41" t="s">
        <v>1606</v>
      </c>
      <c r="L146" s="58" t="s">
        <v>1607</v>
      </c>
      <c r="M146" s="53" t="s">
        <v>81</v>
      </c>
      <c r="N146" s="53" t="s">
        <v>53</v>
      </c>
      <c r="O146" s="55" t="s">
        <v>55</v>
      </c>
      <c r="P146" s="56"/>
      <c r="Q146" s="58" t="s">
        <v>163</v>
      </c>
      <c r="R146" s="41" t="s">
        <v>1488</v>
      </c>
      <c r="S146" s="58" t="s">
        <v>1609</v>
      </c>
      <c r="T146" s="110" t="s">
        <v>1610</v>
      </c>
      <c r="U146" s="53">
        <v>2</v>
      </c>
      <c r="V146" s="57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ht="41.25" customHeight="1">
      <c r="A147" s="39">
        <v>143</v>
      </c>
      <c r="B147" s="44" t="s">
        <v>1613</v>
      </c>
      <c r="C147" s="47" t="s">
        <v>1614</v>
      </c>
      <c r="D147" s="44">
        <v>6</v>
      </c>
      <c r="E147" s="41" t="s">
        <v>38</v>
      </c>
      <c r="F147" s="41" t="s">
        <v>1608</v>
      </c>
      <c r="G147" s="41" t="s">
        <v>1329</v>
      </c>
      <c r="H147" s="48"/>
      <c r="I147" s="47" t="s">
        <v>1615</v>
      </c>
      <c r="J147" s="41" t="s">
        <v>1616</v>
      </c>
      <c r="K147" s="41" t="s">
        <v>1617</v>
      </c>
      <c r="L147" s="72">
        <v>44017</v>
      </c>
      <c r="M147" s="53" t="s">
        <v>64</v>
      </c>
      <c r="N147" s="53" t="s">
        <v>53</v>
      </c>
      <c r="O147" s="55" t="s">
        <v>55</v>
      </c>
      <c r="P147" s="56"/>
      <c r="Q147" s="58" t="s">
        <v>163</v>
      </c>
      <c r="R147" s="41" t="s">
        <v>1488</v>
      </c>
      <c r="S147" s="58" t="s">
        <v>1621</v>
      </c>
      <c r="T147" s="110" t="s">
        <v>1622</v>
      </c>
      <c r="U147" s="53">
        <v>2</v>
      </c>
      <c r="V147" s="57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41.25" customHeight="1">
      <c r="A148" s="39">
        <v>144</v>
      </c>
      <c r="B148" s="44" t="s">
        <v>1623</v>
      </c>
      <c r="C148" s="47" t="s">
        <v>1624</v>
      </c>
      <c r="D148" s="44">
        <v>6</v>
      </c>
      <c r="E148" s="41" t="s">
        <v>38</v>
      </c>
      <c r="F148" s="41" t="s">
        <v>1626</v>
      </c>
      <c r="G148" s="41" t="s">
        <v>1627</v>
      </c>
      <c r="H148" s="48"/>
      <c r="I148" s="47" t="s">
        <v>41</v>
      </c>
      <c r="J148" s="41" t="s">
        <v>1628</v>
      </c>
      <c r="K148" s="41" t="s">
        <v>1629</v>
      </c>
      <c r="L148" s="72">
        <v>44018</v>
      </c>
      <c r="M148" s="53" t="s">
        <v>120</v>
      </c>
      <c r="N148" s="53" t="s">
        <v>53</v>
      </c>
      <c r="O148" s="55" t="s">
        <v>54</v>
      </c>
      <c r="P148" s="56"/>
      <c r="Q148" s="41" t="s">
        <v>1393</v>
      </c>
      <c r="R148" s="41" t="s">
        <v>1488</v>
      </c>
      <c r="S148" s="58" t="s">
        <v>1634</v>
      </c>
      <c r="T148" s="58" t="s">
        <v>1635</v>
      </c>
      <c r="U148" s="53">
        <v>3</v>
      </c>
      <c r="V148" s="57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41.25" customHeight="1">
      <c r="A149" s="39">
        <v>145</v>
      </c>
      <c r="B149" s="44" t="s">
        <v>1636</v>
      </c>
      <c r="C149" s="47" t="s">
        <v>1624</v>
      </c>
      <c r="D149" s="44">
        <v>6</v>
      </c>
      <c r="E149" s="41" t="s">
        <v>38</v>
      </c>
      <c r="F149" s="41" t="s">
        <v>133</v>
      </c>
      <c r="G149" s="41" t="s">
        <v>135</v>
      </c>
      <c r="H149" s="48"/>
      <c r="I149" s="47" t="s">
        <v>41</v>
      </c>
      <c r="J149" s="41" t="s">
        <v>1637</v>
      </c>
      <c r="K149" s="41" t="s">
        <v>1639</v>
      </c>
      <c r="L149" s="72">
        <v>44018</v>
      </c>
      <c r="M149" s="53" t="s">
        <v>120</v>
      </c>
      <c r="N149" s="53" t="s">
        <v>53</v>
      </c>
      <c r="O149" s="55" t="s">
        <v>54</v>
      </c>
      <c r="P149" s="56"/>
      <c r="Q149" s="41" t="s">
        <v>1393</v>
      </c>
      <c r="R149" s="41" t="s">
        <v>1488</v>
      </c>
      <c r="S149" s="58" t="s">
        <v>1642</v>
      </c>
      <c r="T149" s="58" t="s">
        <v>1635</v>
      </c>
      <c r="U149" s="53">
        <v>3</v>
      </c>
      <c r="V149" s="132" t="s">
        <v>1643</v>
      </c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27" customHeight="1">
      <c r="A150" s="39">
        <v>146</v>
      </c>
      <c r="B150" s="44" t="s">
        <v>1648</v>
      </c>
      <c r="C150" s="47" t="s">
        <v>1635</v>
      </c>
      <c r="D150" s="44">
        <v>6</v>
      </c>
      <c r="E150" s="41" t="s">
        <v>38</v>
      </c>
      <c r="F150" s="41" t="s">
        <v>58</v>
      </c>
      <c r="G150" s="41" t="s">
        <v>59</v>
      </c>
      <c r="H150" s="41" t="s">
        <v>1113</v>
      </c>
      <c r="I150" s="47" t="s">
        <v>369</v>
      </c>
      <c r="J150" s="41" t="s">
        <v>1649</v>
      </c>
      <c r="K150" s="41" t="s">
        <v>1650</v>
      </c>
      <c r="L150" s="72">
        <v>42922</v>
      </c>
      <c r="M150" s="53" t="s">
        <v>78</v>
      </c>
      <c r="N150" s="53" t="s">
        <v>53</v>
      </c>
      <c r="O150" s="55" t="s">
        <v>62</v>
      </c>
      <c r="P150" s="56"/>
      <c r="Q150" s="41" t="s">
        <v>121</v>
      </c>
      <c r="R150" s="41" t="s">
        <v>1488</v>
      </c>
      <c r="S150" s="58" t="s">
        <v>1652</v>
      </c>
      <c r="T150" s="58" t="s">
        <v>1635</v>
      </c>
      <c r="U150" s="53">
        <v>1</v>
      </c>
      <c r="V150" s="57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41.25" customHeight="1">
      <c r="A151" s="39">
        <v>147</v>
      </c>
      <c r="B151" s="44" t="s">
        <v>1653</v>
      </c>
      <c r="C151" s="47" t="s">
        <v>1635</v>
      </c>
      <c r="D151" s="44">
        <v>6</v>
      </c>
      <c r="E151" s="41" t="s">
        <v>38</v>
      </c>
      <c r="F151" s="41" t="s">
        <v>58</v>
      </c>
      <c r="G151" s="41" t="s">
        <v>59</v>
      </c>
      <c r="H151" s="41" t="s">
        <v>1113</v>
      </c>
      <c r="I151" s="47" t="s">
        <v>369</v>
      </c>
      <c r="J151" s="41" t="s">
        <v>1655</v>
      </c>
      <c r="K151" s="41" t="s">
        <v>1656</v>
      </c>
      <c r="L151" s="72">
        <v>42772</v>
      </c>
      <c r="M151" s="53" t="s">
        <v>78</v>
      </c>
      <c r="N151" s="53" t="s">
        <v>53</v>
      </c>
      <c r="O151" s="55" t="s">
        <v>62</v>
      </c>
      <c r="P151" s="56"/>
      <c r="Q151" s="41" t="s">
        <v>121</v>
      </c>
      <c r="R151" s="41" t="s">
        <v>1488</v>
      </c>
      <c r="S151" s="58" t="s">
        <v>1661</v>
      </c>
      <c r="T151" s="58" t="s">
        <v>1635</v>
      </c>
      <c r="U151" s="53">
        <v>1</v>
      </c>
      <c r="AA151" s="2"/>
      <c r="AB151" s="2"/>
      <c r="AC151" s="2"/>
      <c r="AD151" s="2"/>
      <c r="AE151" s="2"/>
      <c r="AF151" s="2"/>
      <c r="AG151" s="2"/>
    </row>
    <row r="152" spans="1:33" ht="41.25" customHeight="1">
      <c r="A152" s="39">
        <v>148</v>
      </c>
      <c r="B152" s="44" t="s">
        <v>1664</v>
      </c>
      <c r="C152" s="41" t="s">
        <v>1665</v>
      </c>
      <c r="D152" s="44">
        <v>6</v>
      </c>
      <c r="E152" s="41" t="s">
        <v>38</v>
      </c>
      <c r="F152" s="41" t="s">
        <v>1022</v>
      </c>
      <c r="G152" s="41" t="s">
        <v>1023</v>
      </c>
      <c r="H152" s="48"/>
      <c r="I152" s="47" t="s">
        <v>418</v>
      </c>
      <c r="J152" s="41" t="s">
        <v>1669</v>
      </c>
      <c r="K152" s="41" t="s">
        <v>1670</v>
      </c>
      <c r="L152" s="72" t="s">
        <v>1671</v>
      </c>
      <c r="M152" s="53" t="s">
        <v>119</v>
      </c>
      <c r="N152" s="53" t="s">
        <v>53</v>
      </c>
      <c r="O152" s="55" t="s">
        <v>62</v>
      </c>
      <c r="P152" s="56"/>
      <c r="Q152" s="41" t="s">
        <v>1673</v>
      </c>
      <c r="R152" s="41" t="s">
        <v>1674</v>
      </c>
      <c r="S152" s="58" t="s">
        <v>1677</v>
      </c>
      <c r="T152" s="58" t="s">
        <v>1678</v>
      </c>
      <c r="U152" s="53">
        <v>1</v>
      </c>
      <c r="V152" s="71" t="s">
        <v>1679</v>
      </c>
      <c r="W152" s="2">
        <f>SUM(U123:U152)</f>
        <v>59</v>
      </c>
      <c r="X152" s="25">
        <v>26</v>
      </c>
      <c r="Y152" s="2">
        <f>26*5</f>
        <v>130</v>
      </c>
      <c r="Z152" s="2">
        <f>(W152/Y152)*100</f>
        <v>45.384615384615387</v>
      </c>
      <c r="AA152" s="2"/>
      <c r="AB152" s="2"/>
      <c r="AC152" s="2"/>
      <c r="AD152" s="2"/>
      <c r="AE152" s="2"/>
      <c r="AF152" s="2"/>
      <c r="AG152" s="2"/>
    </row>
    <row r="153" spans="1:33" ht="27" customHeight="1">
      <c r="A153" s="39">
        <v>149</v>
      </c>
      <c r="B153" s="44" t="s">
        <v>1684</v>
      </c>
      <c r="C153" s="41" t="s">
        <v>1686</v>
      </c>
      <c r="D153" s="44">
        <v>6</v>
      </c>
      <c r="E153" s="41" t="s">
        <v>94</v>
      </c>
      <c r="F153" s="41" t="s">
        <v>1688</v>
      </c>
      <c r="G153" s="41" t="s">
        <v>1690</v>
      </c>
      <c r="H153" s="48"/>
      <c r="I153" s="47" t="s">
        <v>1692</v>
      </c>
      <c r="J153" s="41" t="s">
        <v>1694</v>
      </c>
      <c r="K153" s="41" t="s">
        <v>1695</v>
      </c>
      <c r="L153" s="72" t="s">
        <v>1696</v>
      </c>
      <c r="M153" s="53" t="s">
        <v>144</v>
      </c>
      <c r="N153" s="53" t="s">
        <v>53</v>
      </c>
      <c r="O153" s="56"/>
      <c r="P153" s="55" t="s">
        <v>1698</v>
      </c>
      <c r="Q153" s="41" t="s">
        <v>1699</v>
      </c>
      <c r="R153" s="41" t="s">
        <v>1701</v>
      </c>
      <c r="S153" s="58" t="s">
        <v>1703</v>
      </c>
      <c r="T153" s="58" t="s">
        <v>1678</v>
      </c>
      <c r="U153" s="53">
        <v>2</v>
      </c>
      <c r="V153" s="57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ht="41.25" customHeight="1">
      <c r="A154" s="39">
        <v>150</v>
      </c>
      <c r="B154" s="44" t="s">
        <v>1705</v>
      </c>
      <c r="C154" s="41" t="s">
        <v>1686</v>
      </c>
      <c r="D154" s="44">
        <v>6</v>
      </c>
      <c r="E154" s="41" t="s">
        <v>38</v>
      </c>
      <c r="F154" s="41" t="s">
        <v>1706</v>
      </c>
      <c r="G154" s="41" t="s">
        <v>1709</v>
      </c>
      <c r="H154" s="48"/>
      <c r="I154" s="47" t="s">
        <v>1710</v>
      </c>
      <c r="J154" s="41" t="s">
        <v>1712</v>
      </c>
      <c r="K154" s="41" t="s">
        <v>1714</v>
      </c>
      <c r="L154" s="72">
        <v>43927</v>
      </c>
      <c r="M154" s="53" t="s">
        <v>85</v>
      </c>
      <c r="N154" s="53" t="s">
        <v>53</v>
      </c>
      <c r="O154" s="55" t="s">
        <v>55</v>
      </c>
      <c r="P154" s="56"/>
      <c r="Q154" s="41" t="s">
        <v>163</v>
      </c>
      <c r="R154" s="41" t="s">
        <v>1716</v>
      </c>
      <c r="S154" s="58" t="s">
        <v>1718</v>
      </c>
      <c r="T154" s="58" t="s">
        <v>1719</v>
      </c>
      <c r="U154" s="53">
        <v>3</v>
      </c>
      <c r="V154" s="57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ht="27" customHeight="1">
      <c r="A155" s="39">
        <v>151</v>
      </c>
      <c r="B155" s="44" t="s">
        <v>1721</v>
      </c>
      <c r="C155" s="41" t="s">
        <v>1722</v>
      </c>
      <c r="D155" s="44">
        <v>6</v>
      </c>
      <c r="E155" s="41" t="s">
        <v>38</v>
      </c>
      <c r="F155" s="41" t="s">
        <v>1111</v>
      </c>
      <c r="G155" s="41" t="s">
        <v>1112</v>
      </c>
      <c r="H155" s="48"/>
      <c r="I155" s="47" t="s">
        <v>1724</v>
      </c>
      <c r="J155" s="41" t="s">
        <v>1725</v>
      </c>
      <c r="K155" s="41" t="s">
        <v>1726</v>
      </c>
      <c r="L155" s="72" t="s">
        <v>608</v>
      </c>
      <c r="M155" s="53" t="s">
        <v>85</v>
      </c>
      <c r="N155" s="53" t="s">
        <v>53</v>
      </c>
      <c r="O155" s="55" t="s">
        <v>54</v>
      </c>
      <c r="P155" s="56"/>
      <c r="Q155" s="41" t="s">
        <v>1393</v>
      </c>
      <c r="R155" s="41" t="s">
        <v>1729</v>
      </c>
      <c r="S155" s="58" t="s">
        <v>1730</v>
      </c>
      <c r="T155" s="58" t="s">
        <v>1731</v>
      </c>
      <c r="U155" s="53">
        <v>2</v>
      </c>
      <c r="V155" s="57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ht="41.25" customHeight="1">
      <c r="A156" s="39">
        <v>152</v>
      </c>
      <c r="B156" s="44" t="s">
        <v>1733</v>
      </c>
      <c r="C156" s="41" t="s">
        <v>1722</v>
      </c>
      <c r="D156" s="44">
        <v>6</v>
      </c>
      <c r="E156" s="41" t="s">
        <v>38</v>
      </c>
      <c r="F156" s="41" t="s">
        <v>58</v>
      </c>
      <c r="G156" s="41" t="s">
        <v>59</v>
      </c>
      <c r="H156" s="41" t="s">
        <v>1113</v>
      </c>
      <c r="I156" s="47" t="s">
        <v>369</v>
      </c>
      <c r="J156" s="41" t="s">
        <v>1735</v>
      </c>
      <c r="K156" s="41" t="s">
        <v>1736</v>
      </c>
      <c r="L156" s="72" t="s">
        <v>1737</v>
      </c>
      <c r="M156" s="53" t="s">
        <v>78</v>
      </c>
      <c r="N156" s="53" t="s">
        <v>53</v>
      </c>
      <c r="O156" s="55" t="s">
        <v>62</v>
      </c>
      <c r="P156" s="56"/>
      <c r="Q156" s="41" t="s">
        <v>121</v>
      </c>
      <c r="R156" s="41" t="s">
        <v>1488</v>
      </c>
      <c r="S156" s="58" t="s">
        <v>1739</v>
      </c>
      <c r="T156" s="58" t="s">
        <v>1731</v>
      </c>
      <c r="U156" s="53">
        <v>2</v>
      </c>
      <c r="V156" s="57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ht="41.25" customHeight="1">
      <c r="A157" s="39">
        <v>153</v>
      </c>
      <c r="B157" s="44" t="s">
        <v>1742</v>
      </c>
      <c r="C157" s="41" t="s">
        <v>1722</v>
      </c>
      <c r="D157" s="44">
        <v>6</v>
      </c>
      <c r="E157" s="41" t="s">
        <v>38</v>
      </c>
      <c r="F157" s="63" t="s">
        <v>1111</v>
      </c>
      <c r="G157" s="63" t="s">
        <v>1112</v>
      </c>
      <c r="H157" s="48"/>
      <c r="I157" s="140" t="s">
        <v>1724</v>
      </c>
      <c r="J157" s="63" t="s">
        <v>1751</v>
      </c>
      <c r="K157" s="63" t="s">
        <v>1752</v>
      </c>
      <c r="L157" s="63" t="s">
        <v>608</v>
      </c>
      <c r="M157" s="55" t="s">
        <v>85</v>
      </c>
      <c r="N157" s="55" t="s">
        <v>53</v>
      </c>
      <c r="O157" s="55" t="s">
        <v>54</v>
      </c>
      <c r="P157" s="56"/>
      <c r="Q157" s="41" t="s">
        <v>1393</v>
      </c>
      <c r="R157" s="63" t="s">
        <v>1754</v>
      </c>
      <c r="S157" s="69" t="s">
        <v>1755</v>
      </c>
      <c r="T157" s="58" t="s">
        <v>1731</v>
      </c>
      <c r="U157" s="53">
        <v>2</v>
      </c>
      <c r="V157" s="57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ht="41.25" customHeight="1">
      <c r="A158" s="39">
        <v>154</v>
      </c>
      <c r="B158" s="44" t="s">
        <v>1756</v>
      </c>
      <c r="C158" s="41" t="s">
        <v>1722</v>
      </c>
      <c r="D158" s="44">
        <v>6</v>
      </c>
      <c r="E158" s="41" t="s">
        <v>38</v>
      </c>
      <c r="F158" s="63" t="s">
        <v>1111</v>
      </c>
      <c r="G158" s="63" t="s">
        <v>1112</v>
      </c>
      <c r="H158" s="48"/>
      <c r="I158" s="140" t="s">
        <v>1724</v>
      </c>
      <c r="J158" s="63" t="s">
        <v>1760</v>
      </c>
      <c r="K158" s="63" t="s">
        <v>1761</v>
      </c>
      <c r="L158" s="63" t="s">
        <v>608</v>
      </c>
      <c r="M158" s="55" t="s">
        <v>85</v>
      </c>
      <c r="N158" s="55" t="s">
        <v>53</v>
      </c>
      <c r="O158" s="55" t="s">
        <v>54</v>
      </c>
      <c r="P158" s="56"/>
      <c r="Q158" s="41" t="s">
        <v>1393</v>
      </c>
      <c r="R158" s="63" t="s">
        <v>1763</v>
      </c>
      <c r="S158" s="69" t="s">
        <v>1765</v>
      </c>
      <c r="T158" s="58" t="s">
        <v>1731</v>
      </c>
      <c r="U158" s="53">
        <v>2</v>
      </c>
      <c r="V158" s="57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ht="41.25" customHeight="1">
      <c r="A159" s="39">
        <v>155</v>
      </c>
      <c r="B159" s="44" t="s">
        <v>1767</v>
      </c>
      <c r="C159" s="41" t="s">
        <v>1722</v>
      </c>
      <c r="D159" s="44">
        <v>6</v>
      </c>
      <c r="E159" s="41" t="s">
        <v>38</v>
      </c>
      <c r="F159" s="63" t="s">
        <v>1111</v>
      </c>
      <c r="G159" s="63" t="s">
        <v>1112</v>
      </c>
      <c r="H159" s="48"/>
      <c r="I159" s="140" t="s">
        <v>1724</v>
      </c>
      <c r="J159" s="63" t="s">
        <v>1769</v>
      </c>
      <c r="K159" s="63" t="s">
        <v>1770</v>
      </c>
      <c r="L159" s="63" t="s">
        <v>608</v>
      </c>
      <c r="M159" s="55" t="s">
        <v>85</v>
      </c>
      <c r="N159" s="55" t="s">
        <v>53</v>
      </c>
      <c r="O159" s="55" t="s">
        <v>54</v>
      </c>
      <c r="P159" s="56"/>
      <c r="Q159" s="41" t="s">
        <v>1393</v>
      </c>
      <c r="R159" s="63" t="s">
        <v>1775</v>
      </c>
      <c r="S159" s="69" t="s">
        <v>1776</v>
      </c>
      <c r="T159" s="58" t="s">
        <v>1731</v>
      </c>
      <c r="U159" s="53">
        <v>2</v>
      </c>
      <c r="V159" s="57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ht="27" customHeight="1">
      <c r="A160" s="39">
        <v>156</v>
      </c>
      <c r="B160" s="44" t="s">
        <v>1778</v>
      </c>
      <c r="C160" s="41" t="s">
        <v>1722</v>
      </c>
      <c r="D160" s="44">
        <v>6</v>
      </c>
      <c r="E160" s="41" t="s">
        <v>38</v>
      </c>
      <c r="F160" s="63" t="s">
        <v>1111</v>
      </c>
      <c r="G160" s="63" t="s">
        <v>1112</v>
      </c>
      <c r="H160" s="48"/>
      <c r="I160" s="140" t="s">
        <v>1724</v>
      </c>
      <c r="J160" s="63" t="s">
        <v>1780</v>
      </c>
      <c r="K160" s="63" t="s">
        <v>1782</v>
      </c>
      <c r="L160" s="63" t="s">
        <v>608</v>
      </c>
      <c r="M160" s="55" t="s">
        <v>85</v>
      </c>
      <c r="N160" s="55" t="s">
        <v>53</v>
      </c>
      <c r="O160" s="55" t="s">
        <v>54</v>
      </c>
      <c r="P160" s="56"/>
      <c r="Q160" s="41" t="s">
        <v>1393</v>
      </c>
      <c r="R160" s="63" t="s">
        <v>1786</v>
      </c>
      <c r="S160" s="69" t="s">
        <v>1787</v>
      </c>
      <c r="T160" s="58" t="s">
        <v>1731</v>
      </c>
      <c r="U160" s="53">
        <v>2</v>
      </c>
      <c r="V160" s="57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ht="27" customHeight="1">
      <c r="A161" s="39">
        <v>157</v>
      </c>
      <c r="B161" s="44" t="s">
        <v>1791</v>
      </c>
      <c r="C161" s="41" t="s">
        <v>1722</v>
      </c>
      <c r="D161" s="44">
        <v>6</v>
      </c>
      <c r="E161" s="41" t="s">
        <v>38</v>
      </c>
      <c r="F161" s="63" t="s">
        <v>1111</v>
      </c>
      <c r="G161" s="63" t="s">
        <v>1112</v>
      </c>
      <c r="H161" s="48"/>
      <c r="I161" s="140" t="s">
        <v>1724</v>
      </c>
      <c r="J161" s="63" t="s">
        <v>1792</v>
      </c>
      <c r="K161" s="63" t="s">
        <v>1793</v>
      </c>
      <c r="L161" s="63" t="s">
        <v>608</v>
      </c>
      <c r="M161" s="55" t="s">
        <v>85</v>
      </c>
      <c r="N161" s="55" t="s">
        <v>53</v>
      </c>
      <c r="O161" s="55" t="s">
        <v>54</v>
      </c>
      <c r="P161" s="56"/>
      <c r="Q161" s="41" t="s">
        <v>1393</v>
      </c>
      <c r="R161" s="63" t="s">
        <v>1795</v>
      </c>
      <c r="S161" s="69" t="s">
        <v>1796</v>
      </c>
      <c r="T161" s="58" t="s">
        <v>1731</v>
      </c>
      <c r="U161" s="53">
        <v>2</v>
      </c>
      <c r="V161" s="57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ht="27" customHeight="1">
      <c r="A162" s="39">
        <v>158</v>
      </c>
      <c r="B162" s="44" t="s">
        <v>1797</v>
      </c>
      <c r="C162" s="41" t="s">
        <v>1722</v>
      </c>
      <c r="D162" s="44">
        <v>6</v>
      </c>
      <c r="E162" s="41" t="s">
        <v>38</v>
      </c>
      <c r="F162" s="63" t="s">
        <v>1111</v>
      </c>
      <c r="G162" s="63" t="s">
        <v>1112</v>
      </c>
      <c r="H162" s="48"/>
      <c r="I162" s="140" t="s">
        <v>1724</v>
      </c>
      <c r="J162" s="63" t="s">
        <v>1799</v>
      </c>
      <c r="K162" s="63" t="s">
        <v>1800</v>
      </c>
      <c r="L162" s="63" t="s">
        <v>608</v>
      </c>
      <c r="M162" s="55" t="s">
        <v>85</v>
      </c>
      <c r="N162" s="55" t="s">
        <v>53</v>
      </c>
      <c r="O162" s="55" t="s">
        <v>54</v>
      </c>
      <c r="P162" s="56"/>
      <c r="Q162" s="41" t="s">
        <v>1393</v>
      </c>
      <c r="R162" s="63" t="s">
        <v>1801</v>
      </c>
      <c r="S162" s="69" t="s">
        <v>1802</v>
      </c>
      <c r="T162" s="58" t="s">
        <v>1731</v>
      </c>
      <c r="U162" s="53">
        <v>2</v>
      </c>
      <c r="V162" s="57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ht="27" customHeight="1">
      <c r="A163" s="39">
        <v>159</v>
      </c>
      <c r="B163" s="44" t="s">
        <v>1806</v>
      </c>
      <c r="C163" s="41" t="s">
        <v>1722</v>
      </c>
      <c r="D163" s="44">
        <v>6</v>
      </c>
      <c r="E163" s="41" t="s">
        <v>38</v>
      </c>
      <c r="F163" s="63" t="s">
        <v>1111</v>
      </c>
      <c r="G163" s="63" t="s">
        <v>1112</v>
      </c>
      <c r="H163" s="48"/>
      <c r="I163" s="140" t="s">
        <v>1724</v>
      </c>
      <c r="J163" s="63" t="s">
        <v>1807</v>
      </c>
      <c r="K163" s="63" t="s">
        <v>1808</v>
      </c>
      <c r="L163" s="63" t="s">
        <v>608</v>
      </c>
      <c r="M163" s="55" t="s">
        <v>85</v>
      </c>
      <c r="N163" s="55" t="s">
        <v>53</v>
      </c>
      <c r="O163" s="55" t="s">
        <v>54</v>
      </c>
      <c r="P163" s="56"/>
      <c r="Q163" s="41" t="s">
        <v>1393</v>
      </c>
      <c r="R163" s="63" t="s">
        <v>1812</v>
      </c>
      <c r="S163" s="69" t="s">
        <v>1813</v>
      </c>
      <c r="T163" s="58" t="s">
        <v>1731</v>
      </c>
      <c r="U163" s="53">
        <v>2</v>
      </c>
      <c r="V163" s="57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ht="27" customHeight="1">
      <c r="A164" s="39">
        <v>160</v>
      </c>
      <c r="B164" s="44" t="s">
        <v>1814</v>
      </c>
      <c r="C164" s="41" t="s">
        <v>1722</v>
      </c>
      <c r="D164" s="44">
        <v>6</v>
      </c>
      <c r="E164" s="41" t="s">
        <v>38</v>
      </c>
      <c r="F164" s="63" t="s">
        <v>1111</v>
      </c>
      <c r="G164" s="63" t="s">
        <v>1112</v>
      </c>
      <c r="H164" s="48"/>
      <c r="I164" s="140" t="s">
        <v>1724</v>
      </c>
      <c r="J164" s="63" t="s">
        <v>1816</v>
      </c>
      <c r="K164" s="63" t="s">
        <v>1817</v>
      </c>
      <c r="L164" s="63" t="s">
        <v>608</v>
      </c>
      <c r="M164" s="55" t="s">
        <v>85</v>
      </c>
      <c r="N164" s="55" t="s">
        <v>53</v>
      </c>
      <c r="O164" s="55" t="s">
        <v>54</v>
      </c>
      <c r="P164" s="56"/>
      <c r="Q164" s="41" t="s">
        <v>1393</v>
      </c>
      <c r="R164" s="63" t="s">
        <v>1818</v>
      </c>
      <c r="S164" s="69" t="s">
        <v>1819</v>
      </c>
      <c r="T164" s="58" t="s">
        <v>1731</v>
      </c>
      <c r="U164" s="53">
        <v>2</v>
      </c>
      <c r="V164" s="57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ht="27" customHeight="1">
      <c r="A165" s="39">
        <v>161</v>
      </c>
      <c r="B165" s="44" t="s">
        <v>1821</v>
      </c>
      <c r="C165" s="41" t="s">
        <v>1722</v>
      </c>
      <c r="D165" s="44">
        <v>6</v>
      </c>
      <c r="E165" s="41" t="s">
        <v>38</v>
      </c>
      <c r="F165" s="63" t="s">
        <v>1111</v>
      </c>
      <c r="G165" s="63" t="s">
        <v>1112</v>
      </c>
      <c r="H165" s="48"/>
      <c r="I165" s="140" t="s">
        <v>1724</v>
      </c>
      <c r="J165" s="63" t="s">
        <v>1822</v>
      </c>
      <c r="K165" s="63" t="s">
        <v>1823</v>
      </c>
      <c r="L165" s="63" t="s">
        <v>608</v>
      </c>
      <c r="M165" s="55" t="s">
        <v>85</v>
      </c>
      <c r="N165" s="55" t="s">
        <v>53</v>
      </c>
      <c r="O165" s="55" t="s">
        <v>54</v>
      </c>
      <c r="P165" s="56"/>
      <c r="Q165" s="41" t="s">
        <v>1393</v>
      </c>
      <c r="R165" s="63" t="s">
        <v>1825</v>
      </c>
      <c r="S165" s="69" t="s">
        <v>1826</v>
      </c>
      <c r="T165" s="58" t="s">
        <v>1731</v>
      </c>
      <c r="U165" s="53">
        <v>2</v>
      </c>
      <c r="V165" s="57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ht="27" customHeight="1">
      <c r="A166" s="39">
        <v>162</v>
      </c>
      <c r="B166" s="44" t="s">
        <v>1828</v>
      </c>
      <c r="C166" s="41" t="s">
        <v>1722</v>
      </c>
      <c r="D166" s="44">
        <v>6</v>
      </c>
      <c r="E166" s="41" t="s">
        <v>38</v>
      </c>
      <c r="F166" s="63" t="s">
        <v>1111</v>
      </c>
      <c r="G166" s="63" t="s">
        <v>1112</v>
      </c>
      <c r="H166" s="48"/>
      <c r="I166" s="140" t="s">
        <v>1724</v>
      </c>
      <c r="J166" s="63" t="s">
        <v>1829</v>
      </c>
      <c r="K166" s="63" t="s">
        <v>1830</v>
      </c>
      <c r="L166" s="63" t="s">
        <v>608</v>
      </c>
      <c r="M166" s="55" t="s">
        <v>85</v>
      </c>
      <c r="N166" s="55" t="s">
        <v>53</v>
      </c>
      <c r="O166" s="55" t="s">
        <v>54</v>
      </c>
      <c r="P166" s="56"/>
      <c r="Q166" s="41" t="s">
        <v>1393</v>
      </c>
      <c r="R166" s="63" t="s">
        <v>1832</v>
      </c>
      <c r="S166" s="69" t="s">
        <v>1833</v>
      </c>
      <c r="T166" s="58" t="s">
        <v>1731</v>
      </c>
      <c r="U166" s="53">
        <v>2</v>
      </c>
      <c r="V166" s="57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ht="27" customHeight="1">
      <c r="A167" s="39">
        <v>163</v>
      </c>
      <c r="B167" s="44" t="s">
        <v>1835</v>
      </c>
      <c r="C167" s="41" t="s">
        <v>1722</v>
      </c>
      <c r="D167" s="44">
        <v>6</v>
      </c>
      <c r="E167" s="41" t="s">
        <v>38</v>
      </c>
      <c r="F167" s="63" t="s">
        <v>1111</v>
      </c>
      <c r="G167" s="63" t="s">
        <v>1112</v>
      </c>
      <c r="H167" s="48"/>
      <c r="I167" s="140" t="s">
        <v>1724</v>
      </c>
      <c r="J167" s="63" t="s">
        <v>1837</v>
      </c>
      <c r="K167" s="63" t="s">
        <v>1838</v>
      </c>
      <c r="L167" s="63" t="s">
        <v>608</v>
      </c>
      <c r="M167" s="55" t="s">
        <v>85</v>
      </c>
      <c r="N167" s="55" t="s">
        <v>53</v>
      </c>
      <c r="O167" s="55" t="s">
        <v>54</v>
      </c>
      <c r="P167" s="56"/>
      <c r="Q167" s="41" t="s">
        <v>1393</v>
      </c>
      <c r="R167" s="63" t="s">
        <v>1839</v>
      </c>
      <c r="S167" s="69" t="s">
        <v>1840</v>
      </c>
      <c r="T167" s="58" t="s">
        <v>1731</v>
      </c>
      <c r="U167" s="53">
        <v>2</v>
      </c>
      <c r="V167" s="57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ht="27" customHeight="1">
      <c r="A168" s="39">
        <v>164</v>
      </c>
      <c r="B168" s="44" t="s">
        <v>1842</v>
      </c>
      <c r="C168" s="41" t="s">
        <v>1722</v>
      </c>
      <c r="D168" s="44">
        <v>6</v>
      </c>
      <c r="E168" s="41" t="s">
        <v>38</v>
      </c>
      <c r="F168" s="63" t="s">
        <v>1111</v>
      </c>
      <c r="G168" s="63" t="s">
        <v>1112</v>
      </c>
      <c r="H168" s="48"/>
      <c r="I168" s="140" t="s">
        <v>1724</v>
      </c>
      <c r="J168" s="63" t="s">
        <v>1843</v>
      </c>
      <c r="K168" s="63" t="s">
        <v>1844</v>
      </c>
      <c r="L168" s="63" t="s">
        <v>608</v>
      </c>
      <c r="M168" s="55" t="s">
        <v>85</v>
      </c>
      <c r="N168" s="55" t="s">
        <v>53</v>
      </c>
      <c r="O168" s="55" t="s">
        <v>54</v>
      </c>
      <c r="P168" s="56"/>
      <c r="Q168" s="41" t="s">
        <v>1393</v>
      </c>
      <c r="R168" s="63" t="s">
        <v>1846</v>
      </c>
      <c r="S168" s="69" t="s">
        <v>1847</v>
      </c>
      <c r="T168" s="58" t="s">
        <v>1731</v>
      </c>
      <c r="U168" s="53">
        <v>2</v>
      </c>
      <c r="V168" s="57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ht="27" customHeight="1">
      <c r="A169" s="39">
        <v>165</v>
      </c>
      <c r="B169" s="44" t="s">
        <v>1849</v>
      </c>
      <c r="C169" s="41" t="s">
        <v>1722</v>
      </c>
      <c r="D169" s="44">
        <v>6</v>
      </c>
      <c r="E169" s="41" t="s">
        <v>38</v>
      </c>
      <c r="F169" s="63" t="s">
        <v>1111</v>
      </c>
      <c r="G169" s="63" t="s">
        <v>1112</v>
      </c>
      <c r="H169" s="48"/>
      <c r="I169" s="140" t="s">
        <v>1724</v>
      </c>
      <c r="J169" s="63" t="s">
        <v>1852</v>
      </c>
      <c r="K169" s="63" t="s">
        <v>1853</v>
      </c>
      <c r="L169" s="63" t="s">
        <v>608</v>
      </c>
      <c r="M169" s="55" t="s">
        <v>85</v>
      </c>
      <c r="N169" s="55" t="s">
        <v>53</v>
      </c>
      <c r="O169" s="55" t="s">
        <v>54</v>
      </c>
      <c r="P169" s="56"/>
      <c r="Q169" s="41" t="s">
        <v>1393</v>
      </c>
      <c r="R169" s="63" t="s">
        <v>1854</v>
      </c>
      <c r="S169" s="69" t="s">
        <v>1855</v>
      </c>
      <c r="T169" s="58" t="s">
        <v>1731</v>
      </c>
      <c r="U169" s="53">
        <v>2</v>
      </c>
      <c r="V169" s="57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ht="27" customHeight="1">
      <c r="A170" s="39">
        <v>166</v>
      </c>
      <c r="B170" s="44" t="s">
        <v>1858</v>
      </c>
      <c r="C170" s="41" t="s">
        <v>1722</v>
      </c>
      <c r="D170" s="44">
        <v>6</v>
      </c>
      <c r="E170" s="41" t="s">
        <v>38</v>
      </c>
      <c r="F170" s="63" t="s">
        <v>1111</v>
      </c>
      <c r="G170" s="63" t="s">
        <v>1112</v>
      </c>
      <c r="H170" s="48"/>
      <c r="I170" s="140" t="s">
        <v>1724</v>
      </c>
      <c r="J170" s="63" t="s">
        <v>1859</v>
      </c>
      <c r="K170" s="63" t="s">
        <v>1860</v>
      </c>
      <c r="L170" s="63" t="s">
        <v>608</v>
      </c>
      <c r="M170" s="55" t="s">
        <v>85</v>
      </c>
      <c r="N170" s="55" t="s">
        <v>53</v>
      </c>
      <c r="O170" s="55" t="s">
        <v>54</v>
      </c>
      <c r="P170" s="56"/>
      <c r="Q170" s="41" t="s">
        <v>1393</v>
      </c>
      <c r="R170" s="63" t="s">
        <v>1863</v>
      </c>
      <c r="S170" s="69" t="s">
        <v>1864</v>
      </c>
      <c r="T170" s="58" t="s">
        <v>1731</v>
      </c>
      <c r="U170" s="53">
        <v>2</v>
      </c>
      <c r="V170" s="57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ht="27" customHeight="1">
      <c r="A171" s="39">
        <v>167</v>
      </c>
      <c r="B171" s="44" t="s">
        <v>1866</v>
      </c>
      <c r="C171" s="41" t="s">
        <v>1722</v>
      </c>
      <c r="D171" s="44">
        <v>6</v>
      </c>
      <c r="E171" s="41" t="s">
        <v>38</v>
      </c>
      <c r="F171" s="63" t="s">
        <v>1111</v>
      </c>
      <c r="G171" s="63" t="s">
        <v>1112</v>
      </c>
      <c r="H171" s="48"/>
      <c r="I171" s="140" t="s">
        <v>1724</v>
      </c>
      <c r="J171" s="63" t="s">
        <v>1868</v>
      </c>
      <c r="K171" s="63" t="s">
        <v>1870</v>
      </c>
      <c r="L171" s="63" t="s">
        <v>608</v>
      </c>
      <c r="M171" s="55" t="s">
        <v>85</v>
      </c>
      <c r="N171" s="55" t="s">
        <v>53</v>
      </c>
      <c r="O171" s="55" t="s">
        <v>54</v>
      </c>
      <c r="P171" s="56"/>
      <c r="Q171" s="41" t="s">
        <v>1393</v>
      </c>
      <c r="R171" s="63" t="s">
        <v>1876</v>
      </c>
      <c r="S171" s="69" t="s">
        <v>1878</v>
      </c>
      <c r="T171" s="58" t="s">
        <v>1731</v>
      </c>
      <c r="U171" s="53">
        <v>2</v>
      </c>
      <c r="V171" s="57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ht="27" customHeight="1">
      <c r="A172" s="39">
        <v>168</v>
      </c>
      <c r="B172" s="44" t="s">
        <v>1880</v>
      </c>
      <c r="C172" s="41" t="s">
        <v>1722</v>
      </c>
      <c r="D172" s="44">
        <v>6</v>
      </c>
      <c r="E172" s="41" t="s">
        <v>38</v>
      </c>
      <c r="F172" s="63" t="s">
        <v>1111</v>
      </c>
      <c r="G172" s="63" t="s">
        <v>1112</v>
      </c>
      <c r="H172" s="48"/>
      <c r="I172" s="140" t="s">
        <v>1724</v>
      </c>
      <c r="J172" s="63" t="s">
        <v>1883</v>
      </c>
      <c r="K172" s="63" t="s">
        <v>1884</v>
      </c>
      <c r="L172" s="63" t="s">
        <v>608</v>
      </c>
      <c r="M172" s="55" t="s">
        <v>85</v>
      </c>
      <c r="N172" s="55" t="s">
        <v>53</v>
      </c>
      <c r="O172" s="55" t="s">
        <v>54</v>
      </c>
      <c r="P172" s="56"/>
      <c r="Q172" s="41" t="s">
        <v>1393</v>
      </c>
      <c r="R172" s="63" t="s">
        <v>1886</v>
      </c>
      <c r="S172" s="69" t="s">
        <v>1887</v>
      </c>
      <c r="T172" s="58" t="s">
        <v>1731</v>
      </c>
      <c r="U172" s="53">
        <v>2</v>
      </c>
      <c r="V172" s="57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ht="27" customHeight="1">
      <c r="A173" s="39">
        <v>169</v>
      </c>
      <c r="B173" s="44" t="s">
        <v>1888</v>
      </c>
      <c r="C173" s="41" t="s">
        <v>1731</v>
      </c>
      <c r="D173" s="44">
        <v>6</v>
      </c>
      <c r="E173" s="41" t="s">
        <v>38</v>
      </c>
      <c r="F173" s="66" t="s">
        <v>1890</v>
      </c>
      <c r="G173" s="63" t="s">
        <v>1031</v>
      </c>
      <c r="H173" s="48"/>
      <c r="I173" s="150" t="s">
        <v>1895</v>
      </c>
      <c r="J173" s="140" t="s">
        <v>1899</v>
      </c>
      <c r="K173" s="63" t="s">
        <v>1900</v>
      </c>
      <c r="L173" s="63" t="s">
        <v>1900</v>
      </c>
      <c r="M173" s="63" t="s">
        <v>85</v>
      </c>
      <c r="N173" s="55" t="s">
        <v>53</v>
      </c>
      <c r="O173" s="55" t="s">
        <v>54</v>
      </c>
      <c r="P173" s="56"/>
      <c r="Q173" s="41" t="s">
        <v>1393</v>
      </c>
      <c r="R173" s="63" t="s">
        <v>1904</v>
      </c>
      <c r="S173" s="69" t="s">
        <v>1905</v>
      </c>
      <c r="T173" s="58" t="s">
        <v>1719</v>
      </c>
      <c r="U173" s="53">
        <v>3</v>
      </c>
      <c r="V173" s="57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ht="27" customHeight="1">
      <c r="A174" s="39">
        <v>170</v>
      </c>
      <c r="B174" s="44" t="s">
        <v>1907</v>
      </c>
      <c r="C174" s="41" t="s">
        <v>1731</v>
      </c>
      <c r="D174" s="44">
        <v>6</v>
      </c>
      <c r="E174" s="41" t="s">
        <v>38</v>
      </c>
      <c r="F174" s="66" t="s">
        <v>1890</v>
      </c>
      <c r="G174" s="63" t="s">
        <v>1031</v>
      </c>
      <c r="H174" s="48"/>
      <c r="I174" s="150" t="s">
        <v>1895</v>
      </c>
      <c r="J174" s="140" t="s">
        <v>1908</v>
      </c>
      <c r="K174" s="63" t="s">
        <v>1909</v>
      </c>
      <c r="L174" s="63" t="s">
        <v>1909</v>
      </c>
      <c r="M174" s="63" t="s">
        <v>85</v>
      </c>
      <c r="N174" s="55" t="s">
        <v>53</v>
      </c>
      <c r="O174" s="55" t="s">
        <v>54</v>
      </c>
      <c r="P174" s="56"/>
      <c r="Q174" s="41" t="s">
        <v>1393</v>
      </c>
      <c r="R174" s="63" t="s">
        <v>1910</v>
      </c>
      <c r="S174" s="69" t="s">
        <v>1911</v>
      </c>
      <c r="T174" s="58" t="s">
        <v>1719</v>
      </c>
      <c r="U174" s="53">
        <v>3</v>
      </c>
      <c r="V174" s="57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ht="41.25" customHeight="1">
      <c r="A175" s="39">
        <v>171</v>
      </c>
      <c r="B175" s="44" t="s">
        <v>1913</v>
      </c>
      <c r="C175" s="41" t="s">
        <v>1731</v>
      </c>
      <c r="D175" s="44">
        <v>6</v>
      </c>
      <c r="E175" s="41" t="s">
        <v>38</v>
      </c>
      <c r="F175" s="66" t="s">
        <v>1890</v>
      </c>
      <c r="G175" s="63" t="s">
        <v>1031</v>
      </c>
      <c r="H175" s="48"/>
      <c r="I175" s="150" t="s">
        <v>1895</v>
      </c>
      <c r="J175" s="140" t="s">
        <v>1915</v>
      </c>
      <c r="K175" s="63" t="s">
        <v>1917</v>
      </c>
      <c r="L175" s="63" t="s">
        <v>1917</v>
      </c>
      <c r="M175" s="63" t="s">
        <v>85</v>
      </c>
      <c r="N175" s="55" t="s">
        <v>53</v>
      </c>
      <c r="O175" s="55" t="s">
        <v>54</v>
      </c>
      <c r="P175" s="56"/>
      <c r="Q175" s="41" t="s">
        <v>1393</v>
      </c>
      <c r="R175" s="63" t="s">
        <v>1918</v>
      </c>
      <c r="S175" s="69" t="s">
        <v>1919</v>
      </c>
      <c r="T175" s="58" t="s">
        <v>1719</v>
      </c>
      <c r="U175" s="53">
        <v>3</v>
      </c>
      <c r="V175" s="57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ht="27" customHeight="1">
      <c r="A176" s="39">
        <v>172</v>
      </c>
      <c r="B176" s="44" t="s">
        <v>1922</v>
      </c>
      <c r="C176" s="41" t="s">
        <v>1731</v>
      </c>
      <c r="D176" s="44">
        <v>6</v>
      </c>
      <c r="E176" s="41" t="s">
        <v>38</v>
      </c>
      <c r="F176" s="66" t="s">
        <v>1890</v>
      </c>
      <c r="G176" s="63" t="s">
        <v>1031</v>
      </c>
      <c r="H176" s="48"/>
      <c r="I176" s="150" t="s">
        <v>1895</v>
      </c>
      <c r="J176" s="140" t="s">
        <v>1923</v>
      </c>
      <c r="K176" s="63" t="s">
        <v>1924</v>
      </c>
      <c r="L176" s="63" t="s">
        <v>1924</v>
      </c>
      <c r="M176" s="63" t="s">
        <v>85</v>
      </c>
      <c r="N176" s="55" t="s">
        <v>53</v>
      </c>
      <c r="O176" s="55" t="s">
        <v>54</v>
      </c>
      <c r="P176" s="56"/>
      <c r="Q176" s="41" t="s">
        <v>1393</v>
      </c>
      <c r="R176" s="63" t="s">
        <v>1928</v>
      </c>
      <c r="S176" s="69" t="s">
        <v>1929</v>
      </c>
      <c r="T176" s="58" t="s">
        <v>1719</v>
      </c>
      <c r="U176" s="53">
        <v>3</v>
      </c>
      <c r="V176" s="57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ht="27" customHeight="1">
      <c r="A177" s="39">
        <v>173</v>
      </c>
      <c r="B177" s="44" t="s">
        <v>1931</v>
      </c>
      <c r="C177" s="41" t="s">
        <v>1731</v>
      </c>
      <c r="D177" s="44">
        <v>6</v>
      </c>
      <c r="E177" s="41" t="s">
        <v>38</v>
      </c>
      <c r="F177" s="66" t="s">
        <v>1890</v>
      </c>
      <c r="G177" s="63" t="s">
        <v>1031</v>
      </c>
      <c r="H177" s="48"/>
      <c r="I177" s="150" t="s">
        <v>1895</v>
      </c>
      <c r="J177" s="140" t="s">
        <v>1933</v>
      </c>
      <c r="K177" s="63" t="s">
        <v>1934</v>
      </c>
      <c r="L177" s="63" t="s">
        <v>1934</v>
      </c>
      <c r="M177" s="63" t="s">
        <v>85</v>
      </c>
      <c r="N177" s="55" t="s">
        <v>53</v>
      </c>
      <c r="O177" s="55" t="s">
        <v>54</v>
      </c>
      <c r="P177" s="56"/>
      <c r="Q177" s="41" t="s">
        <v>1393</v>
      </c>
      <c r="R177" s="63" t="s">
        <v>1936</v>
      </c>
      <c r="S177" s="69" t="s">
        <v>1937</v>
      </c>
      <c r="T177" s="58" t="s">
        <v>1719</v>
      </c>
      <c r="U177" s="53">
        <v>3</v>
      </c>
      <c r="V177" s="57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41.25" customHeight="1">
      <c r="A178" s="39">
        <v>174</v>
      </c>
      <c r="B178" s="44" t="s">
        <v>1939</v>
      </c>
      <c r="C178" s="41" t="s">
        <v>1731</v>
      </c>
      <c r="D178" s="44">
        <v>6</v>
      </c>
      <c r="E178" s="41" t="s">
        <v>38</v>
      </c>
      <c r="F178" s="66" t="s">
        <v>1890</v>
      </c>
      <c r="G178" s="63" t="s">
        <v>1031</v>
      </c>
      <c r="H178" s="48"/>
      <c r="I178" s="150" t="s">
        <v>1895</v>
      </c>
      <c r="J178" s="140" t="s">
        <v>1940</v>
      </c>
      <c r="K178" s="63" t="s">
        <v>1941</v>
      </c>
      <c r="L178" s="63" t="s">
        <v>1941</v>
      </c>
      <c r="M178" s="63" t="s">
        <v>85</v>
      </c>
      <c r="N178" s="55" t="s">
        <v>53</v>
      </c>
      <c r="O178" s="55" t="s">
        <v>54</v>
      </c>
      <c r="P178" s="56"/>
      <c r="Q178" s="41" t="s">
        <v>1393</v>
      </c>
      <c r="R178" s="63" t="s">
        <v>1943</v>
      </c>
      <c r="S178" s="69" t="s">
        <v>1945</v>
      </c>
      <c r="T178" s="58" t="s">
        <v>1719</v>
      </c>
      <c r="U178" s="53">
        <v>3</v>
      </c>
      <c r="V178" s="57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27" customHeight="1">
      <c r="A179" s="39">
        <v>175</v>
      </c>
      <c r="B179" s="44" t="s">
        <v>1948</v>
      </c>
      <c r="C179" s="41" t="s">
        <v>1731</v>
      </c>
      <c r="D179" s="44">
        <v>6</v>
      </c>
      <c r="E179" s="41" t="s">
        <v>38</v>
      </c>
      <c r="F179" s="66" t="s">
        <v>1890</v>
      </c>
      <c r="G179" s="63" t="s">
        <v>1031</v>
      </c>
      <c r="H179" s="48"/>
      <c r="I179" s="150" t="s">
        <v>1895</v>
      </c>
      <c r="J179" s="140" t="s">
        <v>1949</v>
      </c>
      <c r="K179" s="63" t="s">
        <v>1950</v>
      </c>
      <c r="L179" s="63" t="s">
        <v>1950</v>
      </c>
      <c r="M179" s="63" t="s">
        <v>85</v>
      </c>
      <c r="N179" s="55" t="s">
        <v>53</v>
      </c>
      <c r="O179" s="55" t="s">
        <v>54</v>
      </c>
      <c r="P179" s="56"/>
      <c r="Q179" s="41" t="s">
        <v>1393</v>
      </c>
      <c r="R179" s="63" t="s">
        <v>1953</v>
      </c>
      <c r="S179" s="69" t="s">
        <v>1954</v>
      </c>
      <c r="T179" s="58" t="s">
        <v>1719</v>
      </c>
      <c r="U179" s="53">
        <v>3</v>
      </c>
      <c r="V179" s="57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41.25" customHeight="1">
      <c r="A180" s="39">
        <v>176</v>
      </c>
      <c r="B180" s="44" t="s">
        <v>1955</v>
      </c>
      <c r="C180" s="41" t="s">
        <v>1731</v>
      </c>
      <c r="D180" s="44">
        <v>6</v>
      </c>
      <c r="E180" s="41" t="s">
        <v>38</v>
      </c>
      <c r="F180" s="66" t="s">
        <v>1890</v>
      </c>
      <c r="G180" s="63" t="s">
        <v>1031</v>
      </c>
      <c r="H180" s="48"/>
      <c r="I180" s="150" t="s">
        <v>1895</v>
      </c>
      <c r="J180" s="140" t="s">
        <v>1958</v>
      </c>
      <c r="K180" s="63" t="s">
        <v>1959</v>
      </c>
      <c r="L180" s="63" t="s">
        <v>1959</v>
      </c>
      <c r="M180" s="63" t="s">
        <v>85</v>
      </c>
      <c r="N180" s="55" t="s">
        <v>53</v>
      </c>
      <c r="O180" s="55" t="s">
        <v>54</v>
      </c>
      <c r="P180" s="56"/>
      <c r="Q180" s="41" t="s">
        <v>1393</v>
      </c>
      <c r="R180" s="63" t="s">
        <v>1962</v>
      </c>
      <c r="S180" s="69" t="s">
        <v>1963</v>
      </c>
      <c r="T180" s="58" t="s">
        <v>1719</v>
      </c>
      <c r="U180" s="53">
        <v>3</v>
      </c>
      <c r="V180" s="57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41.25" customHeight="1">
      <c r="A181" s="39">
        <v>177</v>
      </c>
      <c r="B181" s="44" t="s">
        <v>1964</v>
      </c>
      <c r="C181" s="41" t="s">
        <v>1731</v>
      </c>
      <c r="D181" s="44">
        <v>6</v>
      </c>
      <c r="E181" s="41" t="s">
        <v>38</v>
      </c>
      <c r="F181" s="66" t="s">
        <v>1890</v>
      </c>
      <c r="G181" s="63" t="s">
        <v>1031</v>
      </c>
      <c r="H181" s="48"/>
      <c r="I181" s="150" t="s">
        <v>1895</v>
      </c>
      <c r="J181" s="140" t="s">
        <v>1968</v>
      </c>
      <c r="K181" s="63" t="s">
        <v>1970</v>
      </c>
      <c r="L181" s="63" t="s">
        <v>1970</v>
      </c>
      <c r="M181" s="63" t="s">
        <v>85</v>
      </c>
      <c r="N181" s="55" t="s">
        <v>53</v>
      </c>
      <c r="O181" s="55" t="s">
        <v>54</v>
      </c>
      <c r="P181" s="56"/>
      <c r="Q181" s="41" t="s">
        <v>1393</v>
      </c>
      <c r="R181" s="63" t="s">
        <v>1971</v>
      </c>
      <c r="S181" s="69" t="s">
        <v>1972</v>
      </c>
      <c r="T181" s="58" t="s">
        <v>1719</v>
      </c>
      <c r="U181" s="53">
        <v>3</v>
      </c>
      <c r="V181" s="57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27" customHeight="1">
      <c r="A182" s="39">
        <v>178</v>
      </c>
      <c r="B182" s="44" t="s">
        <v>1976</v>
      </c>
      <c r="C182" s="41" t="s">
        <v>1731</v>
      </c>
      <c r="D182" s="44">
        <v>6</v>
      </c>
      <c r="E182" s="41" t="s">
        <v>38</v>
      </c>
      <c r="F182" s="66" t="s">
        <v>1890</v>
      </c>
      <c r="G182" s="63" t="s">
        <v>1031</v>
      </c>
      <c r="H182" s="48"/>
      <c r="I182" s="150" t="s">
        <v>1895</v>
      </c>
      <c r="J182" s="140" t="s">
        <v>1979</v>
      </c>
      <c r="K182" s="63" t="s">
        <v>1980</v>
      </c>
      <c r="L182" s="63" t="s">
        <v>1980</v>
      </c>
      <c r="M182" s="63" t="s">
        <v>85</v>
      </c>
      <c r="N182" s="55" t="s">
        <v>53</v>
      </c>
      <c r="O182" s="55" t="s">
        <v>54</v>
      </c>
      <c r="P182" s="56"/>
      <c r="Q182" s="41" t="s">
        <v>1393</v>
      </c>
      <c r="R182" s="63" t="s">
        <v>1983</v>
      </c>
      <c r="S182" s="69" t="s">
        <v>1984</v>
      </c>
      <c r="T182" s="58" t="s">
        <v>1719</v>
      </c>
      <c r="U182" s="53">
        <v>3</v>
      </c>
      <c r="V182" s="57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41.25" customHeight="1">
      <c r="A183" s="39">
        <v>179</v>
      </c>
      <c r="B183" s="44" t="s">
        <v>1986</v>
      </c>
      <c r="C183" s="41" t="s">
        <v>1731</v>
      </c>
      <c r="D183" s="44">
        <v>6</v>
      </c>
      <c r="E183" s="41" t="s">
        <v>38</v>
      </c>
      <c r="F183" s="66" t="s">
        <v>1890</v>
      </c>
      <c r="G183" s="63" t="s">
        <v>1031</v>
      </c>
      <c r="H183" s="48"/>
      <c r="I183" s="150" t="s">
        <v>1895</v>
      </c>
      <c r="J183" s="140" t="s">
        <v>1987</v>
      </c>
      <c r="K183" s="63" t="s">
        <v>1988</v>
      </c>
      <c r="L183" s="63" t="s">
        <v>1988</v>
      </c>
      <c r="M183" s="63" t="s">
        <v>85</v>
      </c>
      <c r="N183" s="55" t="s">
        <v>53</v>
      </c>
      <c r="O183" s="55" t="s">
        <v>54</v>
      </c>
      <c r="P183" s="56"/>
      <c r="Q183" s="41" t="s">
        <v>1393</v>
      </c>
      <c r="R183" s="63" t="s">
        <v>1994</v>
      </c>
      <c r="S183" s="69" t="s">
        <v>1995</v>
      </c>
      <c r="T183" s="58" t="s">
        <v>1719</v>
      </c>
      <c r="U183" s="53">
        <v>3</v>
      </c>
      <c r="V183" s="57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ht="41.25" customHeight="1">
      <c r="A184" s="39">
        <v>180</v>
      </c>
      <c r="B184" s="44" t="s">
        <v>1997</v>
      </c>
      <c r="C184" s="41" t="s">
        <v>1731</v>
      </c>
      <c r="D184" s="44">
        <v>6</v>
      </c>
      <c r="E184" s="41" t="s">
        <v>38</v>
      </c>
      <c r="F184" s="66" t="s">
        <v>1890</v>
      </c>
      <c r="G184" s="63" t="s">
        <v>1031</v>
      </c>
      <c r="H184" s="48"/>
      <c r="I184" s="150" t="s">
        <v>1895</v>
      </c>
      <c r="J184" s="140" t="s">
        <v>1999</v>
      </c>
      <c r="K184" s="63" t="s">
        <v>2000</v>
      </c>
      <c r="L184" s="63" t="s">
        <v>2000</v>
      </c>
      <c r="M184" s="63" t="s">
        <v>85</v>
      </c>
      <c r="N184" s="55" t="s">
        <v>53</v>
      </c>
      <c r="O184" s="55" t="s">
        <v>54</v>
      </c>
      <c r="P184" s="56"/>
      <c r="Q184" s="41" t="s">
        <v>1393</v>
      </c>
      <c r="R184" s="63" t="s">
        <v>2004</v>
      </c>
      <c r="S184" s="69" t="s">
        <v>2005</v>
      </c>
      <c r="T184" s="58" t="s">
        <v>1719</v>
      </c>
      <c r="U184" s="53">
        <v>3</v>
      </c>
      <c r="V184" s="57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ht="41.25" customHeight="1">
      <c r="A185" s="39">
        <v>181</v>
      </c>
      <c r="B185" s="44" t="s">
        <v>2008</v>
      </c>
      <c r="C185" s="41" t="s">
        <v>1731</v>
      </c>
      <c r="D185" s="44">
        <v>6</v>
      </c>
      <c r="E185" s="41" t="s">
        <v>38</v>
      </c>
      <c r="F185" s="66" t="s">
        <v>1890</v>
      </c>
      <c r="G185" s="63" t="s">
        <v>1031</v>
      </c>
      <c r="H185" s="48"/>
      <c r="I185" s="150" t="s">
        <v>1895</v>
      </c>
      <c r="J185" s="140" t="s">
        <v>2010</v>
      </c>
      <c r="K185" s="63" t="s">
        <v>2012</v>
      </c>
      <c r="L185" s="63" t="s">
        <v>2012</v>
      </c>
      <c r="M185" s="63" t="s">
        <v>85</v>
      </c>
      <c r="N185" s="55" t="s">
        <v>53</v>
      </c>
      <c r="O185" s="55" t="s">
        <v>54</v>
      </c>
      <c r="P185" s="56"/>
      <c r="Q185" s="41" t="s">
        <v>1393</v>
      </c>
      <c r="R185" s="63" t="s">
        <v>2014</v>
      </c>
      <c r="S185" s="69" t="s">
        <v>2015</v>
      </c>
      <c r="T185" s="58" t="s">
        <v>1719</v>
      </c>
      <c r="U185" s="53">
        <v>3</v>
      </c>
      <c r="V185" s="57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ht="27" customHeight="1">
      <c r="A186" s="39">
        <v>182</v>
      </c>
      <c r="B186" s="44" t="s">
        <v>2017</v>
      </c>
      <c r="C186" s="41" t="s">
        <v>1731</v>
      </c>
      <c r="D186" s="44">
        <v>6</v>
      </c>
      <c r="E186" s="41" t="s">
        <v>38</v>
      </c>
      <c r="F186" s="66" t="s">
        <v>1890</v>
      </c>
      <c r="G186" s="63" t="s">
        <v>1031</v>
      </c>
      <c r="H186" s="48"/>
      <c r="I186" s="150" t="s">
        <v>1895</v>
      </c>
      <c r="J186" s="63" t="s">
        <v>2019</v>
      </c>
      <c r="K186" s="63" t="s">
        <v>2020</v>
      </c>
      <c r="L186" s="63" t="s">
        <v>2020</v>
      </c>
      <c r="M186" s="63" t="s">
        <v>85</v>
      </c>
      <c r="N186" s="55" t="s">
        <v>53</v>
      </c>
      <c r="O186" s="55" t="s">
        <v>54</v>
      </c>
      <c r="P186" s="56"/>
      <c r="Q186" s="41" t="s">
        <v>1393</v>
      </c>
      <c r="R186" s="63" t="s">
        <v>2023</v>
      </c>
      <c r="S186" s="69" t="s">
        <v>2024</v>
      </c>
      <c r="T186" s="58" t="s">
        <v>1719</v>
      </c>
      <c r="U186" s="53">
        <v>3</v>
      </c>
      <c r="V186" s="57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ht="41.25" customHeight="1">
      <c r="A187" s="39">
        <v>183</v>
      </c>
      <c r="B187" s="44" t="s">
        <v>2026</v>
      </c>
      <c r="C187" s="41" t="s">
        <v>1731</v>
      </c>
      <c r="D187" s="44">
        <v>6</v>
      </c>
      <c r="E187" s="41" t="s">
        <v>38</v>
      </c>
      <c r="F187" s="66" t="s">
        <v>1890</v>
      </c>
      <c r="G187" s="63" t="s">
        <v>1031</v>
      </c>
      <c r="H187" s="48"/>
      <c r="I187" s="150" t="s">
        <v>1895</v>
      </c>
      <c r="J187" s="63" t="s">
        <v>2028</v>
      </c>
      <c r="K187" s="63" t="s">
        <v>2029</v>
      </c>
      <c r="L187" s="63" t="s">
        <v>2029</v>
      </c>
      <c r="M187" s="63" t="s">
        <v>85</v>
      </c>
      <c r="N187" s="55" t="s">
        <v>53</v>
      </c>
      <c r="O187" s="55" t="s">
        <v>54</v>
      </c>
      <c r="P187" s="56"/>
      <c r="Q187" s="41" t="s">
        <v>1393</v>
      </c>
      <c r="R187" s="63" t="s">
        <v>2031</v>
      </c>
      <c r="S187" s="69" t="s">
        <v>2032</v>
      </c>
      <c r="T187" s="58" t="s">
        <v>1719</v>
      </c>
      <c r="U187" s="53">
        <v>3</v>
      </c>
      <c r="V187" s="57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ht="41.25" customHeight="1">
      <c r="A188" s="39">
        <v>184</v>
      </c>
      <c r="B188" s="44" t="s">
        <v>2035</v>
      </c>
      <c r="C188" s="41" t="s">
        <v>1731</v>
      </c>
      <c r="D188" s="44">
        <v>6</v>
      </c>
      <c r="E188" s="41" t="s">
        <v>38</v>
      </c>
      <c r="F188" s="66" t="s">
        <v>1890</v>
      </c>
      <c r="G188" s="63" t="s">
        <v>1031</v>
      </c>
      <c r="H188" s="48"/>
      <c r="I188" s="150" t="s">
        <v>1895</v>
      </c>
      <c r="J188" s="63" t="s">
        <v>2037</v>
      </c>
      <c r="K188" s="63" t="s">
        <v>2038</v>
      </c>
      <c r="L188" s="63" t="s">
        <v>2038</v>
      </c>
      <c r="M188" s="63" t="s">
        <v>85</v>
      </c>
      <c r="N188" s="55" t="s">
        <v>53</v>
      </c>
      <c r="O188" s="55" t="s">
        <v>54</v>
      </c>
      <c r="P188" s="56"/>
      <c r="Q188" s="41" t="s">
        <v>1393</v>
      </c>
      <c r="R188" s="63" t="s">
        <v>2040</v>
      </c>
      <c r="S188" s="69" t="s">
        <v>2041</v>
      </c>
      <c r="T188" s="58" t="s">
        <v>1719</v>
      </c>
      <c r="U188" s="53">
        <v>3</v>
      </c>
      <c r="V188" s="57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27" customHeight="1">
      <c r="A189" s="39">
        <v>185</v>
      </c>
      <c r="B189" s="44" t="s">
        <v>2043</v>
      </c>
      <c r="C189" s="41" t="s">
        <v>1731</v>
      </c>
      <c r="D189" s="44">
        <v>6</v>
      </c>
      <c r="E189" s="41" t="s">
        <v>38</v>
      </c>
      <c r="F189" s="66" t="s">
        <v>1890</v>
      </c>
      <c r="G189" s="63" t="s">
        <v>1031</v>
      </c>
      <c r="H189" s="48"/>
      <c r="I189" s="150" t="s">
        <v>1895</v>
      </c>
      <c r="J189" s="63" t="s">
        <v>2044</v>
      </c>
      <c r="K189" s="63" t="s">
        <v>2046</v>
      </c>
      <c r="L189" s="63" t="s">
        <v>2046</v>
      </c>
      <c r="M189" s="63" t="s">
        <v>85</v>
      </c>
      <c r="N189" s="55" t="s">
        <v>53</v>
      </c>
      <c r="O189" s="55" t="s">
        <v>54</v>
      </c>
      <c r="P189" s="56"/>
      <c r="Q189" s="41" t="s">
        <v>1393</v>
      </c>
      <c r="R189" s="63" t="s">
        <v>2049</v>
      </c>
      <c r="S189" s="69" t="s">
        <v>2050</v>
      </c>
      <c r="T189" s="58" t="s">
        <v>1719</v>
      </c>
      <c r="U189" s="53">
        <v>3</v>
      </c>
      <c r="V189" s="57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ht="27" customHeight="1">
      <c r="A190" s="39">
        <v>186</v>
      </c>
      <c r="B190" s="44" t="s">
        <v>2051</v>
      </c>
      <c r="C190" s="41" t="s">
        <v>1731</v>
      </c>
      <c r="D190" s="44">
        <v>6</v>
      </c>
      <c r="E190" s="41" t="s">
        <v>38</v>
      </c>
      <c r="F190" s="66" t="s">
        <v>1890</v>
      </c>
      <c r="G190" s="63" t="s">
        <v>1031</v>
      </c>
      <c r="H190" s="48"/>
      <c r="I190" s="150" t="s">
        <v>1895</v>
      </c>
      <c r="J190" s="63" t="s">
        <v>2053</v>
      </c>
      <c r="K190" s="63" t="s">
        <v>2054</v>
      </c>
      <c r="L190" s="63" t="s">
        <v>2054</v>
      </c>
      <c r="M190" s="63" t="s">
        <v>85</v>
      </c>
      <c r="N190" s="55" t="s">
        <v>53</v>
      </c>
      <c r="O190" s="55" t="s">
        <v>54</v>
      </c>
      <c r="P190" s="56"/>
      <c r="Q190" s="41" t="s">
        <v>1393</v>
      </c>
      <c r="R190" s="63" t="s">
        <v>2058</v>
      </c>
      <c r="S190" s="69" t="s">
        <v>2059</v>
      </c>
      <c r="T190" s="58" t="s">
        <v>1719</v>
      </c>
      <c r="U190" s="53">
        <v>3</v>
      </c>
      <c r="V190" s="57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ht="27" customHeight="1">
      <c r="A191" s="39">
        <v>187</v>
      </c>
      <c r="B191" s="44" t="s">
        <v>2061</v>
      </c>
      <c r="C191" s="41" t="s">
        <v>1731</v>
      </c>
      <c r="D191" s="44">
        <v>6</v>
      </c>
      <c r="E191" s="41" t="s">
        <v>38</v>
      </c>
      <c r="F191" s="66" t="s">
        <v>1890</v>
      </c>
      <c r="G191" s="63" t="s">
        <v>1031</v>
      </c>
      <c r="H191" s="48"/>
      <c r="I191" s="150" t="s">
        <v>1895</v>
      </c>
      <c r="J191" s="63" t="s">
        <v>2064</v>
      </c>
      <c r="K191" s="63" t="s">
        <v>2065</v>
      </c>
      <c r="L191" s="63" t="s">
        <v>2065</v>
      </c>
      <c r="M191" s="63" t="s">
        <v>85</v>
      </c>
      <c r="N191" s="55" t="s">
        <v>53</v>
      </c>
      <c r="O191" s="55" t="s">
        <v>54</v>
      </c>
      <c r="P191" s="56"/>
      <c r="Q191" s="41" t="s">
        <v>1393</v>
      </c>
      <c r="R191" s="63" t="s">
        <v>2066</v>
      </c>
      <c r="S191" s="69" t="s">
        <v>2067</v>
      </c>
      <c r="T191" s="58" t="s">
        <v>1719</v>
      </c>
      <c r="U191" s="53">
        <v>3</v>
      </c>
      <c r="V191" s="57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ht="41.25" customHeight="1">
      <c r="A192" s="39">
        <v>188</v>
      </c>
      <c r="B192" s="44" t="s">
        <v>2072</v>
      </c>
      <c r="C192" s="41" t="s">
        <v>1719</v>
      </c>
      <c r="D192" s="44">
        <v>6</v>
      </c>
      <c r="E192" s="41" t="s">
        <v>38</v>
      </c>
      <c r="F192" s="66" t="s">
        <v>2073</v>
      </c>
      <c r="G192" s="66" t="s">
        <v>2074</v>
      </c>
      <c r="H192" s="48"/>
      <c r="I192" s="67">
        <v>918044490</v>
      </c>
      <c r="J192" s="63" t="s">
        <v>2075</v>
      </c>
      <c r="K192" s="63" t="s">
        <v>2076</v>
      </c>
      <c r="L192" s="63" t="s">
        <v>2077</v>
      </c>
      <c r="M192" s="63" t="s">
        <v>119</v>
      </c>
      <c r="N192" s="53" t="s">
        <v>53</v>
      </c>
      <c r="O192" s="55" t="s">
        <v>55</v>
      </c>
      <c r="P192" s="56"/>
      <c r="Q192" s="92" t="s">
        <v>710</v>
      </c>
      <c r="R192" s="63" t="s">
        <v>2079</v>
      </c>
      <c r="S192" s="155" t="s">
        <v>2080</v>
      </c>
      <c r="T192" s="58" t="s">
        <v>2086</v>
      </c>
      <c r="U192" s="53">
        <v>2</v>
      </c>
      <c r="V192" s="57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ht="27" customHeight="1">
      <c r="A193" s="39">
        <v>189</v>
      </c>
      <c r="B193" s="44" t="s">
        <v>2088</v>
      </c>
      <c r="C193" s="41" t="s">
        <v>1719</v>
      </c>
      <c r="D193" s="44">
        <v>6</v>
      </c>
      <c r="E193" s="41" t="s">
        <v>38</v>
      </c>
      <c r="F193" s="66" t="s">
        <v>2073</v>
      </c>
      <c r="G193" s="66" t="s">
        <v>2074</v>
      </c>
      <c r="H193" s="48"/>
      <c r="I193" s="67">
        <v>918044490</v>
      </c>
      <c r="J193" s="63" t="s">
        <v>2089</v>
      </c>
      <c r="K193" s="63" t="s">
        <v>2090</v>
      </c>
      <c r="L193" s="63" t="s">
        <v>2077</v>
      </c>
      <c r="M193" s="63" t="s">
        <v>119</v>
      </c>
      <c r="N193" s="53" t="s">
        <v>53</v>
      </c>
      <c r="O193" s="55" t="s">
        <v>55</v>
      </c>
      <c r="P193" s="56"/>
      <c r="Q193" s="92" t="s">
        <v>710</v>
      </c>
      <c r="R193" s="63" t="s">
        <v>2079</v>
      </c>
      <c r="S193" s="155" t="s">
        <v>2092</v>
      </c>
      <c r="T193" s="58" t="s">
        <v>2086</v>
      </c>
      <c r="U193" s="53">
        <v>2</v>
      </c>
      <c r="V193" s="57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ht="27" customHeight="1">
      <c r="A194" s="39">
        <v>190</v>
      </c>
      <c r="B194" s="44" t="s">
        <v>2093</v>
      </c>
      <c r="C194" s="41" t="s">
        <v>2086</v>
      </c>
      <c r="D194" s="44">
        <v>6</v>
      </c>
      <c r="E194" s="41" t="s">
        <v>38</v>
      </c>
      <c r="F194" s="66" t="s">
        <v>1810</v>
      </c>
      <c r="G194" s="66" t="s">
        <v>1811</v>
      </c>
      <c r="H194" s="48"/>
      <c r="I194" s="67">
        <v>917876888</v>
      </c>
      <c r="J194" s="63" t="s">
        <v>2094</v>
      </c>
      <c r="K194" s="63" t="s">
        <v>2095</v>
      </c>
      <c r="L194" s="63" t="s">
        <v>2096</v>
      </c>
      <c r="M194" s="63" t="s">
        <v>119</v>
      </c>
      <c r="N194" s="53" t="s">
        <v>53</v>
      </c>
      <c r="O194" s="55" t="s">
        <v>63</v>
      </c>
      <c r="P194" s="56"/>
      <c r="Q194" s="100" t="s">
        <v>2099</v>
      </c>
      <c r="R194" s="100" t="s">
        <v>2100</v>
      </c>
      <c r="S194" s="69" t="s">
        <v>2101</v>
      </c>
      <c r="T194" s="58" t="s">
        <v>2102</v>
      </c>
      <c r="U194" s="53">
        <v>2</v>
      </c>
      <c r="V194" s="57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ht="27" customHeight="1">
      <c r="A195" s="39">
        <v>191</v>
      </c>
      <c r="B195" s="44" t="s">
        <v>2104</v>
      </c>
      <c r="C195" s="41" t="s">
        <v>2086</v>
      </c>
      <c r="D195" s="44">
        <v>6</v>
      </c>
      <c r="E195" s="41" t="s">
        <v>38</v>
      </c>
      <c r="F195" s="66" t="s">
        <v>1810</v>
      </c>
      <c r="G195" s="66" t="s">
        <v>1811</v>
      </c>
      <c r="H195" s="48"/>
      <c r="I195" s="67">
        <v>917876888</v>
      </c>
      <c r="J195" s="63" t="s">
        <v>2105</v>
      </c>
      <c r="K195" s="63" t="s">
        <v>2106</v>
      </c>
      <c r="L195" s="63" t="s">
        <v>2096</v>
      </c>
      <c r="M195" s="63" t="s">
        <v>119</v>
      </c>
      <c r="N195" s="53" t="s">
        <v>53</v>
      </c>
      <c r="O195" s="55" t="s">
        <v>63</v>
      </c>
      <c r="P195" s="56"/>
      <c r="Q195" s="100" t="s">
        <v>2109</v>
      </c>
      <c r="R195" s="100" t="s">
        <v>2110</v>
      </c>
      <c r="S195" s="69" t="s">
        <v>2111</v>
      </c>
      <c r="T195" s="58" t="s">
        <v>2102</v>
      </c>
      <c r="U195" s="53">
        <v>2</v>
      </c>
      <c r="V195" s="57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ht="41.25" customHeight="1">
      <c r="A196" s="39">
        <v>192</v>
      </c>
      <c r="B196" s="44" t="s">
        <v>2112</v>
      </c>
      <c r="C196" s="41" t="s">
        <v>2086</v>
      </c>
      <c r="D196" s="44">
        <v>6</v>
      </c>
      <c r="E196" s="41" t="s">
        <v>38</v>
      </c>
      <c r="F196" s="66" t="s">
        <v>1810</v>
      </c>
      <c r="G196" s="66" t="s">
        <v>1811</v>
      </c>
      <c r="H196" s="48"/>
      <c r="I196" s="67">
        <v>917876888</v>
      </c>
      <c r="J196" s="63" t="s">
        <v>2113</v>
      </c>
      <c r="K196" s="63" t="s">
        <v>2114</v>
      </c>
      <c r="L196" s="63" t="s">
        <v>2096</v>
      </c>
      <c r="M196" s="63" t="s">
        <v>119</v>
      </c>
      <c r="N196" s="53" t="s">
        <v>53</v>
      </c>
      <c r="O196" s="55" t="s">
        <v>63</v>
      </c>
      <c r="P196" s="56"/>
      <c r="Q196" s="101" t="s">
        <v>2116</v>
      </c>
      <c r="R196" s="100" t="s">
        <v>2117</v>
      </c>
      <c r="S196" s="69" t="s">
        <v>2118</v>
      </c>
      <c r="T196" s="58" t="s">
        <v>2102</v>
      </c>
      <c r="U196" s="53">
        <v>2</v>
      </c>
      <c r="V196" s="57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ht="27" customHeight="1">
      <c r="A197" s="39">
        <v>193</v>
      </c>
      <c r="B197" s="44" t="s">
        <v>2119</v>
      </c>
      <c r="C197" s="41" t="s">
        <v>2086</v>
      </c>
      <c r="D197" s="44">
        <v>6</v>
      </c>
      <c r="E197" s="41" t="s">
        <v>38</v>
      </c>
      <c r="F197" s="66" t="s">
        <v>1810</v>
      </c>
      <c r="G197" s="66" t="s">
        <v>1811</v>
      </c>
      <c r="H197" s="48"/>
      <c r="I197" s="63">
        <v>917876888</v>
      </c>
      <c r="J197" s="67" t="s">
        <v>2120</v>
      </c>
      <c r="K197" s="63" t="s">
        <v>2122</v>
      </c>
      <c r="L197" s="63" t="s">
        <v>2096</v>
      </c>
      <c r="M197" s="63" t="s">
        <v>119</v>
      </c>
      <c r="N197" s="53" t="s">
        <v>53</v>
      </c>
      <c r="O197" s="55" t="s">
        <v>63</v>
      </c>
      <c r="P197" s="56"/>
      <c r="Q197" s="63" t="s">
        <v>2109</v>
      </c>
      <c r="R197" s="63" t="s">
        <v>2123</v>
      </c>
      <c r="S197" s="69" t="s">
        <v>2124</v>
      </c>
      <c r="T197" s="58" t="s">
        <v>2102</v>
      </c>
      <c r="U197" s="53">
        <v>2</v>
      </c>
      <c r="V197" s="57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ht="41.25" customHeight="1">
      <c r="A198" s="39">
        <v>194</v>
      </c>
      <c r="B198" s="44" t="s">
        <v>2125</v>
      </c>
      <c r="C198" s="41" t="s">
        <v>2086</v>
      </c>
      <c r="D198" s="44">
        <v>6</v>
      </c>
      <c r="E198" s="41" t="s">
        <v>38</v>
      </c>
      <c r="F198" s="66" t="s">
        <v>1810</v>
      </c>
      <c r="G198" s="66" t="s">
        <v>1811</v>
      </c>
      <c r="H198" s="48"/>
      <c r="I198" s="63">
        <v>917876888</v>
      </c>
      <c r="J198" s="67" t="s">
        <v>2127</v>
      </c>
      <c r="K198" s="67" t="s">
        <v>2129</v>
      </c>
      <c r="L198" s="67" t="s">
        <v>2096</v>
      </c>
      <c r="M198" s="67" t="s">
        <v>119</v>
      </c>
      <c r="N198" s="53" t="s">
        <v>53</v>
      </c>
      <c r="O198" s="55" t="s">
        <v>63</v>
      </c>
      <c r="P198" s="56"/>
      <c r="Q198" s="63" t="s">
        <v>2099</v>
      </c>
      <c r="R198" s="63" t="s">
        <v>2130</v>
      </c>
      <c r="S198" s="69" t="s">
        <v>2131</v>
      </c>
      <c r="T198" s="58" t="s">
        <v>2102</v>
      </c>
      <c r="U198" s="53">
        <v>2</v>
      </c>
      <c r="V198" s="57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ht="27" customHeight="1">
      <c r="A199" s="39">
        <v>195</v>
      </c>
      <c r="B199" s="44" t="s">
        <v>2134</v>
      </c>
      <c r="C199" s="41" t="s">
        <v>2086</v>
      </c>
      <c r="D199" s="44">
        <v>6</v>
      </c>
      <c r="E199" s="41" t="s">
        <v>38</v>
      </c>
      <c r="F199" s="63" t="s">
        <v>1810</v>
      </c>
      <c r="G199" s="66" t="s">
        <v>1811</v>
      </c>
      <c r="H199" s="48"/>
      <c r="I199" s="63">
        <v>917876888</v>
      </c>
      <c r="J199" s="112" t="s">
        <v>2135</v>
      </c>
      <c r="K199" s="67" t="s">
        <v>2136</v>
      </c>
      <c r="L199" s="67" t="s">
        <v>2096</v>
      </c>
      <c r="M199" s="67" t="s">
        <v>119</v>
      </c>
      <c r="N199" s="53" t="s">
        <v>53</v>
      </c>
      <c r="O199" s="55" t="s">
        <v>63</v>
      </c>
      <c r="P199" s="56"/>
      <c r="Q199" s="66" t="s">
        <v>2109</v>
      </c>
      <c r="R199" s="63" t="s">
        <v>2138</v>
      </c>
      <c r="S199" s="69" t="s">
        <v>2140</v>
      </c>
      <c r="T199" s="58" t="s">
        <v>2102</v>
      </c>
      <c r="U199" s="53">
        <v>2</v>
      </c>
      <c r="V199" s="57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ht="41.25" customHeight="1">
      <c r="A200" s="39">
        <v>196</v>
      </c>
      <c r="B200" s="44" t="s">
        <v>2142</v>
      </c>
      <c r="C200" s="41" t="s">
        <v>2086</v>
      </c>
      <c r="D200" s="44">
        <v>6</v>
      </c>
      <c r="E200" s="41" t="s">
        <v>38</v>
      </c>
      <c r="F200" s="63" t="s">
        <v>1810</v>
      </c>
      <c r="G200" s="66" t="s">
        <v>1811</v>
      </c>
      <c r="H200" s="48"/>
      <c r="I200" s="63">
        <v>917876888</v>
      </c>
      <c r="J200" s="67" t="s">
        <v>2143</v>
      </c>
      <c r="K200" s="67" t="s">
        <v>2144</v>
      </c>
      <c r="L200" s="67" t="s">
        <v>2096</v>
      </c>
      <c r="M200" s="67" t="s">
        <v>119</v>
      </c>
      <c r="N200" s="53" t="s">
        <v>53</v>
      </c>
      <c r="O200" s="55" t="s">
        <v>63</v>
      </c>
      <c r="P200" s="56"/>
      <c r="Q200" s="63" t="s">
        <v>2116</v>
      </c>
      <c r="R200" s="63" t="s">
        <v>2147</v>
      </c>
      <c r="S200" s="69" t="s">
        <v>2148</v>
      </c>
      <c r="T200" s="58" t="s">
        <v>2102</v>
      </c>
      <c r="U200" s="53">
        <v>2</v>
      </c>
      <c r="V200" s="57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ht="27" customHeight="1">
      <c r="A201" s="39">
        <v>197</v>
      </c>
      <c r="B201" s="44" t="s">
        <v>2150</v>
      </c>
      <c r="C201" s="41" t="s">
        <v>2086</v>
      </c>
      <c r="D201" s="44">
        <v>6</v>
      </c>
      <c r="E201" s="41" t="s">
        <v>38</v>
      </c>
      <c r="F201" s="63" t="s">
        <v>1810</v>
      </c>
      <c r="G201" s="66" t="s">
        <v>1811</v>
      </c>
      <c r="H201" s="48"/>
      <c r="I201" s="63">
        <v>917876888</v>
      </c>
      <c r="J201" s="67" t="s">
        <v>2151</v>
      </c>
      <c r="K201" s="67" t="s">
        <v>2152</v>
      </c>
      <c r="L201" s="67" t="s">
        <v>2096</v>
      </c>
      <c r="M201" s="67" t="s">
        <v>119</v>
      </c>
      <c r="N201" s="53" t="s">
        <v>53</v>
      </c>
      <c r="O201" s="55" t="s">
        <v>63</v>
      </c>
      <c r="P201" s="56"/>
      <c r="Q201" s="63" t="s">
        <v>2156</v>
      </c>
      <c r="R201" s="66" t="s">
        <v>2157</v>
      </c>
      <c r="S201" s="69" t="s">
        <v>2158</v>
      </c>
      <c r="T201" s="58" t="s">
        <v>2102</v>
      </c>
      <c r="U201" s="53">
        <v>2</v>
      </c>
      <c r="V201" s="57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ht="27" customHeight="1">
      <c r="A202" s="39">
        <v>198</v>
      </c>
      <c r="B202" s="44" t="s">
        <v>2159</v>
      </c>
      <c r="C202" s="41" t="s">
        <v>2086</v>
      </c>
      <c r="D202" s="44">
        <v>6</v>
      </c>
      <c r="E202" s="41" t="s">
        <v>38</v>
      </c>
      <c r="F202" s="63" t="s">
        <v>1810</v>
      </c>
      <c r="G202" s="66" t="s">
        <v>1811</v>
      </c>
      <c r="H202" s="48"/>
      <c r="I202" s="63">
        <v>917876888</v>
      </c>
      <c r="J202" s="67" t="s">
        <v>2163</v>
      </c>
      <c r="K202" s="67" t="s">
        <v>2164</v>
      </c>
      <c r="L202" s="67" t="s">
        <v>2096</v>
      </c>
      <c r="M202" s="67" t="s">
        <v>119</v>
      </c>
      <c r="N202" s="53" t="s">
        <v>53</v>
      </c>
      <c r="O202" s="55" t="s">
        <v>63</v>
      </c>
      <c r="P202" s="56"/>
      <c r="Q202" s="66" t="s">
        <v>2116</v>
      </c>
      <c r="R202" s="63" t="s">
        <v>2168</v>
      </c>
      <c r="S202" s="69" t="s">
        <v>2169</v>
      </c>
      <c r="T202" s="58" t="s">
        <v>2102</v>
      </c>
      <c r="U202" s="53">
        <v>2</v>
      </c>
      <c r="V202" s="57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ht="27" customHeight="1">
      <c r="A203" s="39">
        <v>199</v>
      </c>
      <c r="B203" s="44" t="s">
        <v>2170</v>
      </c>
      <c r="C203" s="41" t="s">
        <v>2086</v>
      </c>
      <c r="D203" s="44">
        <v>6</v>
      </c>
      <c r="E203" s="41" t="s">
        <v>38</v>
      </c>
      <c r="F203" s="63" t="s">
        <v>1810</v>
      </c>
      <c r="G203" s="66" t="s">
        <v>1811</v>
      </c>
      <c r="H203" s="48"/>
      <c r="I203" s="63">
        <v>917876888</v>
      </c>
      <c r="J203" s="67" t="s">
        <v>2172</v>
      </c>
      <c r="K203" s="67" t="s">
        <v>2173</v>
      </c>
      <c r="L203" s="67" t="s">
        <v>2096</v>
      </c>
      <c r="M203" s="67" t="s">
        <v>119</v>
      </c>
      <c r="N203" s="53" t="s">
        <v>53</v>
      </c>
      <c r="O203" s="55" t="s">
        <v>63</v>
      </c>
      <c r="P203" s="56"/>
      <c r="Q203" s="63" t="s">
        <v>2099</v>
      </c>
      <c r="R203" s="66" t="s">
        <v>2175</v>
      </c>
      <c r="S203" s="69" t="s">
        <v>2176</v>
      </c>
      <c r="T203" s="58" t="s">
        <v>2102</v>
      </c>
      <c r="U203" s="53">
        <v>2</v>
      </c>
      <c r="V203" s="57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ht="27" customHeight="1">
      <c r="A204" s="39">
        <v>200</v>
      </c>
      <c r="B204" s="44" t="s">
        <v>2179</v>
      </c>
      <c r="C204" s="41" t="s">
        <v>2086</v>
      </c>
      <c r="D204" s="44">
        <v>6</v>
      </c>
      <c r="E204" s="41" t="s">
        <v>38</v>
      </c>
      <c r="F204" s="63" t="s">
        <v>1810</v>
      </c>
      <c r="G204" s="66" t="s">
        <v>1811</v>
      </c>
      <c r="H204" s="48"/>
      <c r="I204" s="63">
        <v>917876888</v>
      </c>
      <c r="J204" s="67" t="s">
        <v>2182</v>
      </c>
      <c r="K204" s="67" t="s">
        <v>2183</v>
      </c>
      <c r="L204" s="67" t="s">
        <v>2096</v>
      </c>
      <c r="M204" s="67" t="s">
        <v>119</v>
      </c>
      <c r="N204" s="53" t="s">
        <v>53</v>
      </c>
      <c r="O204" s="55" t="s">
        <v>63</v>
      </c>
      <c r="P204" s="56"/>
      <c r="Q204" s="66" t="s">
        <v>2109</v>
      </c>
      <c r="R204" s="63" t="s">
        <v>2184</v>
      </c>
      <c r="S204" s="69" t="s">
        <v>2185</v>
      </c>
      <c r="T204" s="58" t="s">
        <v>2102</v>
      </c>
      <c r="U204" s="53">
        <v>2</v>
      </c>
      <c r="V204" s="57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ht="27" customHeight="1">
      <c r="A205" s="39">
        <v>201</v>
      </c>
      <c r="B205" s="44" t="s">
        <v>2187</v>
      </c>
      <c r="C205" s="41" t="s">
        <v>2188</v>
      </c>
      <c r="D205" s="44">
        <v>6</v>
      </c>
      <c r="E205" s="41" t="s">
        <v>38</v>
      </c>
      <c r="F205" s="41" t="s">
        <v>2133</v>
      </c>
      <c r="G205" s="66" t="s">
        <v>2189</v>
      </c>
      <c r="H205" s="48"/>
      <c r="I205" s="47" t="s">
        <v>2190</v>
      </c>
      <c r="J205" s="41" t="s">
        <v>2191</v>
      </c>
      <c r="K205" s="41" t="s">
        <v>2192</v>
      </c>
      <c r="L205" s="41" t="s">
        <v>2193</v>
      </c>
      <c r="M205" s="53" t="s">
        <v>78</v>
      </c>
      <c r="N205" s="53" t="s">
        <v>53</v>
      </c>
      <c r="O205" s="55" t="s">
        <v>62</v>
      </c>
      <c r="P205" s="56"/>
      <c r="Q205" s="67" t="s">
        <v>121</v>
      </c>
      <c r="R205" s="63" t="s">
        <v>2194</v>
      </c>
      <c r="S205" s="69" t="s">
        <v>2195</v>
      </c>
      <c r="T205" s="58" t="s">
        <v>2196</v>
      </c>
      <c r="U205" s="53">
        <v>2</v>
      </c>
      <c r="V205" s="57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ht="27" customHeight="1">
      <c r="A206" s="39">
        <v>202</v>
      </c>
      <c r="B206" s="44" t="s">
        <v>2197</v>
      </c>
      <c r="C206" s="41" t="s">
        <v>2102</v>
      </c>
      <c r="D206" s="44">
        <v>6</v>
      </c>
      <c r="E206" s="41" t="s">
        <v>38</v>
      </c>
      <c r="F206" s="41" t="s">
        <v>2198</v>
      </c>
      <c r="G206" s="41" t="s">
        <v>2199</v>
      </c>
      <c r="H206" s="48"/>
      <c r="I206" s="47" t="s">
        <v>2200</v>
      </c>
      <c r="J206" s="41" t="s">
        <v>2201</v>
      </c>
      <c r="K206" s="41" t="s">
        <v>2202</v>
      </c>
      <c r="L206" s="41" t="s">
        <v>2204</v>
      </c>
      <c r="M206" s="53" t="s">
        <v>144</v>
      </c>
      <c r="N206" s="53" t="s">
        <v>53</v>
      </c>
      <c r="O206" s="55" t="s">
        <v>86</v>
      </c>
      <c r="P206" s="56"/>
      <c r="Q206" s="67" t="s">
        <v>2205</v>
      </c>
      <c r="R206" s="63" t="s">
        <v>2206</v>
      </c>
      <c r="S206" s="69" t="s">
        <v>2207</v>
      </c>
      <c r="T206" s="58" t="s">
        <v>2208</v>
      </c>
      <c r="U206" s="53">
        <v>2</v>
      </c>
      <c r="V206" s="57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ht="43.5" customHeight="1">
      <c r="A207" s="39">
        <v>203</v>
      </c>
      <c r="B207" s="44" t="s">
        <v>2214</v>
      </c>
      <c r="C207" s="41" t="s">
        <v>2196</v>
      </c>
      <c r="D207" s="44">
        <v>6</v>
      </c>
      <c r="E207" s="41" t="s">
        <v>38</v>
      </c>
      <c r="F207" s="41" t="s">
        <v>2198</v>
      </c>
      <c r="G207" s="41" t="s">
        <v>2199</v>
      </c>
      <c r="H207" s="48"/>
      <c r="I207" s="47" t="s">
        <v>2200</v>
      </c>
      <c r="J207" s="41" t="s">
        <v>2215</v>
      </c>
      <c r="K207" s="41" t="s">
        <v>2216</v>
      </c>
      <c r="L207" s="41" t="s">
        <v>2204</v>
      </c>
      <c r="M207" s="53" t="s">
        <v>144</v>
      </c>
      <c r="N207" s="53" t="s">
        <v>53</v>
      </c>
      <c r="O207" s="55" t="s">
        <v>86</v>
      </c>
      <c r="P207" s="56"/>
      <c r="Q207" s="67" t="s">
        <v>2205</v>
      </c>
      <c r="R207" s="67" t="s">
        <v>2220</v>
      </c>
      <c r="S207" s="69" t="s">
        <v>2221</v>
      </c>
      <c r="T207" s="58" t="s">
        <v>2208</v>
      </c>
      <c r="U207" s="53">
        <v>2</v>
      </c>
      <c r="V207" s="57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ht="27" customHeight="1">
      <c r="A208" s="39">
        <v>204</v>
      </c>
      <c r="B208" s="44" t="s">
        <v>2222</v>
      </c>
      <c r="C208" s="41" t="s">
        <v>2196</v>
      </c>
      <c r="D208" s="44">
        <v>6</v>
      </c>
      <c r="E208" s="41" t="s">
        <v>38</v>
      </c>
      <c r="F208" s="41" t="s">
        <v>2224</v>
      </c>
      <c r="G208" s="41" t="s">
        <v>2225</v>
      </c>
      <c r="H208" s="48"/>
      <c r="I208" s="47" t="s">
        <v>418</v>
      </c>
      <c r="J208" s="41" t="s">
        <v>2226</v>
      </c>
      <c r="K208" s="41" t="s">
        <v>2227</v>
      </c>
      <c r="L208" s="47" t="s">
        <v>2228</v>
      </c>
      <c r="M208" s="53" t="s">
        <v>119</v>
      </c>
      <c r="N208" s="53" t="s">
        <v>53</v>
      </c>
      <c r="O208" s="55" t="s">
        <v>62</v>
      </c>
      <c r="P208" s="56"/>
      <c r="Q208" s="41" t="s">
        <v>2229</v>
      </c>
      <c r="R208" s="41" t="s">
        <v>2231</v>
      </c>
      <c r="S208" s="69" t="s">
        <v>2232</v>
      </c>
      <c r="T208" s="58" t="s">
        <v>2208</v>
      </c>
      <c r="U208" s="53">
        <v>2</v>
      </c>
      <c r="V208" s="57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ht="27" customHeight="1">
      <c r="A209" s="39">
        <v>205</v>
      </c>
      <c r="B209" s="44" t="s">
        <v>2233</v>
      </c>
      <c r="C209" s="41" t="s">
        <v>2196</v>
      </c>
      <c r="D209" s="44">
        <v>6</v>
      </c>
      <c r="E209" s="41" t="s">
        <v>38</v>
      </c>
      <c r="F209" s="41" t="s">
        <v>2234</v>
      </c>
      <c r="G209" s="41" t="s">
        <v>2235</v>
      </c>
      <c r="H209" s="48"/>
      <c r="I209" s="126" t="s">
        <v>1308</v>
      </c>
      <c r="J209" s="41" t="s">
        <v>2236</v>
      </c>
      <c r="K209" s="41" t="s">
        <v>2237</v>
      </c>
      <c r="L209" s="47" t="s">
        <v>2238</v>
      </c>
      <c r="M209" s="53" t="s">
        <v>119</v>
      </c>
      <c r="N209" s="53" t="s">
        <v>53</v>
      </c>
      <c r="O209" s="55" t="s">
        <v>55</v>
      </c>
      <c r="P209" s="56"/>
      <c r="Q209" s="41" t="s">
        <v>2240</v>
      </c>
      <c r="R209" s="41" t="s">
        <v>2242</v>
      </c>
      <c r="S209" s="69" t="s">
        <v>2243</v>
      </c>
      <c r="T209" s="58" t="s">
        <v>2208</v>
      </c>
      <c r="U209" s="53">
        <v>2</v>
      </c>
      <c r="V209" s="57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ht="27" customHeight="1">
      <c r="A210" s="39">
        <v>206</v>
      </c>
      <c r="B210" s="44" t="s">
        <v>2245</v>
      </c>
      <c r="C210" s="41" t="s">
        <v>2208</v>
      </c>
      <c r="D210" s="44">
        <v>6</v>
      </c>
      <c r="E210" s="41" t="s">
        <v>38</v>
      </c>
      <c r="F210" s="45" t="s">
        <v>2246</v>
      </c>
      <c r="G210" s="41" t="s">
        <v>2248</v>
      </c>
      <c r="H210" s="48"/>
      <c r="I210" s="47" t="s">
        <v>2249</v>
      </c>
      <c r="J210" s="41" t="s">
        <v>2250</v>
      </c>
      <c r="K210" s="41" t="s">
        <v>2252</v>
      </c>
      <c r="L210" s="92" t="s">
        <v>2253</v>
      </c>
      <c r="M210" s="53" t="s">
        <v>119</v>
      </c>
      <c r="N210" s="53" t="s">
        <v>53</v>
      </c>
      <c r="O210" s="55" t="s">
        <v>62</v>
      </c>
      <c r="P210" s="56"/>
      <c r="Q210" s="41" t="s">
        <v>1673</v>
      </c>
      <c r="R210" s="41" t="s">
        <v>2254</v>
      </c>
      <c r="S210" s="69" t="s">
        <v>2255</v>
      </c>
      <c r="T210" s="129">
        <v>42801</v>
      </c>
      <c r="U210" s="53">
        <v>4</v>
      </c>
      <c r="V210" s="57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 ht="27" customHeight="1">
      <c r="A211" s="39">
        <v>207</v>
      </c>
      <c r="B211" s="44" t="s">
        <v>2256</v>
      </c>
      <c r="C211" s="47" t="s">
        <v>2258</v>
      </c>
      <c r="D211" s="44">
        <v>7</v>
      </c>
      <c r="E211" s="41" t="s">
        <v>38</v>
      </c>
      <c r="F211" s="45" t="s">
        <v>1099</v>
      </c>
      <c r="G211" s="41" t="s">
        <v>2259</v>
      </c>
      <c r="H211" s="48"/>
      <c r="I211" s="47" t="s">
        <v>41</v>
      </c>
      <c r="J211" s="41" t="s">
        <v>2260</v>
      </c>
      <c r="K211" s="41" t="s">
        <v>2261</v>
      </c>
      <c r="L211" s="150" t="s">
        <v>2262</v>
      </c>
      <c r="M211" s="53" t="s">
        <v>120</v>
      </c>
      <c r="N211" s="53" t="s">
        <v>53</v>
      </c>
      <c r="O211" s="55" t="s">
        <v>54</v>
      </c>
      <c r="P211" s="56"/>
      <c r="Q211" s="41" t="s">
        <v>2265</v>
      </c>
      <c r="R211" s="41" t="s">
        <v>2267</v>
      </c>
      <c r="S211" s="69" t="s">
        <v>2268</v>
      </c>
      <c r="T211" s="129">
        <v>42862</v>
      </c>
      <c r="U211" s="53">
        <v>3</v>
      </c>
      <c r="V211" s="57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 ht="27" customHeight="1">
      <c r="A212" s="39">
        <v>208</v>
      </c>
      <c r="B212" s="44" t="s">
        <v>2269</v>
      </c>
      <c r="C212" s="47" t="s">
        <v>2258</v>
      </c>
      <c r="D212" s="44">
        <v>7</v>
      </c>
      <c r="E212" s="41" t="s">
        <v>38</v>
      </c>
      <c r="F212" s="45" t="s">
        <v>1597</v>
      </c>
      <c r="G212" s="41" t="s">
        <v>2271</v>
      </c>
      <c r="H212" s="48"/>
      <c r="I212" s="47" t="s">
        <v>41</v>
      </c>
      <c r="J212" s="41" t="s">
        <v>2272</v>
      </c>
      <c r="K212" s="41" t="s">
        <v>2273</v>
      </c>
      <c r="L212" s="150" t="s">
        <v>2262</v>
      </c>
      <c r="M212" s="53" t="s">
        <v>120</v>
      </c>
      <c r="N212" s="53" t="s">
        <v>53</v>
      </c>
      <c r="O212" s="55" t="s">
        <v>54</v>
      </c>
      <c r="P212" s="56"/>
      <c r="Q212" s="41" t="s">
        <v>2265</v>
      </c>
      <c r="R212" s="41" t="s">
        <v>2274</v>
      </c>
      <c r="S212" s="69" t="s">
        <v>2275</v>
      </c>
      <c r="T212" s="129">
        <v>42862</v>
      </c>
      <c r="U212" s="53">
        <v>3</v>
      </c>
      <c r="V212" s="57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 ht="27" customHeight="1">
      <c r="A213" s="39">
        <v>209</v>
      </c>
      <c r="B213" s="44" t="s">
        <v>2277</v>
      </c>
      <c r="C213" s="47" t="s">
        <v>2258</v>
      </c>
      <c r="D213" s="44">
        <v>7</v>
      </c>
      <c r="E213" s="41" t="s">
        <v>38</v>
      </c>
      <c r="F213" s="45" t="s">
        <v>2278</v>
      </c>
      <c r="G213" s="41" t="s">
        <v>2279</v>
      </c>
      <c r="H213" s="48"/>
      <c r="I213" s="47" t="s">
        <v>776</v>
      </c>
      <c r="J213" s="41" t="s">
        <v>2280</v>
      </c>
      <c r="K213" s="41" t="s">
        <v>2281</v>
      </c>
      <c r="L213" s="150" t="s">
        <v>2282</v>
      </c>
      <c r="M213" s="53" t="s">
        <v>119</v>
      </c>
      <c r="N213" s="53" t="s">
        <v>53</v>
      </c>
      <c r="O213" s="55" t="s">
        <v>62</v>
      </c>
      <c r="P213" s="56"/>
      <c r="Q213" s="41" t="s">
        <v>121</v>
      </c>
      <c r="R213" s="41" t="s">
        <v>2284</v>
      </c>
      <c r="S213" s="69" t="s">
        <v>2285</v>
      </c>
      <c r="T213" s="129">
        <v>42832</v>
      </c>
      <c r="U213" s="53">
        <v>2</v>
      </c>
      <c r="V213" s="57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ht="27" customHeight="1">
      <c r="A214" s="39">
        <v>210</v>
      </c>
      <c r="B214" s="44" t="s">
        <v>2287</v>
      </c>
      <c r="C214" s="47" t="s">
        <v>2288</v>
      </c>
      <c r="D214" s="44">
        <v>7</v>
      </c>
      <c r="E214" s="41" t="s">
        <v>38</v>
      </c>
      <c r="F214" s="45" t="s">
        <v>2289</v>
      </c>
      <c r="G214" s="41" t="s">
        <v>2290</v>
      </c>
      <c r="H214" s="48"/>
      <c r="I214" s="47" t="s">
        <v>2291</v>
      </c>
      <c r="J214" s="41" t="s">
        <v>2292</v>
      </c>
      <c r="K214" s="41" t="s">
        <v>2293</v>
      </c>
      <c r="L214" s="150" t="s">
        <v>2294</v>
      </c>
      <c r="M214" s="53" t="s">
        <v>119</v>
      </c>
      <c r="N214" s="53" t="s">
        <v>53</v>
      </c>
      <c r="O214" s="55" t="s">
        <v>55</v>
      </c>
      <c r="P214" s="56"/>
      <c r="Q214" s="41" t="s">
        <v>710</v>
      </c>
      <c r="R214" s="41" t="s">
        <v>2296</v>
      </c>
      <c r="S214" s="69" t="s">
        <v>2297</v>
      </c>
      <c r="T214" s="110" t="s">
        <v>2298</v>
      </c>
      <c r="U214" s="53">
        <v>2</v>
      </c>
      <c r="V214" s="57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 ht="27" customHeight="1">
      <c r="A215" s="39">
        <v>211</v>
      </c>
      <c r="B215" s="44" t="s">
        <v>2300</v>
      </c>
      <c r="C215" s="47" t="s">
        <v>2288</v>
      </c>
      <c r="D215" s="44">
        <v>7</v>
      </c>
      <c r="E215" s="41" t="s">
        <v>38</v>
      </c>
      <c r="F215" s="45" t="s">
        <v>2289</v>
      </c>
      <c r="G215" s="41" t="s">
        <v>2290</v>
      </c>
      <c r="H215" s="48"/>
      <c r="I215" s="47" t="s">
        <v>2291</v>
      </c>
      <c r="J215" s="41" t="s">
        <v>2301</v>
      </c>
      <c r="K215" s="41" t="s">
        <v>2302</v>
      </c>
      <c r="L215" s="150" t="s">
        <v>2294</v>
      </c>
      <c r="M215" s="53" t="s">
        <v>119</v>
      </c>
      <c r="N215" s="53" t="s">
        <v>53</v>
      </c>
      <c r="O215" s="55" t="s">
        <v>55</v>
      </c>
      <c r="P215" s="56"/>
      <c r="Q215" s="41" t="s">
        <v>710</v>
      </c>
      <c r="R215" s="41" t="s">
        <v>2303</v>
      </c>
      <c r="S215" s="69" t="s">
        <v>2305</v>
      </c>
      <c r="T215" s="110" t="s">
        <v>2298</v>
      </c>
      <c r="U215" s="53">
        <v>2</v>
      </c>
      <c r="V215" s="57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33" ht="27" customHeight="1">
      <c r="A216" s="39">
        <v>212</v>
      </c>
      <c r="B216" s="44" t="s">
        <v>2306</v>
      </c>
      <c r="C216" s="47" t="s">
        <v>2288</v>
      </c>
      <c r="D216" s="44">
        <v>7</v>
      </c>
      <c r="E216" s="41" t="s">
        <v>38</v>
      </c>
      <c r="F216" s="45" t="s">
        <v>2289</v>
      </c>
      <c r="G216" s="41" t="s">
        <v>2290</v>
      </c>
      <c r="H216" s="48"/>
      <c r="I216" s="47" t="s">
        <v>2291</v>
      </c>
      <c r="J216" s="41" t="s">
        <v>2307</v>
      </c>
      <c r="K216" s="41" t="s">
        <v>2308</v>
      </c>
      <c r="L216" s="150" t="s">
        <v>2294</v>
      </c>
      <c r="M216" s="53" t="s">
        <v>119</v>
      </c>
      <c r="N216" s="53" t="s">
        <v>53</v>
      </c>
      <c r="O216" s="55" t="s">
        <v>55</v>
      </c>
      <c r="P216" s="56"/>
      <c r="Q216" s="41" t="s">
        <v>710</v>
      </c>
      <c r="R216" s="41" t="s">
        <v>2310</v>
      </c>
      <c r="S216" s="69" t="s">
        <v>2311</v>
      </c>
      <c r="T216" s="110" t="s">
        <v>2298</v>
      </c>
      <c r="U216" s="53">
        <v>2</v>
      </c>
      <c r="V216" s="57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 ht="27" customHeight="1">
      <c r="A217" s="39">
        <v>213</v>
      </c>
      <c r="B217" s="44" t="s">
        <v>2312</v>
      </c>
      <c r="C217" s="47" t="s">
        <v>2288</v>
      </c>
      <c r="D217" s="44">
        <v>7</v>
      </c>
      <c r="E217" s="41" t="s">
        <v>38</v>
      </c>
      <c r="F217" s="45" t="s">
        <v>2289</v>
      </c>
      <c r="G217" s="41" t="s">
        <v>2290</v>
      </c>
      <c r="H217" s="48"/>
      <c r="I217" s="47" t="s">
        <v>2291</v>
      </c>
      <c r="J217" s="41" t="s">
        <v>2313</v>
      </c>
      <c r="K217" s="41" t="s">
        <v>2314</v>
      </c>
      <c r="L217" s="150" t="s">
        <v>2294</v>
      </c>
      <c r="M217" s="53" t="s">
        <v>119</v>
      </c>
      <c r="N217" s="53" t="s">
        <v>53</v>
      </c>
      <c r="O217" s="55" t="s">
        <v>55</v>
      </c>
      <c r="P217" s="56"/>
      <c r="Q217" s="41" t="s">
        <v>710</v>
      </c>
      <c r="R217" s="41" t="s">
        <v>2316</v>
      </c>
      <c r="S217" s="69" t="s">
        <v>2317</v>
      </c>
      <c r="T217" s="110" t="s">
        <v>2298</v>
      </c>
      <c r="U217" s="53">
        <v>2</v>
      </c>
      <c r="V217" s="57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ht="27" customHeight="1">
      <c r="A218" s="39">
        <v>214</v>
      </c>
      <c r="B218" s="44" t="s">
        <v>2319</v>
      </c>
      <c r="C218" s="47" t="s">
        <v>2288</v>
      </c>
      <c r="D218" s="44">
        <v>7</v>
      </c>
      <c r="E218" s="41" t="s">
        <v>38</v>
      </c>
      <c r="F218" s="45" t="s">
        <v>1270</v>
      </c>
      <c r="G218" s="41" t="s">
        <v>2321</v>
      </c>
      <c r="H218" s="48"/>
      <c r="I218" s="47" t="s">
        <v>2322</v>
      </c>
      <c r="J218" s="41" t="s">
        <v>2323</v>
      </c>
      <c r="K218" s="41" t="s">
        <v>2324</v>
      </c>
      <c r="L218" s="150" t="s">
        <v>1275</v>
      </c>
      <c r="M218" s="53" t="s">
        <v>119</v>
      </c>
      <c r="N218" s="53" t="s">
        <v>53</v>
      </c>
      <c r="O218" s="55" t="s">
        <v>55</v>
      </c>
      <c r="P218" s="56"/>
      <c r="Q218" s="41" t="s">
        <v>163</v>
      </c>
      <c r="R218" s="41" t="s">
        <v>2325</v>
      </c>
      <c r="S218" s="69" t="s">
        <v>2326</v>
      </c>
      <c r="T218" s="110" t="s">
        <v>2298</v>
      </c>
      <c r="U218" s="53">
        <v>2</v>
      </c>
      <c r="V218" s="57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:33" ht="27" customHeight="1">
      <c r="A219" s="39">
        <v>215</v>
      </c>
      <c r="B219" s="44" t="s">
        <v>2327</v>
      </c>
      <c r="C219" s="47" t="s">
        <v>2288</v>
      </c>
      <c r="D219" s="44">
        <v>7</v>
      </c>
      <c r="E219" s="41" t="s">
        <v>94</v>
      </c>
      <c r="F219" s="45" t="s">
        <v>1270</v>
      </c>
      <c r="G219" s="41" t="s">
        <v>2321</v>
      </c>
      <c r="H219" s="48"/>
      <c r="I219" s="47" t="s">
        <v>2322</v>
      </c>
      <c r="J219" s="41" t="s">
        <v>2329</v>
      </c>
      <c r="K219" s="41" t="s">
        <v>2330</v>
      </c>
      <c r="L219" s="150" t="s">
        <v>1275</v>
      </c>
      <c r="M219" s="53" t="s">
        <v>119</v>
      </c>
      <c r="N219" s="53" t="s">
        <v>53</v>
      </c>
      <c r="O219" s="56"/>
      <c r="P219" s="55" t="s">
        <v>859</v>
      </c>
      <c r="Q219" s="41" t="s">
        <v>163</v>
      </c>
      <c r="R219" s="41" t="s">
        <v>2331</v>
      </c>
      <c r="S219" s="69" t="s">
        <v>2332</v>
      </c>
      <c r="T219" s="110" t="s">
        <v>2298</v>
      </c>
      <c r="U219" s="53">
        <v>2</v>
      </c>
      <c r="V219" s="57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:33" ht="27" customHeight="1">
      <c r="A220" s="39">
        <v>216</v>
      </c>
      <c r="B220" s="44" t="s">
        <v>2335</v>
      </c>
      <c r="C220" s="47" t="s">
        <v>2337</v>
      </c>
      <c r="D220" s="44">
        <v>7</v>
      </c>
      <c r="E220" s="41" t="s">
        <v>38</v>
      </c>
      <c r="F220" s="45" t="s">
        <v>2073</v>
      </c>
      <c r="G220" s="41" t="s">
        <v>2339</v>
      </c>
      <c r="H220" s="48"/>
      <c r="I220" s="47" t="s">
        <v>2340</v>
      </c>
      <c r="J220" s="41" t="s">
        <v>2341</v>
      </c>
      <c r="K220" s="41" t="s">
        <v>2342</v>
      </c>
      <c r="L220" s="67" t="s">
        <v>2077</v>
      </c>
      <c r="M220" s="53" t="s">
        <v>119</v>
      </c>
      <c r="N220" s="53" t="s">
        <v>53</v>
      </c>
      <c r="O220" s="55" t="s">
        <v>55</v>
      </c>
      <c r="P220" s="56"/>
      <c r="Q220" s="41" t="s">
        <v>710</v>
      </c>
      <c r="R220" s="41" t="s">
        <v>2343</v>
      </c>
      <c r="S220" s="69" t="s">
        <v>2344</v>
      </c>
      <c r="T220" s="110" t="s">
        <v>2346</v>
      </c>
      <c r="U220" s="53">
        <v>3</v>
      </c>
      <c r="V220" s="57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:33" ht="27" customHeight="1">
      <c r="A221" s="39">
        <v>217</v>
      </c>
      <c r="B221" s="44" t="s">
        <v>2347</v>
      </c>
      <c r="C221" s="47" t="s">
        <v>2348</v>
      </c>
      <c r="D221" s="44">
        <v>7</v>
      </c>
      <c r="E221" s="41" t="s">
        <v>38</v>
      </c>
      <c r="F221" s="41" t="s">
        <v>2349</v>
      </c>
      <c r="G221" s="41" t="s">
        <v>2350</v>
      </c>
      <c r="H221" s="48"/>
      <c r="I221" s="47" t="s">
        <v>2351</v>
      </c>
      <c r="J221" s="41" t="s">
        <v>2352</v>
      </c>
      <c r="K221" s="41" t="s">
        <v>2353</v>
      </c>
      <c r="L221" s="67" t="s">
        <v>138</v>
      </c>
      <c r="M221" s="53" t="s">
        <v>119</v>
      </c>
      <c r="N221" s="53" t="s">
        <v>53</v>
      </c>
      <c r="O221" s="55" t="s">
        <v>55</v>
      </c>
      <c r="P221" s="56"/>
      <c r="Q221" s="41" t="s">
        <v>2355</v>
      </c>
      <c r="R221" s="41" t="s">
        <v>2356</v>
      </c>
      <c r="S221" s="69" t="s">
        <v>2357</v>
      </c>
      <c r="T221" s="110" t="s">
        <v>2346</v>
      </c>
      <c r="U221" s="53">
        <v>2</v>
      </c>
      <c r="V221" s="57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:33" ht="27" customHeight="1">
      <c r="A222" s="39">
        <v>218</v>
      </c>
      <c r="B222" s="44" t="s">
        <v>2358</v>
      </c>
      <c r="C222" s="47" t="s">
        <v>2348</v>
      </c>
      <c r="D222" s="44">
        <v>7</v>
      </c>
      <c r="E222" s="41" t="s">
        <v>38</v>
      </c>
      <c r="F222" s="41" t="s">
        <v>2349</v>
      </c>
      <c r="G222" s="41" t="s">
        <v>2350</v>
      </c>
      <c r="H222" s="48"/>
      <c r="I222" s="47" t="s">
        <v>2351</v>
      </c>
      <c r="J222" s="41" t="s">
        <v>2360</v>
      </c>
      <c r="K222" s="41" t="s">
        <v>2362</v>
      </c>
      <c r="L222" s="150" t="s">
        <v>1199</v>
      </c>
      <c r="M222" s="53" t="s">
        <v>119</v>
      </c>
      <c r="N222" s="53" t="s">
        <v>53</v>
      </c>
      <c r="O222" s="55" t="s">
        <v>55</v>
      </c>
      <c r="P222" s="56"/>
      <c r="Q222" s="41" t="s">
        <v>1347</v>
      </c>
      <c r="R222" s="41" t="s">
        <v>2364</v>
      </c>
      <c r="S222" s="69" t="s">
        <v>2365</v>
      </c>
      <c r="T222" s="110" t="s">
        <v>2346</v>
      </c>
      <c r="U222" s="53">
        <v>2</v>
      </c>
      <c r="V222" s="57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 ht="27" customHeight="1">
      <c r="A223" s="39">
        <v>219</v>
      </c>
      <c r="B223" s="44" t="s">
        <v>2367</v>
      </c>
      <c r="C223" s="47" t="s">
        <v>2368</v>
      </c>
      <c r="D223" s="44">
        <v>7</v>
      </c>
      <c r="E223" s="41" t="s">
        <v>38</v>
      </c>
      <c r="F223" s="63" t="s">
        <v>2371</v>
      </c>
      <c r="G223" s="63" t="s">
        <v>2372</v>
      </c>
      <c r="H223" s="48"/>
      <c r="I223" s="48"/>
      <c r="J223" s="66" t="s">
        <v>2373</v>
      </c>
      <c r="K223" s="63" t="s">
        <v>2374</v>
      </c>
      <c r="L223" s="63" t="s">
        <v>2375</v>
      </c>
      <c r="M223" s="55" t="s">
        <v>119</v>
      </c>
      <c r="N223" s="55" t="s">
        <v>53</v>
      </c>
      <c r="O223" s="55" t="s">
        <v>55</v>
      </c>
      <c r="P223" s="56"/>
      <c r="Q223" s="63" t="s">
        <v>710</v>
      </c>
      <c r="R223" s="63" t="s">
        <v>2377</v>
      </c>
      <c r="S223" s="69" t="s">
        <v>2378</v>
      </c>
      <c r="T223" s="110" t="s">
        <v>2379</v>
      </c>
      <c r="U223" s="55">
        <v>2</v>
      </c>
      <c r="V223" s="107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:33" ht="27" customHeight="1">
      <c r="A224" s="39">
        <v>220</v>
      </c>
      <c r="B224" s="44" t="s">
        <v>2381</v>
      </c>
      <c r="C224" s="47" t="s">
        <v>2368</v>
      </c>
      <c r="D224" s="44">
        <v>7</v>
      </c>
      <c r="E224" s="41" t="s">
        <v>38</v>
      </c>
      <c r="F224" s="63" t="s">
        <v>2371</v>
      </c>
      <c r="G224" s="63" t="s">
        <v>2372</v>
      </c>
      <c r="H224" s="48"/>
      <c r="I224" s="107"/>
      <c r="J224" s="66" t="s">
        <v>2382</v>
      </c>
      <c r="K224" s="63" t="s">
        <v>2383</v>
      </c>
      <c r="L224" s="63" t="s">
        <v>2375</v>
      </c>
      <c r="M224" s="55" t="s">
        <v>119</v>
      </c>
      <c r="N224" s="55" t="s">
        <v>53</v>
      </c>
      <c r="O224" s="55" t="s">
        <v>55</v>
      </c>
      <c r="P224" s="56"/>
      <c r="Q224" s="63" t="s">
        <v>710</v>
      </c>
      <c r="R224" s="63" t="s">
        <v>2387</v>
      </c>
      <c r="S224" s="69" t="s">
        <v>2388</v>
      </c>
      <c r="T224" s="110" t="s">
        <v>2379</v>
      </c>
      <c r="U224" s="55">
        <v>2</v>
      </c>
      <c r="V224" s="107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:33" ht="27" customHeight="1">
      <c r="A225" s="39">
        <v>221</v>
      </c>
      <c r="B225" s="44" t="s">
        <v>2389</v>
      </c>
      <c r="C225" s="47" t="s">
        <v>2390</v>
      </c>
      <c r="D225" s="44">
        <v>7</v>
      </c>
      <c r="E225" s="41" t="s">
        <v>38</v>
      </c>
      <c r="F225" s="63" t="s">
        <v>169</v>
      </c>
      <c r="G225" s="66" t="s">
        <v>170</v>
      </c>
      <c r="H225" s="48"/>
      <c r="I225" s="140" t="s">
        <v>171</v>
      </c>
      <c r="J225" s="63" t="s">
        <v>2392</v>
      </c>
      <c r="K225" s="63" t="s">
        <v>2393</v>
      </c>
      <c r="L225" s="63" t="s">
        <v>174</v>
      </c>
      <c r="M225" s="55" t="s">
        <v>119</v>
      </c>
      <c r="N225" s="55" t="s">
        <v>53</v>
      </c>
      <c r="O225" s="55" t="s">
        <v>62</v>
      </c>
      <c r="P225" s="56"/>
      <c r="Q225" s="41" t="s">
        <v>121</v>
      </c>
      <c r="R225" s="63" t="s">
        <v>2397</v>
      </c>
      <c r="S225" s="69" t="s">
        <v>2398</v>
      </c>
      <c r="T225" s="166">
        <v>43076</v>
      </c>
      <c r="U225" s="55">
        <v>2</v>
      </c>
      <c r="V225" s="107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:33" ht="27" customHeight="1">
      <c r="A226" s="39">
        <v>222</v>
      </c>
      <c r="B226" s="44" t="s">
        <v>2401</v>
      </c>
      <c r="C226" s="47" t="s">
        <v>2402</v>
      </c>
      <c r="D226" s="44">
        <v>7</v>
      </c>
      <c r="E226" s="41" t="s">
        <v>38</v>
      </c>
      <c r="F226" s="63" t="s">
        <v>2070</v>
      </c>
      <c r="G226" s="63" t="s">
        <v>140</v>
      </c>
      <c r="H226" s="48"/>
      <c r="I226" s="140" t="s">
        <v>141</v>
      </c>
      <c r="J226" s="63" t="s">
        <v>2404</v>
      </c>
      <c r="K226" s="63" t="s">
        <v>2405</v>
      </c>
      <c r="L226" s="63" t="s">
        <v>142</v>
      </c>
      <c r="M226" s="55" t="s">
        <v>119</v>
      </c>
      <c r="N226" s="55" t="s">
        <v>53</v>
      </c>
      <c r="O226" s="55" t="s">
        <v>55</v>
      </c>
      <c r="P226" s="56"/>
      <c r="Q226" s="63" t="s">
        <v>163</v>
      </c>
      <c r="R226" s="63" t="s">
        <v>2409</v>
      </c>
      <c r="S226" s="69" t="s">
        <v>2410</v>
      </c>
      <c r="T226" s="69" t="s">
        <v>2413</v>
      </c>
      <c r="U226" s="55">
        <v>2</v>
      </c>
      <c r="V226" s="107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 ht="27" customHeight="1">
      <c r="A227" s="39">
        <v>223</v>
      </c>
      <c r="B227" s="44" t="s">
        <v>2414</v>
      </c>
      <c r="C227" s="47" t="s">
        <v>2413</v>
      </c>
      <c r="D227" s="44">
        <v>7</v>
      </c>
      <c r="E227" s="41" t="s">
        <v>38</v>
      </c>
      <c r="F227" s="63" t="s">
        <v>828</v>
      </c>
      <c r="G227" s="63" t="s">
        <v>2415</v>
      </c>
      <c r="H227" s="48"/>
      <c r="I227" s="140" t="s">
        <v>2417</v>
      </c>
      <c r="J227" s="63" t="s">
        <v>2418</v>
      </c>
      <c r="K227" s="63" t="s">
        <v>2419</v>
      </c>
      <c r="L227" s="169">
        <v>43928</v>
      </c>
      <c r="M227" s="55" t="s">
        <v>119</v>
      </c>
      <c r="N227" s="55" t="s">
        <v>53</v>
      </c>
      <c r="O227" s="55" t="s">
        <v>62</v>
      </c>
      <c r="P227" s="56"/>
      <c r="Q227" s="41" t="s">
        <v>121</v>
      </c>
      <c r="R227" s="63" t="s">
        <v>2421</v>
      </c>
      <c r="S227" s="69" t="s">
        <v>2422</v>
      </c>
      <c r="T227" s="69" t="s">
        <v>2413</v>
      </c>
      <c r="U227" s="55">
        <v>1</v>
      </c>
      <c r="V227" s="107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:33" ht="27" customHeight="1">
      <c r="A228" s="39">
        <v>224</v>
      </c>
      <c r="B228" s="44" t="s">
        <v>2423</v>
      </c>
      <c r="C228" s="41" t="s">
        <v>2425</v>
      </c>
      <c r="D228" s="44">
        <v>7</v>
      </c>
      <c r="E228" s="41" t="s">
        <v>94</v>
      </c>
      <c r="F228" s="63" t="s">
        <v>2427</v>
      </c>
      <c r="G228" s="63" t="s">
        <v>2429</v>
      </c>
      <c r="H228" s="48"/>
      <c r="I228" s="172" t="s">
        <v>2430</v>
      </c>
      <c r="J228" s="66" t="s">
        <v>2432</v>
      </c>
      <c r="K228" s="63" t="s">
        <v>2433</v>
      </c>
      <c r="L228" s="169">
        <v>44142</v>
      </c>
      <c r="M228" s="55" t="s">
        <v>81</v>
      </c>
      <c r="N228" s="55" t="s">
        <v>53</v>
      </c>
      <c r="O228" s="56"/>
      <c r="P228" s="66" t="s">
        <v>2435</v>
      </c>
      <c r="Q228" s="66" t="s">
        <v>2437</v>
      </c>
      <c r="R228" s="63" t="s">
        <v>2440</v>
      </c>
      <c r="S228" s="69" t="s">
        <v>2441</v>
      </c>
      <c r="T228" s="69" t="s">
        <v>2442</v>
      </c>
      <c r="U228" s="55">
        <v>2</v>
      </c>
      <c r="V228" s="107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:33" ht="27" customHeight="1">
      <c r="A229" s="39">
        <v>225</v>
      </c>
      <c r="B229" s="44" t="s">
        <v>2443</v>
      </c>
      <c r="C229" s="41" t="s">
        <v>2425</v>
      </c>
      <c r="D229" s="44">
        <v>7</v>
      </c>
      <c r="E229" s="41" t="s">
        <v>94</v>
      </c>
      <c r="F229" s="63" t="s">
        <v>2427</v>
      </c>
      <c r="G229" s="63" t="s">
        <v>2429</v>
      </c>
      <c r="H229" s="48"/>
      <c r="I229" s="140" t="s">
        <v>2430</v>
      </c>
      <c r="J229" s="63" t="s">
        <v>2432</v>
      </c>
      <c r="K229" s="63" t="s">
        <v>2444</v>
      </c>
      <c r="L229" s="169">
        <v>44142</v>
      </c>
      <c r="M229" s="55" t="s">
        <v>81</v>
      </c>
      <c r="N229" s="55" t="s">
        <v>53</v>
      </c>
      <c r="O229" s="56"/>
      <c r="P229" s="66" t="s">
        <v>1768</v>
      </c>
      <c r="Q229" s="66" t="s">
        <v>2437</v>
      </c>
      <c r="R229" s="63" t="s">
        <v>2448</v>
      </c>
      <c r="S229" s="69" t="s">
        <v>2449</v>
      </c>
      <c r="T229" s="69" t="s">
        <v>2442</v>
      </c>
      <c r="U229" s="55">
        <v>2</v>
      </c>
      <c r="V229" s="107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:33" ht="27" customHeight="1">
      <c r="A230" s="39">
        <v>226</v>
      </c>
      <c r="B230" s="44" t="s">
        <v>2452</v>
      </c>
      <c r="C230" s="41" t="s">
        <v>2425</v>
      </c>
      <c r="D230" s="44">
        <v>7</v>
      </c>
      <c r="E230" s="41" t="s">
        <v>38</v>
      </c>
      <c r="F230" s="63" t="s">
        <v>1456</v>
      </c>
      <c r="G230" s="63" t="s">
        <v>1457</v>
      </c>
      <c r="H230" s="48"/>
      <c r="I230" s="140" t="s">
        <v>519</v>
      </c>
      <c r="J230" s="63" t="s">
        <v>2454</v>
      </c>
      <c r="K230" s="63" t="s">
        <v>2455</v>
      </c>
      <c r="L230" s="63" t="s">
        <v>2456</v>
      </c>
      <c r="M230" s="55" t="s">
        <v>78</v>
      </c>
      <c r="N230" s="55" t="s">
        <v>53</v>
      </c>
      <c r="O230" s="55" t="s">
        <v>62</v>
      </c>
      <c r="P230" s="56"/>
      <c r="Q230" s="41" t="s">
        <v>121</v>
      </c>
      <c r="R230" s="63" t="s">
        <v>2457</v>
      </c>
      <c r="S230" s="69" t="s">
        <v>2458</v>
      </c>
      <c r="T230" s="69" t="s">
        <v>2442</v>
      </c>
      <c r="U230" s="55">
        <v>2</v>
      </c>
      <c r="V230" s="69" t="s">
        <v>2459</v>
      </c>
      <c r="W230" s="2">
        <f>SUM(U153:U230)</f>
        <v>180</v>
      </c>
      <c r="X230" s="25">
        <v>78</v>
      </c>
      <c r="Y230" s="2">
        <f>78*5</f>
        <v>390</v>
      </c>
      <c r="Z230" s="2">
        <f>(W230/Y230)*100</f>
        <v>46.153846153846153</v>
      </c>
      <c r="AA230" s="2"/>
      <c r="AB230" s="2"/>
      <c r="AC230" s="2"/>
      <c r="AD230" s="2"/>
      <c r="AE230" s="2"/>
      <c r="AF230" s="2"/>
      <c r="AG230" s="2"/>
    </row>
    <row r="231" spans="1:33" ht="27" customHeight="1">
      <c r="A231" s="39">
        <v>227</v>
      </c>
      <c r="B231" s="44" t="s">
        <v>2468</v>
      </c>
      <c r="C231" s="41" t="s">
        <v>2442</v>
      </c>
      <c r="D231" s="44">
        <v>7</v>
      </c>
      <c r="E231" s="41" t="s">
        <v>38</v>
      </c>
      <c r="F231" s="63" t="s">
        <v>730</v>
      </c>
      <c r="G231" s="63" t="s">
        <v>731</v>
      </c>
      <c r="H231" s="48"/>
      <c r="I231" s="172" t="s">
        <v>2470</v>
      </c>
      <c r="J231" s="63" t="s">
        <v>2471</v>
      </c>
      <c r="K231" s="63" t="s">
        <v>2472</v>
      </c>
      <c r="L231" s="63" t="s">
        <v>2473</v>
      </c>
      <c r="M231" s="55" t="s">
        <v>85</v>
      </c>
      <c r="N231" s="55" t="s">
        <v>53</v>
      </c>
      <c r="O231" s="55" t="s">
        <v>55</v>
      </c>
      <c r="P231" s="56"/>
      <c r="Q231" s="41" t="s">
        <v>710</v>
      </c>
      <c r="R231" s="66" t="s">
        <v>2476</v>
      </c>
      <c r="S231" s="69" t="s">
        <v>2477</v>
      </c>
      <c r="T231" s="69" t="s">
        <v>2478</v>
      </c>
      <c r="U231" s="55">
        <v>3</v>
      </c>
      <c r="V231" s="107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:33" ht="27" customHeight="1">
      <c r="A232" s="39">
        <v>228</v>
      </c>
      <c r="B232" s="44" t="s">
        <v>2482</v>
      </c>
      <c r="C232" s="41" t="s">
        <v>2483</v>
      </c>
      <c r="D232" s="44">
        <v>7</v>
      </c>
      <c r="E232" s="41" t="s">
        <v>38</v>
      </c>
      <c r="F232" s="41" t="s">
        <v>1640</v>
      </c>
      <c r="G232" s="41" t="s">
        <v>2484</v>
      </c>
      <c r="H232" s="48"/>
      <c r="I232" s="47" t="s">
        <v>2485</v>
      </c>
      <c r="J232" s="41" t="s">
        <v>2486</v>
      </c>
      <c r="K232" s="41" t="s">
        <v>2487</v>
      </c>
      <c r="L232" s="41" t="s">
        <v>2488</v>
      </c>
      <c r="M232" s="55" t="s">
        <v>119</v>
      </c>
      <c r="N232" s="55" t="s">
        <v>53</v>
      </c>
      <c r="O232" s="55" t="s">
        <v>55</v>
      </c>
      <c r="P232" s="56"/>
      <c r="Q232" s="41" t="s">
        <v>2491</v>
      </c>
      <c r="R232" s="66" t="s">
        <v>2492</v>
      </c>
      <c r="S232" s="69" t="s">
        <v>2493</v>
      </c>
      <c r="T232" s="69" t="s">
        <v>2494</v>
      </c>
      <c r="U232" s="55">
        <v>2</v>
      </c>
      <c r="V232" s="107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spans="1:33" ht="27" customHeight="1">
      <c r="A233" s="39">
        <v>229</v>
      </c>
      <c r="B233" s="44" t="s">
        <v>2496</v>
      </c>
      <c r="C233" s="41" t="s">
        <v>2497</v>
      </c>
      <c r="D233" s="44">
        <v>7</v>
      </c>
      <c r="E233" s="41" t="s">
        <v>38</v>
      </c>
      <c r="F233" s="41" t="s">
        <v>1745</v>
      </c>
      <c r="G233" s="41" t="s">
        <v>2500</v>
      </c>
      <c r="H233" s="48"/>
      <c r="I233" s="47" t="s">
        <v>2501</v>
      </c>
      <c r="J233" s="41" t="s">
        <v>2502</v>
      </c>
      <c r="K233" s="41" t="s">
        <v>2503</v>
      </c>
      <c r="L233" s="41" t="s">
        <v>581</v>
      </c>
      <c r="M233" s="53" t="s">
        <v>119</v>
      </c>
      <c r="N233" s="53" t="s">
        <v>53</v>
      </c>
      <c r="O233" s="55" t="s">
        <v>62</v>
      </c>
      <c r="P233" s="56"/>
      <c r="Q233" s="41" t="s">
        <v>2506</v>
      </c>
      <c r="R233" s="66" t="s">
        <v>2507</v>
      </c>
      <c r="S233" s="58" t="s">
        <v>2508</v>
      </c>
      <c r="T233" s="58" t="s">
        <v>2509</v>
      </c>
      <c r="U233" s="53">
        <v>2</v>
      </c>
      <c r="V233" s="57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spans="1:33" ht="27" customHeight="1">
      <c r="A234" s="39">
        <v>230</v>
      </c>
      <c r="B234" s="44" t="s">
        <v>2510</v>
      </c>
      <c r="C234" s="41" t="s">
        <v>2512</v>
      </c>
      <c r="D234" s="44">
        <v>7</v>
      </c>
      <c r="E234" s="41" t="s">
        <v>38</v>
      </c>
      <c r="F234" s="41" t="s">
        <v>2513</v>
      </c>
      <c r="G234" s="41" t="s">
        <v>2514</v>
      </c>
      <c r="H234" s="48"/>
      <c r="I234" s="47" t="s">
        <v>41</v>
      </c>
      <c r="J234" s="41" t="s">
        <v>2515</v>
      </c>
      <c r="K234" s="41" t="s">
        <v>2516</v>
      </c>
      <c r="L234" s="41" t="s">
        <v>2517</v>
      </c>
      <c r="M234" s="53" t="s">
        <v>120</v>
      </c>
      <c r="N234" s="53" t="s">
        <v>53</v>
      </c>
      <c r="O234" s="55" t="s">
        <v>54</v>
      </c>
      <c r="P234" s="56"/>
      <c r="Q234" s="41" t="s">
        <v>2265</v>
      </c>
      <c r="R234" s="66" t="s">
        <v>2520</v>
      </c>
      <c r="S234" s="58" t="s">
        <v>2521</v>
      </c>
      <c r="T234" s="58" t="s">
        <v>2523</v>
      </c>
      <c r="U234" s="53">
        <v>2</v>
      </c>
      <c r="V234" s="57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1:33" ht="27" customHeight="1">
      <c r="A235" s="39">
        <v>231</v>
      </c>
      <c r="B235" s="44" t="s">
        <v>2524</v>
      </c>
      <c r="C235" s="41" t="s">
        <v>2512</v>
      </c>
      <c r="D235" s="44">
        <v>7</v>
      </c>
      <c r="E235" s="41" t="s">
        <v>38</v>
      </c>
      <c r="F235" s="41" t="s">
        <v>74</v>
      </c>
      <c r="G235" s="41" t="s">
        <v>2527</v>
      </c>
      <c r="H235" s="48"/>
      <c r="I235" s="47" t="s">
        <v>41</v>
      </c>
      <c r="J235" s="41" t="s">
        <v>2529</v>
      </c>
      <c r="K235" s="41" t="s">
        <v>2530</v>
      </c>
      <c r="L235" s="41" t="s">
        <v>2531</v>
      </c>
      <c r="M235" s="53" t="s">
        <v>120</v>
      </c>
      <c r="N235" s="53" t="s">
        <v>53</v>
      </c>
      <c r="O235" s="55" t="s">
        <v>54</v>
      </c>
      <c r="P235" s="56"/>
      <c r="Q235" s="41" t="s">
        <v>2265</v>
      </c>
      <c r="R235" s="66" t="s">
        <v>2533</v>
      </c>
      <c r="S235" s="58" t="s">
        <v>2535</v>
      </c>
      <c r="T235" s="58" t="s">
        <v>2523</v>
      </c>
      <c r="U235" s="53">
        <v>2</v>
      </c>
      <c r="V235" s="57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spans="1:33" ht="27" customHeight="1">
      <c r="A236" s="39">
        <v>232</v>
      </c>
      <c r="B236" s="44" t="s">
        <v>2537</v>
      </c>
      <c r="C236" s="41" t="s">
        <v>2512</v>
      </c>
      <c r="D236" s="44">
        <v>7</v>
      </c>
      <c r="E236" s="41" t="s">
        <v>94</v>
      </c>
      <c r="F236" s="41" t="s">
        <v>730</v>
      </c>
      <c r="G236" s="41" t="s">
        <v>902</v>
      </c>
      <c r="H236" s="48"/>
      <c r="I236" s="47" t="s">
        <v>903</v>
      </c>
      <c r="J236" s="41" t="s">
        <v>2538</v>
      </c>
      <c r="K236" s="41" t="s">
        <v>2539</v>
      </c>
      <c r="L236" s="41" t="s">
        <v>2540</v>
      </c>
      <c r="M236" s="53" t="s">
        <v>85</v>
      </c>
      <c r="N236" s="53" t="s">
        <v>53</v>
      </c>
      <c r="O236" s="56"/>
      <c r="P236" s="92" t="s">
        <v>2541</v>
      </c>
      <c r="Q236" s="41" t="s">
        <v>2542</v>
      </c>
      <c r="R236" s="66" t="s">
        <v>2543</v>
      </c>
      <c r="S236" s="58" t="s">
        <v>2544</v>
      </c>
      <c r="T236" s="58" t="s">
        <v>2523</v>
      </c>
      <c r="U236" s="53">
        <v>3</v>
      </c>
      <c r="V236" s="57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spans="1:33" ht="27" customHeight="1">
      <c r="A237" s="39">
        <v>233</v>
      </c>
      <c r="B237" s="44" t="s">
        <v>2546</v>
      </c>
      <c r="C237" s="41" t="s">
        <v>2547</v>
      </c>
      <c r="D237" s="44">
        <v>7</v>
      </c>
      <c r="E237" s="41" t="s">
        <v>38</v>
      </c>
      <c r="F237" s="41" t="s">
        <v>459</v>
      </c>
      <c r="G237" s="41" t="s">
        <v>2548</v>
      </c>
      <c r="H237" s="48"/>
      <c r="I237" s="47" t="s">
        <v>2549</v>
      </c>
      <c r="J237" s="41" t="s">
        <v>2551</v>
      </c>
      <c r="K237" s="41" t="s">
        <v>2552</v>
      </c>
      <c r="L237" s="41" t="s">
        <v>2553</v>
      </c>
      <c r="M237" s="53" t="s">
        <v>119</v>
      </c>
      <c r="N237" s="53" t="s">
        <v>53</v>
      </c>
      <c r="O237" s="55" t="s">
        <v>62</v>
      </c>
      <c r="P237" s="56"/>
      <c r="Q237" s="41" t="s">
        <v>2555</v>
      </c>
      <c r="R237" s="66" t="s">
        <v>2556</v>
      </c>
      <c r="S237" s="58" t="s">
        <v>2558</v>
      </c>
      <c r="T237" s="58" t="s">
        <v>2559</v>
      </c>
      <c r="U237" s="53">
        <v>1</v>
      </c>
      <c r="V237" s="57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spans="1:33" ht="27" customHeight="1">
      <c r="A238" s="39">
        <v>234</v>
      </c>
      <c r="B238" s="44" t="s">
        <v>2560</v>
      </c>
      <c r="C238" s="41" t="s">
        <v>2547</v>
      </c>
      <c r="D238" s="44">
        <v>7</v>
      </c>
      <c r="E238" s="41" t="s">
        <v>38</v>
      </c>
      <c r="F238" s="41" t="s">
        <v>2561</v>
      </c>
      <c r="G238" s="41" t="s">
        <v>2562</v>
      </c>
      <c r="H238" s="41" t="s">
        <v>2563</v>
      </c>
      <c r="I238" s="47" t="s">
        <v>2564</v>
      </c>
      <c r="J238" s="41" t="s">
        <v>2565</v>
      </c>
      <c r="K238" s="41" t="s">
        <v>2566</v>
      </c>
      <c r="L238" s="41" t="s">
        <v>2567</v>
      </c>
      <c r="M238" s="53" t="s">
        <v>119</v>
      </c>
      <c r="N238" s="53" t="s">
        <v>53</v>
      </c>
      <c r="O238" s="55" t="s">
        <v>62</v>
      </c>
      <c r="P238" s="56"/>
      <c r="Q238" s="41" t="s">
        <v>2570</v>
      </c>
      <c r="R238" s="66" t="s">
        <v>2571</v>
      </c>
      <c r="S238" s="58" t="s">
        <v>2573</v>
      </c>
      <c r="T238" s="58" t="s">
        <v>2574</v>
      </c>
      <c r="U238" s="53">
        <v>1</v>
      </c>
      <c r="V238" s="57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 spans="1:33" ht="27" customHeight="1">
      <c r="A239" s="39">
        <v>235</v>
      </c>
      <c r="B239" s="44" t="s">
        <v>2575</v>
      </c>
      <c r="C239" s="41" t="s">
        <v>2577</v>
      </c>
      <c r="D239" s="44">
        <v>7</v>
      </c>
      <c r="E239" s="41" t="s">
        <v>38</v>
      </c>
      <c r="F239" s="41" t="s">
        <v>537</v>
      </c>
      <c r="G239" s="41" t="s">
        <v>2578</v>
      </c>
      <c r="H239" s="48"/>
      <c r="I239" s="47" t="s">
        <v>541</v>
      </c>
      <c r="J239" s="41" t="s">
        <v>2579</v>
      </c>
      <c r="K239" s="41" t="s">
        <v>1483</v>
      </c>
      <c r="L239" s="41" t="s">
        <v>1484</v>
      </c>
      <c r="M239" s="53" t="s">
        <v>48</v>
      </c>
      <c r="N239" s="53" t="s">
        <v>53</v>
      </c>
      <c r="O239" s="55" t="s">
        <v>55</v>
      </c>
      <c r="P239" s="56"/>
      <c r="Q239" s="41" t="s">
        <v>2581</v>
      </c>
      <c r="R239" s="66" t="s">
        <v>2582</v>
      </c>
      <c r="S239" s="58" t="s">
        <v>2583</v>
      </c>
      <c r="T239" s="110" t="s">
        <v>2585</v>
      </c>
      <c r="U239" s="53">
        <v>3</v>
      </c>
      <c r="V239" s="57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spans="1:33" ht="27" customHeight="1">
      <c r="A240" s="39">
        <v>236</v>
      </c>
      <c r="B240" s="44" t="s">
        <v>2586</v>
      </c>
      <c r="C240" s="41" t="s">
        <v>2577</v>
      </c>
      <c r="D240" s="44">
        <v>7</v>
      </c>
      <c r="E240" s="41" t="s">
        <v>38</v>
      </c>
      <c r="F240" s="41" t="s">
        <v>537</v>
      </c>
      <c r="G240" s="41" t="s">
        <v>2587</v>
      </c>
      <c r="H240" s="48"/>
      <c r="I240" s="47" t="s">
        <v>541</v>
      </c>
      <c r="J240" s="41" t="s">
        <v>2589</v>
      </c>
      <c r="K240" s="41" t="s">
        <v>1516</v>
      </c>
      <c r="L240" s="41" t="s">
        <v>1484</v>
      </c>
      <c r="M240" s="53" t="s">
        <v>48</v>
      </c>
      <c r="N240" s="53" t="s">
        <v>53</v>
      </c>
      <c r="O240" s="55" t="s">
        <v>55</v>
      </c>
      <c r="P240" s="56"/>
      <c r="Q240" s="41" t="s">
        <v>2591</v>
      </c>
      <c r="R240" s="66" t="s">
        <v>2592</v>
      </c>
      <c r="S240" s="58" t="s">
        <v>2594</v>
      </c>
      <c r="T240" s="110" t="s">
        <v>2585</v>
      </c>
      <c r="U240" s="53">
        <v>3</v>
      </c>
      <c r="V240" s="57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 spans="1:33" ht="27" customHeight="1">
      <c r="A241" s="39">
        <v>237</v>
      </c>
      <c r="B241" s="44" t="s">
        <v>2597</v>
      </c>
      <c r="C241" s="41" t="s">
        <v>2577</v>
      </c>
      <c r="D241" s="44">
        <v>7</v>
      </c>
      <c r="E241" s="41" t="s">
        <v>38</v>
      </c>
      <c r="F241" s="41" t="s">
        <v>537</v>
      </c>
      <c r="G241" s="41" t="s">
        <v>2578</v>
      </c>
      <c r="H241" s="48"/>
      <c r="I241" s="47" t="s">
        <v>541</v>
      </c>
      <c r="J241" s="41" t="s">
        <v>2599</v>
      </c>
      <c r="K241" s="41" t="s">
        <v>2600</v>
      </c>
      <c r="L241" s="41" t="s">
        <v>1484</v>
      </c>
      <c r="M241" s="53" t="s">
        <v>48</v>
      </c>
      <c r="N241" s="53" t="s">
        <v>53</v>
      </c>
      <c r="O241" s="55" t="s">
        <v>55</v>
      </c>
      <c r="P241" s="56"/>
      <c r="Q241" s="41" t="s">
        <v>2603</v>
      </c>
      <c r="R241" s="66" t="s">
        <v>2604</v>
      </c>
      <c r="S241" s="58" t="s">
        <v>2605</v>
      </c>
      <c r="T241" s="110" t="s">
        <v>2585</v>
      </c>
      <c r="U241" s="53">
        <v>3</v>
      </c>
      <c r="V241" s="57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spans="1:33" ht="27" customHeight="1">
      <c r="A242" s="39">
        <v>238</v>
      </c>
      <c r="B242" s="44" t="s">
        <v>2608</v>
      </c>
      <c r="C242" s="41" t="s">
        <v>2577</v>
      </c>
      <c r="D242" s="44">
        <v>7</v>
      </c>
      <c r="E242" s="41" t="s">
        <v>38</v>
      </c>
      <c r="F242" s="41" t="s">
        <v>537</v>
      </c>
      <c r="G242" s="41" t="s">
        <v>2578</v>
      </c>
      <c r="H242" s="48"/>
      <c r="I242" s="47" t="s">
        <v>541</v>
      </c>
      <c r="J242" s="41" t="s">
        <v>2610</v>
      </c>
      <c r="K242" s="41" t="s">
        <v>1545</v>
      </c>
      <c r="L242" s="47" t="s">
        <v>2611</v>
      </c>
      <c r="M242" s="53" t="s">
        <v>48</v>
      </c>
      <c r="N242" s="53" t="s">
        <v>53</v>
      </c>
      <c r="O242" s="55" t="s">
        <v>55</v>
      </c>
      <c r="P242" s="56"/>
      <c r="Q242" s="41" t="s">
        <v>2615</v>
      </c>
      <c r="R242" s="66" t="s">
        <v>2616</v>
      </c>
      <c r="S242" s="58" t="s">
        <v>2617</v>
      </c>
      <c r="T242" s="110" t="s">
        <v>2585</v>
      </c>
      <c r="U242" s="53">
        <v>3</v>
      </c>
      <c r="V242" s="57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spans="1:33" ht="27" customHeight="1">
      <c r="A243" s="39">
        <v>239</v>
      </c>
      <c r="B243" s="44" t="s">
        <v>2619</v>
      </c>
      <c r="C243" s="41" t="s">
        <v>2620</v>
      </c>
      <c r="D243" s="44">
        <v>7</v>
      </c>
      <c r="E243" s="41" t="s">
        <v>38</v>
      </c>
      <c r="F243" s="41" t="s">
        <v>2622</v>
      </c>
      <c r="G243" s="41" t="s">
        <v>2623</v>
      </c>
      <c r="H243" s="48"/>
      <c r="I243" s="47" t="s">
        <v>2624</v>
      </c>
      <c r="J243" s="41" t="s">
        <v>2625</v>
      </c>
      <c r="K243" s="41" t="s">
        <v>2626</v>
      </c>
      <c r="L243" s="41" t="s">
        <v>2628</v>
      </c>
      <c r="M243" s="53" t="s">
        <v>119</v>
      </c>
      <c r="N243" s="53" t="s">
        <v>53</v>
      </c>
      <c r="O243" s="55" t="s">
        <v>55</v>
      </c>
      <c r="P243" s="56"/>
      <c r="Q243" s="41" t="s">
        <v>163</v>
      </c>
      <c r="R243" s="66" t="s">
        <v>2631</v>
      </c>
      <c r="S243" s="58" t="s">
        <v>2632</v>
      </c>
      <c r="T243" s="110" t="s">
        <v>2585</v>
      </c>
      <c r="U243" s="53">
        <v>3</v>
      </c>
      <c r="V243" s="57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 spans="1:33" ht="27" customHeight="1">
      <c r="A244" s="39">
        <v>240</v>
      </c>
      <c r="B244" s="44" t="s">
        <v>2634</v>
      </c>
      <c r="C244" s="95">
        <v>42743</v>
      </c>
      <c r="D244" s="44">
        <v>8</v>
      </c>
      <c r="E244" s="41" t="s">
        <v>38</v>
      </c>
      <c r="F244" s="63" t="s">
        <v>2636</v>
      </c>
      <c r="G244" s="63" t="s">
        <v>2637</v>
      </c>
      <c r="H244" s="48"/>
      <c r="I244" s="140" t="s">
        <v>41</v>
      </c>
      <c r="J244" s="63" t="s">
        <v>2638</v>
      </c>
      <c r="K244" s="63" t="s">
        <v>2639</v>
      </c>
      <c r="L244" s="63" t="s">
        <v>2641</v>
      </c>
      <c r="M244" s="66" t="s">
        <v>120</v>
      </c>
      <c r="N244" s="55" t="s">
        <v>53</v>
      </c>
      <c r="O244" s="55" t="s">
        <v>54</v>
      </c>
      <c r="P244" s="56"/>
      <c r="Q244" s="41" t="s">
        <v>2265</v>
      </c>
      <c r="R244" s="66" t="s">
        <v>183</v>
      </c>
      <c r="S244" s="58" t="s">
        <v>2643</v>
      </c>
      <c r="T244" s="110" t="s">
        <v>2585</v>
      </c>
      <c r="U244" s="55">
        <v>2</v>
      </c>
      <c r="V244" s="57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5" spans="1:33" ht="27" customHeight="1">
      <c r="A245" s="39">
        <v>241</v>
      </c>
      <c r="B245" s="44" t="s">
        <v>2645</v>
      </c>
      <c r="C245" s="95">
        <v>42774</v>
      </c>
      <c r="D245" s="44">
        <v>8</v>
      </c>
      <c r="E245" s="41" t="s">
        <v>38</v>
      </c>
      <c r="F245" s="63" t="s">
        <v>659</v>
      </c>
      <c r="G245" s="63" t="s">
        <v>660</v>
      </c>
      <c r="H245" s="48"/>
      <c r="I245" s="172" t="s">
        <v>2649</v>
      </c>
      <c r="J245" s="63" t="s">
        <v>2650</v>
      </c>
      <c r="K245" s="67" t="s">
        <v>2651</v>
      </c>
      <c r="L245" s="67" t="s">
        <v>2652</v>
      </c>
      <c r="M245" s="55" t="s">
        <v>119</v>
      </c>
      <c r="N245" s="55" t="s">
        <v>53</v>
      </c>
      <c r="O245" s="55" t="s">
        <v>54</v>
      </c>
      <c r="P245" s="56"/>
      <c r="Q245" s="41" t="s">
        <v>2265</v>
      </c>
      <c r="R245" s="66" t="s">
        <v>183</v>
      </c>
      <c r="S245" s="58" t="s">
        <v>2654</v>
      </c>
      <c r="T245" s="110" t="s">
        <v>2655</v>
      </c>
      <c r="U245" s="55">
        <v>2</v>
      </c>
      <c r="V245" s="57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</row>
    <row r="246" spans="1:33" ht="27" customHeight="1">
      <c r="A246" s="39">
        <v>242</v>
      </c>
      <c r="B246" s="44" t="s">
        <v>2656</v>
      </c>
      <c r="C246" s="95">
        <v>42774</v>
      </c>
      <c r="D246" s="44">
        <v>8</v>
      </c>
      <c r="E246" s="41" t="s">
        <v>38</v>
      </c>
      <c r="F246" s="63" t="s">
        <v>659</v>
      </c>
      <c r="G246" s="63" t="s">
        <v>660</v>
      </c>
      <c r="H246" s="48"/>
      <c r="I246" s="172" t="s">
        <v>2649</v>
      </c>
      <c r="J246" s="63" t="s">
        <v>2658</v>
      </c>
      <c r="K246" s="67" t="s">
        <v>2659</v>
      </c>
      <c r="L246" s="67" t="s">
        <v>2652</v>
      </c>
      <c r="M246" s="55" t="s">
        <v>119</v>
      </c>
      <c r="N246" s="55" t="s">
        <v>53</v>
      </c>
      <c r="O246" s="55" t="s">
        <v>54</v>
      </c>
      <c r="P246" s="56"/>
      <c r="Q246" s="41" t="s">
        <v>2265</v>
      </c>
      <c r="R246" s="66" t="s">
        <v>183</v>
      </c>
      <c r="S246" s="58" t="s">
        <v>2663</v>
      </c>
      <c r="T246" s="110" t="s">
        <v>2655</v>
      </c>
      <c r="U246" s="55">
        <v>2</v>
      </c>
      <c r="V246" s="57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 spans="1:33" ht="27" customHeight="1">
      <c r="A247" s="39">
        <v>243</v>
      </c>
      <c r="B247" s="44" t="s">
        <v>2664</v>
      </c>
      <c r="C247" s="95">
        <v>42774</v>
      </c>
      <c r="D247" s="44">
        <v>8</v>
      </c>
      <c r="E247" s="41" t="s">
        <v>38</v>
      </c>
      <c r="F247" s="63" t="s">
        <v>659</v>
      </c>
      <c r="G247" s="63" t="s">
        <v>660</v>
      </c>
      <c r="H247" s="48"/>
      <c r="I247" s="172" t="s">
        <v>2649</v>
      </c>
      <c r="J247" s="63" t="s">
        <v>2665</v>
      </c>
      <c r="K247" s="67" t="s">
        <v>2666</v>
      </c>
      <c r="L247" s="67" t="s">
        <v>2652</v>
      </c>
      <c r="M247" s="55" t="s">
        <v>119</v>
      </c>
      <c r="N247" s="55" t="s">
        <v>53</v>
      </c>
      <c r="O247" s="55" t="s">
        <v>54</v>
      </c>
      <c r="P247" s="56"/>
      <c r="Q247" s="41" t="s">
        <v>2265</v>
      </c>
      <c r="R247" s="66" t="s">
        <v>183</v>
      </c>
      <c r="S247" s="58" t="s">
        <v>2668</v>
      </c>
      <c r="T247" s="110" t="s">
        <v>2655</v>
      </c>
      <c r="U247" s="55">
        <v>2</v>
      </c>
      <c r="V247" s="57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</row>
    <row r="248" spans="1:33" ht="27" customHeight="1">
      <c r="A248" s="39">
        <v>244</v>
      </c>
      <c r="B248" s="44" t="s">
        <v>2669</v>
      </c>
      <c r="C248" s="95">
        <v>42774</v>
      </c>
      <c r="D248" s="44">
        <v>8</v>
      </c>
      <c r="E248" s="41" t="s">
        <v>38</v>
      </c>
      <c r="F248" s="63" t="s">
        <v>659</v>
      </c>
      <c r="G248" s="63" t="s">
        <v>660</v>
      </c>
      <c r="H248" s="48"/>
      <c r="I248" s="172" t="s">
        <v>2649</v>
      </c>
      <c r="J248" s="63" t="s">
        <v>2673</v>
      </c>
      <c r="K248" s="67" t="s">
        <v>2674</v>
      </c>
      <c r="L248" s="67" t="s">
        <v>2652</v>
      </c>
      <c r="M248" s="55" t="s">
        <v>119</v>
      </c>
      <c r="N248" s="55" t="s">
        <v>53</v>
      </c>
      <c r="O248" s="55" t="s">
        <v>54</v>
      </c>
      <c r="P248" s="56"/>
      <c r="Q248" s="41" t="s">
        <v>2265</v>
      </c>
      <c r="R248" s="66" t="s">
        <v>183</v>
      </c>
      <c r="S248" s="58" t="s">
        <v>2677</v>
      </c>
      <c r="T248" s="110" t="s">
        <v>2655</v>
      </c>
      <c r="U248" s="55">
        <v>2</v>
      </c>
      <c r="V248" s="57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</row>
    <row r="249" spans="1:33" ht="27" customHeight="1">
      <c r="A249" s="39">
        <v>245</v>
      </c>
      <c r="B249" s="44" t="s">
        <v>2678</v>
      </c>
      <c r="C249" s="95">
        <v>42774</v>
      </c>
      <c r="D249" s="44">
        <v>8</v>
      </c>
      <c r="E249" s="41" t="s">
        <v>38</v>
      </c>
      <c r="F249" s="63" t="s">
        <v>659</v>
      </c>
      <c r="G249" s="63" t="s">
        <v>660</v>
      </c>
      <c r="H249" s="48"/>
      <c r="I249" s="172" t="s">
        <v>2649</v>
      </c>
      <c r="J249" s="63" t="s">
        <v>2680</v>
      </c>
      <c r="K249" s="67" t="s">
        <v>2681</v>
      </c>
      <c r="L249" s="67" t="s">
        <v>2652</v>
      </c>
      <c r="M249" s="55" t="s">
        <v>119</v>
      </c>
      <c r="N249" s="55" t="s">
        <v>53</v>
      </c>
      <c r="O249" s="55" t="s">
        <v>54</v>
      </c>
      <c r="P249" s="56"/>
      <c r="Q249" s="41" t="s">
        <v>2265</v>
      </c>
      <c r="R249" s="66" t="s">
        <v>183</v>
      </c>
      <c r="S249" s="58" t="s">
        <v>2683</v>
      </c>
      <c r="T249" s="110" t="s">
        <v>2655</v>
      </c>
      <c r="U249" s="55">
        <v>2</v>
      </c>
      <c r="V249" s="57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 spans="1:33" ht="27" customHeight="1">
      <c r="A250" s="39">
        <v>246</v>
      </c>
      <c r="B250" s="44" t="s">
        <v>2685</v>
      </c>
      <c r="C250" s="95">
        <v>42774</v>
      </c>
      <c r="D250" s="44">
        <v>8</v>
      </c>
      <c r="E250" s="41" t="s">
        <v>38</v>
      </c>
      <c r="F250" s="63" t="s">
        <v>659</v>
      </c>
      <c r="G250" s="63" t="s">
        <v>660</v>
      </c>
      <c r="H250" s="48"/>
      <c r="I250" s="172" t="s">
        <v>2649</v>
      </c>
      <c r="J250" s="63" t="s">
        <v>2686</v>
      </c>
      <c r="K250" s="67" t="s">
        <v>2687</v>
      </c>
      <c r="L250" s="67" t="s">
        <v>2652</v>
      </c>
      <c r="M250" s="55" t="s">
        <v>119</v>
      </c>
      <c r="N250" s="55" t="s">
        <v>53</v>
      </c>
      <c r="O250" s="55" t="s">
        <v>54</v>
      </c>
      <c r="P250" s="56"/>
      <c r="Q250" s="41" t="s">
        <v>2265</v>
      </c>
      <c r="R250" s="66" t="s">
        <v>183</v>
      </c>
      <c r="S250" s="58" t="s">
        <v>2690</v>
      </c>
      <c r="T250" s="110" t="s">
        <v>2655</v>
      </c>
      <c r="U250" s="55">
        <v>2</v>
      </c>
      <c r="V250" s="57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spans="1:33" ht="27" customHeight="1">
      <c r="A251" s="39">
        <v>247</v>
      </c>
      <c r="B251" s="44" t="s">
        <v>2691</v>
      </c>
      <c r="C251" s="95">
        <v>42774</v>
      </c>
      <c r="D251" s="44">
        <v>8</v>
      </c>
      <c r="E251" s="41" t="s">
        <v>38</v>
      </c>
      <c r="F251" s="63" t="s">
        <v>659</v>
      </c>
      <c r="G251" s="63" t="s">
        <v>660</v>
      </c>
      <c r="H251" s="48"/>
      <c r="I251" s="172" t="s">
        <v>2649</v>
      </c>
      <c r="J251" s="63" t="s">
        <v>2694</v>
      </c>
      <c r="K251" s="67" t="s">
        <v>2695</v>
      </c>
      <c r="L251" s="67" t="s">
        <v>2652</v>
      </c>
      <c r="M251" s="55" t="s">
        <v>119</v>
      </c>
      <c r="N251" s="55" t="s">
        <v>53</v>
      </c>
      <c r="O251" s="55" t="s">
        <v>54</v>
      </c>
      <c r="P251" s="56"/>
      <c r="Q251" s="41" t="s">
        <v>2265</v>
      </c>
      <c r="R251" s="66" t="s">
        <v>183</v>
      </c>
      <c r="S251" s="58" t="s">
        <v>2696</v>
      </c>
      <c r="T251" s="110" t="s">
        <v>2655</v>
      </c>
      <c r="U251" s="55">
        <v>2</v>
      </c>
      <c r="V251" s="57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</row>
    <row r="252" spans="1:33" ht="27" customHeight="1">
      <c r="A252" s="39">
        <v>248</v>
      </c>
      <c r="B252" s="44" t="s">
        <v>2698</v>
      </c>
      <c r="C252" s="95">
        <v>42774</v>
      </c>
      <c r="D252" s="44">
        <v>8</v>
      </c>
      <c r="E252" s="41" t="s">
        <v>38</v>
      </c>
      <c r="F252" s="63" t="s">
        <v>659</v>
      </c>
      <c r="G252" s="63" t="s">
        <v>660</v>
      </c>
      <c r="H252" s="48"/>
      <c r="I252" s="172" t="s">
        <v>2649</v>
      </c>
      <c r="J252" s="63" t="s">
        <v>2702</v>
      </c>
      <c r="K252" s="67" t="s">
        <v>2703</v>
      </c>
      <c r="L252" s="67" t="s">
        <v>2652</v>
      </c>
      <c r="M252" s="55" t="s">
        <v>119</v>
      </c>
      <c r="N252" s="55" t="s">
        <v>53</v>
      </c>
      <c r="O252" s="55" t="s">
        <v>54</v>
      </c>
      <c r="P252" s="56"/>
      <c r="Q252" s="41" t="s">
        <v>2265</v>
      </c>
      <c r="R252" s="66" t="s">
        <v>183</v>
      </c>
      <c r="S252" s="58" t="s">
        <v>2706</v>
      </c>
      <c r="T252" s="110" t="s">
        <v>2655</v>
      </c>
      <c r="U252" s="55">
        <v>2</v>
      </c>
      <c r="V252" s="57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</row>
    <row r="253" spans="1:33" ht="27" customHeight="1">
      <c r="A253" s="39">
        <v>249</v>
      </c>
      <c r="B253" s="44" t="s">
        <v>2707</v>
      </c>
      <c r="C253" s="95">
        <v>42774</v>
      </c>
      <c r="D253" s="44">
        <v>8</v>
      </c>
      <c r="E253" s="41" t="s">
        <v>38</v>
      </c>
      <c r="F253" s="63" t="s">
        <v>659</v>
      </c>
      <c r="G253" s="63" t="s">
        <v>660</v>
      </c>
      <c r="H253" s="48"/>
      <c r="I253" s="172" t="s">
        <v>2649</v>
      </c>
      <c r="J253" s="63" t="s">
        <v>2709</v>
      </c>
      <c r="K253" s="67" t="s">
        <v>2710</v>
      </c>
      <c r="L253" s="67" t="s">
        <v>2652</v>
      </c>
      <c r="M253" s="55" t="s">
        <v>119</v>
      </c>
      <c r="N253" s="55" t="s">
        <v>53</v>
      </c>
      <c r="O253" s="55" t="s">
        <v>54</v>
      </c>
      <c r="P253" s="56"/>
      <c r="Q253" s="41" t="s">
        <v>2265</v>
      </c>
      <c r="R253" s="66" t="s">
        <v>183</v>
      </c>
      <c r="S253" s="58" t="s">
        <v>2713</v>
      </c>
      <c r="T253" s="110" t="s">
        <v>2655</v>
      </c>
      <c r="U253" s="55">
        <v>2</v>
      </c>
      <c r="V253" s="57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  <row r="254" spans="1:33" ht="27" customHeight="1">
      <c r="A254" s="39">
        <v>250</v>
      </c>
      <c r="B254" s="44" t="s">
        <v>2715</v>
      </c>
      <c r="C254" s="95">
        <v>42774</v>
      </c>
      <c r="D254" s="44">
        <v>8</v>
      </c>
      <c r="E254" s="41" t="s">
        <v>38</v>
      </c>
      <c r="F254" s="63" t="s">
        <v>659</v>
      </c>
      <c r="G254" s="63" t="s">
        <v>660</v>
      </c>
      <c r="H254" s="48"/>
      <c r="I254" s="172" t="s">
        <v>2649</v>
      </c>
      <c r="J254" s="63" t="s">
        <v>2718</v>
      </c>
      <c r="K254" s="67" t="s">
        <v>2719</v>
      </c>
      <c r="L254" s="67" t="s">
        <v>2652</v>
      </c>
      <c r="M254" s="55" t="s">
        <v>119</v>
      </c>
      <c r="N254" s="55" t="s">
        <v>53</v>
      </c>
      <c r="O254" s="55" t="s">
        <v>54</v>
      </c>
      <c r="P254" s="56"/>
      <c r="Q254" s="41" t="s">
        <v>2265</v>
      </c>
      <c r="R254" s="66" t="s">
        <v>183</v>
      </c>
      <c r="S254" s="58" t="s">
        <v>2722</v>
      </c>
      <c r="T254" s="110" t="s">
        <v>2655</v>
      </c>
      <c r="U254" s="55">
        <v>2</v>
      </c>
      <c r="V254" s="57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spans="1:33" ht="27" customHeight="1">
      <c r="A255" s="39">
        <v>251</v>
      </c>
      <c r="B255" s="44" t="s">
        <v>2723</v>
      </c>
      <c r="C255" s="95">
        <v>42774</v>
      </c>
      <c r="D255" s="44">
        <v>8</v>
      </c>
      <c r="E255" s="41" t="s">
        <v>38</v>
      </c>
      <c r="F255" s="63" t="s">
        <v>659</v>
      </c>
      <c r="G255" s="63" t="s">
        <v>660</v>
      </c>
      <c r="H255" s="48"/>
      <c r="I255" s="172" t="s">
        <v>2649</v>
      </c>
      <c r="J255" s="63" t="s">
        <v>2728</v>
      </c>
      <c r="K255" s="67" t="s">
        <v>2730</v>
      </c>
      <c r="L255" s="67" t="s">
        <v>2652</v>
      </c>
      <c r="M255" s="55" t="s">
        <v>119</v>
      </c>
      <c r="N255" s="55" t="s">
        <v>53</v>
      </c>
      <c r="O255" s="55" t="s">
        <v>54</v>
      </c>
      <c r="P255" s="56"/>
      <c r="Q255" s="41" t="s">
        <v>2265</v>
      </c>
      <c r="R255" s="66" t="s">
        <v>183</v>
      </c>
      <c r="S255" s="58" t="s">
        <v>2738</v>
      </c>
      <c r="T255" s="110" t="s">
        <v>2655</v>
      </c>
      <c r="U255" s="55">
        <v>2</v>
      </c>
      <c r="V255" s="57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 spans="1:33" ht="27" customHeight="1">
      <c r="A256" s="39">
        <v>252</v>
      </c>
      <c r="B256" s="44" t="s">
        <v>2741</v>
      </c>
      <c r="C256" s="95">
        <v>42774</v>
      </c>
      <c r="D256" s="44">
        <v>8</v>
      </c>
      <c r="E256" s="41" t="s">
        <v>38</v>
      </c>
      <c r="F256" s="63" t="s">
        <v>659</v>
      </c>
      <c r="G256" s="63" t="s">
        <v>660</v>
      </c>
      <c r="H256" s="48"/>
      <c r="I256" s="172" t="s">
        <v>2649</v>
      </c>
      <c r="J256" s="63" t="s">
        <v>2744</v>
      </c>
      <c r="K256" s="67" t="s">
        <v>2745</v>
      </c>
      <c r="L256" s="67" t="s">
        <v>2652</v>
      </c>
      <c r="M256" s="55" t="s">
        <v>119</v>
      </c>
      <c r="N256" s="55" t="s">
        <v>53</v>
      </c>
      <c r="O256" s="55" t="s">
        <v>54</v>
      </c>
      <c r="P256" s="56"/>
      <c r="Q256" s="41" t="s">
        <v>2265</v>
      </c>
      <c r="R256" s="66" t="s">
        <v>183</v>
      </c>
      <c r="S256" s="58" t="s">
        <v>2750</v>
      </c>
      <c r="T256" s="110" t="s">
        <v>2655</v>
      </c>
      <c r="U256" s="55">
        <v>2</v>
      </c>
      <c r="V256" s="57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</row>
    <row r="257" spans="1:33" ht="27" customHeight="1">
      <c r="A257" s="39">
        <v>253</v>
      </c>
      <c r="B257" s="44" t="s">
        <v>2755</v>
      </c>
      <c r="C257" s="95">
        <v>42774</v>
      </c>
      <c r="D257" s="44">
        <v>8</v>
      </c>
      <c r="E257" s="41" t="s">
        <v>38</v>
      </c>
      <c r="F257" s="63" t="s">
        <v>659</v>
      </c>
      <c r="G257" s="63" t="s">
        <v>660</v>
      </c>
      <c r="H257" s="48"/>
      <c r="I257" s="172" t="s">
        <v>2649</v>
      </c>
      <c r="J257" s="63" t="s">
        <v>2757</v>
      </c>
      <c r="K257" s="67" t="s">
        <v>2758</v>
      </c>
      <c r="L257" s="67" t="s">
        <v>2652</v>
      </c>
      <c r="M257" s="55" t="s">
        <v>119</v>
      </c>
      <c r="N257" s="55" t="s">
        <v>53</v>
      </c>
      <c r="O257" s="55" t="s">
        <v>54</v>
      </c>
      <c r="P257" s="56"/>
      <c r="Q257" s="41" t="s">
        <v>2265</v>
      </c>
      <c r="R257" s="66" t="s">
        <v>183</v>
      </c>
      <c r="S257" s="58" t="s">
        <v>2761</v>
      </c>
      <c r="T257" s="110" t="s">
        <v>2655</v>
      </c>
      <c r="U257" s="55">
        <v>2</v>
      </c>
      <c r="V257" s="57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</row>
    <row r="258" spans="1:33" ht="27" customHeight="1">
      <c r="A258" s="39">
        <v>254</v>
      </c>
      <c r="B258" s="44" t="s">
        <v>2762</v>
      </c>
      <c r="C258" s="95">
        <v>42774</v>
      </c>
      <c r="D258" s="44">
        <v>8</v>
      </c>
      <c r="E258" s="41" t="s">
        <v>38</v>
      </c>
      <c r="F258" s="63" t="s">
        <v>659</v>
      </c>
      <c r="G258" s="63" t="s">
        <v>660</v>
      </c>
      <c r="H258" s="48"/>
      <c r="I258" s="172" t="s">
        <v>2649</v>
      </c>
      <c r="J258" s="63" t="s">
        <v>2763</v>
      </c>
      <c r="K258" s="67" t="s">
        <v>2764</v>
      </c>
      <c r="L258" s="67" t="s">
        <v>2652</v>
      </c>
      <c r="M258" s="55" t="s">
        <v>119</v>
      </c>
      <c r="N258" s="55" t="s">
        <v>53</v>
      </c>
      <c r="O258" s="55" t="s">
        <v>54</v>
      </c>
      <c r="P258" s="56"/>
      <c r="Q258" s="41" t="s">
        <v>2265</v>
      </c>
      <c r="R258" s="66" t="s">
        <v>183</v>
      </c>
      <c r="S258" s="58" t="s">
        <v>2765</v>
      </c>
      <c r="T258" s="110" t="s">
        <v>2655</v>
      </c>
      <c r="U258" s="55">
        <v>2</v>
      </c>
      <c r="V258" s="57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</row>
    <row r="259" spans="1:33" ht="27" customHeight="1">
      <c r="A259" s="39">
        <v>255</v>
      </c>
      <c r="B259" s="44" t="s">
        <v>2767</v>
      </c>
      <c r="C259" s="95">
        <v>42774</v>
      </c>
      <c r="D259" s="44">
        <v>8</v>
      </c>
      <c r="E259" s="41" t="s">
        <v>38</v>
      </c>
      <c r="F259" s="63" t="s">
        <v>659</v>
      </c>
      <c r="G259" s="63" t="s">
        <v>660</v>
      </c>
      <c r="H259" s="48"/>
      <c r="I259" s="172" t="s">
        <v>2649</v>
      </c>
      <c r="J259" s="63" t="s">
        <v>2769</v>
      </c>
      <c r="K259" s="67" t="s">
        <v>2771</v>
      </c>
      <c r="L259" s="67" t="s">
        <v>2652</v>
      </c>
      <c r="M259" s="55" t="s">
        <v>119</v>
      </c>
      <c r="N259" s="55" t="s">
        <v>53</v>
      </c>
      <c r="O259" s="55" t="s">
        <v>54</v>
      </c>
      <c r="P259" s="56"/>
      <c r="Q259" s="41" t="s">
        <v>2265</v>
      </c>
      <c r="R259" s="66" t="s">
        <v>183</v>
      </c>
      <c r="S259" s="58" t="s">
        <v>2773</v>
      </c>
      <c r="T259" s="110" t="s">
        <v>2655</v>
      </c>
      <c r="U259" s="55">
        <v>2</v>
      </c>
      <c r="V259" s="57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</row>
    <row r="260" spans="1:33" ht="27" customHeight="1">
      <c r="A260" s="39">
        <v>256</v>
      </c>
      <c r="B260" s="44" t="s">
        <v>2777</v>
      </c>
      <c r="C260" s="47" t="s">
        <v>2585</v>
      </c>
      <c r="D260" s="44">
        <v>8</v>
      </c>
      <c r="E260" s="41" t="s">
        <v>38</v>
      </c>
      <c r="F260" s="63" t="s">
        <v>659</v>
      </c>
      <c r="G260" s="63" t="s">
        <v>660</v>
      </c>
      <c r="H260" s="48"/>
      <c r="I260" s="172" t="s">
        <v>2649</v>
      </c>
      <c r="J260" s="63" t="s">
        <v>2778</v>
      </c>
      <c r="K260" s="67" t="s">
        <v>2779</v>
      </c>
      <c r="L260" s="67" t="s">
        <v>2652</v>
      </c>
      <c r="M260" s="55" t="s">
        <v>119</v>
      </c>
      <c r="N260" s="55" t="s">
        <v>53</v>
      </c>
      <c r="O260" s="55" t="s">
        <v>54</v>
      </c>
      <c r="P260" s="56"/>
      <c r="Q260" s="41" t="s">
        <v>2265</v>
      </c>
      <c r="R260" s="66" t="s">
        <v>183</v>
      </c>
      <c r="S260" s="58" t="s">
        <v>2782</v>
      </c>
      <c r="T260" s="110" t="s">
        <v>2655</v>
      </c>
      <c r="U260" s="55">
        <v>2</v>
      </c>
      <c r="V260" s="57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</row>
    <row r="261" spans="1:33" ht="27" customHeight="1">
      <c r="A261" s="39">
        <v>257</v>
      </c>
      <c r="B261" s="44" t="s">
        <v>2784</v>
      </c>
      <c r="C261" s="47" t="s">
        <v>2585</v>
      </c>
      <c r="D261" s="44">
        <v>8</v>
      </c>
      <c r="E261" s="41" t="s">
        <v>38</v>
      </c>
      <c r="F261" s="63" t="s">
        <v>1270</v>
      </c>
      <c r="G261" s="63" t="s">
        <v>2785</v>
      </c>
      <c r="H261" s="48"/>
      <c r="I261" s="140" t="s">
        <v>2322</v>
      </c>
      <c r="J261" s="63" t="s">
        <v>2789</v>
      </c>
      <c r="K261" s="63" t="s">
        <v>2790</v>
      </c>
      <c r="L261" s="63" t="s">
        <v>1275</v>
      </c>
      <c r="M261" s="55" t="s">
        <v>119</v>
      </c>
      <c r="N261" s="55" t="s">
        <v>53</v>
      </c>
      <c r="O261" s="55" t="s">
        <v>55</v>
      </c>
      <c r="P261" s="56"/>
      <c r="Q261" s="63" t="s">
        <v>163</v>
      </c>
      <c r="R261" s="66" t="s">
        <v>2791</v>
      </c>
      <c r="S261" s="58" t="s">
        <v>2792</v>
      </c>
      <c r="T261" s="110" t="s">
        <v>2655</v>
      </c>
      <c r="U261" s="55">
        <v>2</v>
      </c>
      <c r="V261" s="57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</row>
    <row r="262" spans="1:33" ht="27" customHeight="1">
      <c r="A262" s="39">
        <v>258</v>
      </c>
      <c r="B262" s="44" t="s">
        <v>2794</v>
      </c>
      <c r="C262" s="47" t="s">
        <v>2655</v>
      </c>
      <c r="D262" s="44">
        <v>8</v>
      </c>
      <c r="E262" s="41" t="s">
        <v>38</v>
      </c>
      <c r="F262" s="63" t="s">
        <v>537</v>
      </c>
      <c r="G262" s="63" t="s">
        <v>540</v>
      </c>
      <c r="H262" s="48"/>
      <c r="I262" s="140" t="s">
        <v>541</v>
      </c>
      <c r="J262" s="63" t="s">
        <v>2796</v>
      </c>
      <c r="K262" s="66" t="s">
        <v>2798</v>
      </c>
      <c r="L262" s="169"/>
      <c r="M262" s="55" t="s">
        <v>119</v>
      </c>
      <c r="N262" s="55" t="s">
        <v>53</v>
      </c>
      <c r="O262" s="55" t="s">
        <v>55</v>
      </c>
      <c r="P262" s="56"/>
      <c r="Q262" s="66" t="s">
        <v>2802</v>
      </c>
      <c r="R262" s="66" t="s">
        <v>2804</v>
      </c>
      <c r="S262" s="58" t="s">
        <v>2805</v>
      </c>
      <c r="T262" s="110" t="s">
        <v>2806</v>
      </c>
      <c r="U262" s="55">
        <v>2</v>
      </c>
      <c r="V262" s="57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spans="1:33" ht="27" customHeight="1">
      <c r="A263" s="39">
        <v>259</v>
      </c>
      <c r="B263" s="44" t="s">
        <v>2810</v>
      </c>
      <c r="C263" s="47" t="s">
        <v>2655</v>
      </c>
      <c r="D263" s="44">
        <v>8</v>
      </c>
      <c r="E263" s="41" t="s">
        <v>38</v>
      </c>
      <c r="F263" s="63" t="s">
        <v>2814</v>
      </c>
      <c r="G263" s="63" t="s">
        <v>2815</v>
      </c>
      <c r="H263" s="48"/>
      <c r="I263" s="47" t="s">
        <v>2816</v>
      </c>
      <c r="J263" s="63" t="s">
        <v>2817</v>
      </c>
      <c r="K263" s="66" t="s">
        <v>2818</v>
      </c>
      <c r="L263" s="110" t="s">
        <v>2819</v>
      </c>
      <c r="M263" s="53" t="s">
        <v>119</v>
      </c>
      <c r="N263" s="53" t="s">
        <v>53</v>
      </c>
      <c r="O263" s="55" t="s">
        <v>62</v>
      </c>
      <c r="P263" s="56"/>
      <c r="Q263" s="92" t="s">
        <v>782</v>
      </c>
      <c r="R263" s="63" t="s">
        <v>2824</v>
      </c>
      <c r="S263" s="58" t="s">
        <v>2826</v>
      </c>
      <c r="T263" s="110" t="s">
        <v>2828</v>
      </c>
      <c r="U263" s="53">
        <v>1</v>
      </c>
      <c r="V263" s="57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</row>
    <row r="264" spans="1:33" ht="27" customHeight="1">
      <c r="A264" s="39">
        <v>260</v>
      </c>
      <c r="B264" s="44" t="s">
        <v>2829</v>
      </c>
      <c r="C264" s="47" t="s">
        <v>2831</v>
      </c>
      <c r="D264" s="44">
        <v>8</v>
      </c>
      <c r="E264" s="41" t="s">
        <v>38</v>
      </c>
      <c r="F264" s="41" t="s">
        <v>537</v>
      </c>
      <c r="G264" s="63" t="s">
        <v>2832</v>
      </c>
      <c r="H264" s="48"/>
      <c r="I264" s="110" t="s">
        <v>541</v>
      </c>
      <c r="J264" s="63" t="s">
        <v>2834</v>
      </c>
      <c r="K264" s="66" t="s">
        <v>2835</v>
      </c>
      <c r="L264" s="110" t="s">
        <v>2836</v>
      </c>
      <c r="M264" s="53" t="s">
        <v>85</v>
      </c>
      <c r="N264" s="53" t="s">
        <v>53</v>
      </c>
      <c r="O264" s="55" t="s">
        <v>107</v>
      </c>
      <c r="P264" s="56"/>
      <c r="Q264" s="58" t="s">
        <v>2843</v>
      </c>
      <c r="R264" s="63" t="s">
        <v>2844</v>
      </c>
      <c r="S264" s="58" t="s">
        <v>2845</v>
      </c>
      <c r="T264" s="110" t="s">
        <v>2846</v>
      </c>
      <c r="U264" s="53">
        <v>2</v>
      </c>
      <c r="V264" s="71" t="s">
        <v>2848</v>
      </c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</row>
    <row r="265" spans="1:33" ht="27" customHeight="1">
      <c r="A265" s="39">
        <v>261</v>
      </c>
      <c r="B265" s="44" t="s">
        <v>2850</v>
      </c>
      <c r="C265" s="47" t="s">
        <v>2846</v>
      </c>
      <c r="D265" s="44">
        <v>8</v>
      </c>
      <c r="E265" s="41" t="s">
        <v>38</v>
      </c>
      <c r="F265" s="41" t="s">
        <v>58</v>
      </c>
      <c r="G265" s="63" t="s">
        <v>59</v>
      </c>
      <c r="H265" s="48"/>
      <c r="I265" s="47" t="s">
        <v>369</v>
      </c>
      <c r="J265" s="63" t="s">
        <v>2856</v>
      </c>
      <c r="K265" s="66" t="s">
        <v>2858</v>
      </c>
      <c r="L265" s="110" t="s">
        <v>2859</v>
      </c>
      <c r="M265" s="53" t="s">
        <v>78</v>
      </c>
      <c r="N265" s="53" t="s">
        <v>53</v>
      </c>
      <c r="O265" s="55" t="s">
        <v>62</v>
      </c>
      <c r="P265" s="56"/>
      <c r="Q265" s="69" t="s">
        <v>2864</v>
      </c>
      <c r="R265" s="63" t="s">
        <v>2866</v>
      </c>
      <c r="S265" s="58" t="s">
        <v>2867</v>
      </c>
      <c r="T265" s="110" t="s">
        <v>2846</v>
      </c>
      <c r="U265" s="53">
        <v>1</v>
      </c>
      <c r="V265" s="71" t="s">
        <v>2848</v>
      </c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</row>
    <row r="266" spans="1:33" ht="27" customHeight="1">
      <c r="A266" s="39">
        <v>262</v>
      </c>
      <c r="B266" s="44" t="s">
        <v>2872</v>
      </c>
      <c r="C266" s="47" t="s">
        <v>2846</v>
      </c>
      <c r="D266" s="44">
        <v>8</v>
      </c>
      <c r="E266" s="41" t="s">
        <v>38</v>
      </c>
      <c r="F266" s="41" t="s">
        <v>58</v>
      </c>
      <c r="G266" s="63" t="s">
        <v>59</v>
      </c>
      <c r="H266" s="48"/>
      <c r="I266" s="47" t="s">
        <v>369</v>
      </c>
      <c r="J266" s="63" t="s">
        <v>2874</v>
      </c>
      <c r="K266" s="66" t="s">
        <v>2875</v>
      </c>
      <c r="L266" s="110" t="s">
        <v>2876</v>
      </c>
      <c r="M266" s="53" t="s">
        <v>78</v>
      </c>
      <c r="N266" s="53" t="s">
        <v>53</v>
      </c>
      <c r="O266" s="55" t="s">
        <v>62</v>
      </c>
      <c r="P266" s="56"/>
      <c r="Q266" s="69" t="s">
        <v>2879</v>
      </c>
      <c r="R266" s="63" t="s">
        <v>2880</v>
      </c>
      <c r="S266" s="58" t="s">
        <v>2881</v>
      </c>
      <c r="T266" s="110" t="s">
        <v>2846</v>
      </c>
      <c r="U266" s="53">
        <v>1</v>
      </c>
      <c r="V266" s="71" t="s">
        <v>2848</v>
      </c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</row>
    <row r="267" spans="1:33" ht="27" customHeight="1">
      <c r="A267" s="39">
        <v>263</v>
      </c>
      <c r="B267" s="44" t="s">
        <v>2883</v>
      </c>
      <c r="C267" s="47" t="s">
        <v>2846</v>
      </c>
      <c r="D267" s="44">
        <v>8</v>
      </c>
      <c r="E267" s="41" t="s">
        <v>94</v>
      </c>
      <c r="F267" s="41" t="s">
        <v>1270</v>
      </c>
      <c r="G267" s="63" t="s">
        <v>2785</v>
      </c>
      <c r="H267" s="48"/>
      <c r="I267" s="47" t="s">
        <v>2885</v>
      </c>
      <c r="J267" s="63" t="s">
        <v>2887</v>
      </c>
      <c r="K267" s="66" t="s">
        <v>2889</v>
      </c>
      <c r="L267" s="110" t="s">
        <v>1275</v>
      </c>
      <c r="M267" s="53" t="s">
        <v>119</v>
      </c>
      <c r="N267" s="53" t="s">
        <v>53</v>
      </c>
      <c r="O267" s="56"/>
      <c r="P267" s="55" t="s">
        <v>2391</v>
      </c>
      <c r="Q267" s="69" t="s">
        <v>163</v>
      </c>
      <c r="R267" s="63" t="s">
        <v>2896</v>
      </c>
      <c r="S267" s="58" t="s">
        <v>2898</v>
      </c>
      <c r="T267" s="110" t="s">
        <v>2899</v>
      </c>
      <c r="U267" s="53">
        <v>2</v>
      </c>
      <c r="V267" s="57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1:33" ht="27" customHeight="1">
      <c r="A268" s="39">
        <v>264</v>
      </c>
      <c r="B268" s="44" t="s">
        <v>2902</v>
      </c>
      <c r="C268" s="47" t="s">
        <v>2899</v>
      </c>
      <c r="D268" s="44">
        <v>8</v>
      </c>
      <c r="E268" s="41" t="s">
        <v>38</v>
      </c>
      <c r="F268" s="41" t="s">
        <v>1608</v>
      </c>
      <c r="G268" s="41" t="s">
        <v>1329</v>
      </c>
      <c r="H268" s="48"/>
      <c r="I268" s="47" t="s">
        <v>2905</v>
      </c>
      <c r="J268" s="63" t="s">
        <v>2906</v>
      </c>
      <c r="K268" s="112" t="s">
        <v>2907</v>
      </c>
      <c r="L268" s="183" t="s">
        <v>2908</v>
      </c>
      <c r="M268" s="53" t="s">
        <v>81</v>
      </c>
      <c r="N268" s="53" t="s">
        <v>53</v>
      </c>
      <c r="O268" s="55" t="s">
        <v>55</v>
      </c>
      <c r="P268" s="56"/>
      <c r="Q268" s="69" t="s">
        <v>190</v>
      </c>
      <c r="R268" s="63" t="s">
        <v>2920</v>
      </c>
      <c r="S268" s="58" t="s">
        <v>2922</v>
      </c>
      <c r="T268" s="110" t="s">
        <v>2924</v>
      </c>
      <c r="U268" s="53">
        <v>2</v>
      </c>
      <c r="V268" s="71" t="s">
        <v>2848</v>
      </c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1:33" ht="27" customHeight="1">
      <c r="A269" s="39">
        <v>265</v>
      </c>
      <c r="B269" s="44" t="s">
        <v>2926</v>
      </c>
      <c r="C269" s="47" t="s">
        <v>2899</v>
      </c>
      <c r="D269" s="44">
        <v>8</v>
      </c>
      <c r="E269" s="41" t="s">
        <v>38</v>
      </c>
      <c r="F269" s="41" t="s">
        <v>1608</v>
      </c>
      <c r="G269" s="41" t="s">
        <v>1329</v>
      </c>
      <c r="H269" s="48"/>
      <c r="I269" s="47" t="s">
        <v>2905</v>
      </c>
      <c r="J269" s="63" t="s">
        <v>2928</v>
      </c>
      <c r="K269" s="112" t="s">
        <v>2907</v>
      </c>
      <c r="L269" s="183" t="s">
        <v>2908</v>
      </c>
      <c r="M269" s="53" t="s">
        <v>81</v>
      </c>
      <c r="N269" s="53" t="s">
        <v>53</v>
      </c>
      <c r="O269" s="55" t="s">
        <v>55</v>
      </c>
      <c r="P269" s="56"/>
      <c r="Q269" s="69" t="s">
        <v>2934</v>
      </c>
      <c r="R269" s="63" t="s">
        <v>2935</v>
      </c>
      <c r="S269" s="58" t="s">
        <v>2936</v>
      </c>
      <c r="T269" s="110" t="s">
        <v>2924</v>
      </c>
      <c r="U269" s="53">
        <v>2</v>
      </c>
      <c r="V269" s="71" t="s">
        <v>2848</v>
      </c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spans="1:33" ht="27" customHeight="1">
      <c r="A270" s="39">
        <v>266</v>
      </c>
      <c r="B270" s="44" t="s">
        <v>2938</v>
      </c>
      <c r="C270" s="47" t="s">
        <v>2899</v>
      </c>
      <c r="D270" s="44">
        <v>8</v>
      </c>
      <c r="E270" s="41" t="s">
        <v>38</v>
      </c>
      <c r="F270" s="41" t="s">
        <v>2942</v>
      </c>
      <c r="G270" s="41" t="s">
        <v>2943</v>
      </c>
      <c r="H270" s="48"/>
      <c r="I270" s="47" t="s">
        <v>1164</v>
      </c>
      <c r="J270" s="63" t="s">
        <v>2944</v>
      </c>
      <c r="K270" s="112" t="s">
        <v>2945</v>
      </c>
      <c r="L270" s="150" t="s">
        <v>2946</v>
      </c>
      <c r="M270" s="53" t="s">
        <v>52</v>
      </c>
      <c r="N270" s="53" t="s">
        <v>53</v>
      </c>
      <c r="O270" s="55" t="s">
        <v>54</v>
      </c>
      <c r="P270" s="56"/>
      <c r="Q270" s="41" t="s">
        <v>2265</v>
      </c>
      <c r="R270" s="63" t="s">
        <v>2955</v>
      </c>
      <c r="S270" s="58" t="s">
        <v>2956</v>
      </c>
      <c r="T270" s="110" t="s">
        <v>2924</v>
      </c>
      <c r="U270" s="53">
        <v>1</v>
      </c>
      <c r="V270" s="71" t="s">
        <v>2848</v>
      </c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1:33" ht="27" customHeight="1">
      <c r="A271" s="39">
        <v>267</v>
      </c>
      <c r="B271" s="44" t="s">
        <v>2958</v>
      </c>
      <c r="C271" s="47" t="s">
        <v>2899</v>
      </c>
      <c r="D271" s="44">
        <v>8</v>
      </c>
      <c r="E271" s="41" t="s">
        <v>38</v>
      </c>
      <c r="F271" s="41" t="s">
        <v>1640</v>
      </c>
      <c r="G271" s="41" t="s">
        <v>1641</v>
      </c>
      <c r="H271" s="48"/>
      <c r="I271" s="47" t="s">
        <v>2485</v>
      </c>
      <c r="J271" s="63" t="s">
        <v>2962</v>
      </c>
      <c r="K271" s="112" t="s">
        <v>2964</v>
      </c>
      <c r="L271" s="150" t="s">
        <v>2966</v>
      </c>
      <c r="M271" s="53" t="s">
        <v>119</v>
      </c>
      <c r="N271" s="53" t="s">
        <v>53</v>
      </c>
      <c r="O271" s="56"/>
      <c r="P271" s="55" t="s">
        <v>2970</v>
      </c>
      <c r="Q271" s="41" t="s">
        <v>2971</v>
      </c>
      <c r="R271" s="63" t="s">
        <v>2972</v>
      </c>
      <c r="S271" s="58" t="s">
        <v>2973</v>
      </c>
      <c r="T271" s="110" t="s">
        <v>2924</v>
      </c>
      <c r="U271" s="53">
        <v>2</v>
      </c>
      <c r="V271" s="71" t="s">
        <v>2975</v>
      </c>
      <c r="W271" s="2">
        <f>SUM(U231:U271)</f>
        <v>83</v>
      </c>
      <c r="X271" s="25">
        <v>41</v>
      </c>
      <c r="Y271" s="2">
        <f>5*X271</f>
        <v>205</v>
      </c>
      <c r="Z271" s="2">
        <f>(W271/Y271)*100</f>
        <v>40.487804878048784</v>
      </c>
      <c r="AA271" s="2"/>
      <c r="AB271" s="2"/>
      <c r="AC271" s="2"/>
      <c r="AD271" s="2"/>
      <c r="AE271" s="2"/>
      <c r="AF271" s="2"/>
      <c r="AG271" s="2"/>
    </row>
    <row r="272" spans="1:33" ht="27" customHeight="1">
      <c r="A272" s="39">
        <v>268</v>
      </c>
      <c r="B272" s="44" t="s">
        <v>2986</v>
      </c>
      <c r="C272" s="47" t="s">
        <v>2988</v>
      </c>
      <c r="D272" s="44">
        <v>8</v>
      </c>
      <c r="E272" s="41" t="s">
        <v>38</v>
      </c>
      <c r="F272" s="41" t="s">
        <v>741</v>
      </c>
      <c r="G272" s="41" t="s">
        <v>742</v>
      </c>
      <c r="H272" s="48"/>
      <c r="I272" s="47" t="s">
        <v>743</v>
      </c>
      <c r="J272" s="63" t="s">
        <v>2991</v>
      </c>
      <c r="K272" s="66" t="s">
        <v>2992</v>
      </c>
      <c r="L272" s="150" t="s">
        <v>2993</v>
      </c>
      <c r="M272" s="53" t="s">
        <v>85</v>
      </c>
      <c r="N272" s="53" t="s">
        <v>53</v>
      </c>
      <c r="O272" s="55" t="s">
        <v>62</v>
      </c>
      <c r="P272" s="56"/>
      <c r="Q272" s="58" t="s">
        <v>2999</v>
      </c>
      <c r="R272" s="63" t="s">
        <v>3001</v>
      </c>
      <c r="S272" s="58" t="s">
        <v>3003</v>
      </c>
      <c r="T272" s="110" t="s">
        <v>3005</v>
      </c>
      <c r="U272" s="53">
        <v>1</v>
      </c>
      <c r="V272" s="57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1:33" ht="27" customHeight="1">
      <c r="A273" s="39">
        <v>269</v>
      </c>
      <c r="B273" s="44" t="s">
        <v>3009</v>
      </c>
      <c r="C273" s="47" t="s">
        <v>2988</v>
      </c>
      <c r="D273" s="44">
        <v>8</v>
      </c>
      <c r="E273" s="41" t="s">
        <v>38</v>
      </c>
      <c r="F273" s="41" t="s">
        <v>741</v>
      </c>
      <c r="G273" s="41" t="s">
        <v>742</v>
      </c>
      <c r="H273" s="48"/>
      <c r="I273" s="47" t="s">
        <v>743</v>
      </c>
      <c r="J273" s="63" t="s">
        <v>3012</v>
      </c>
      <c r="K273" s="66" t="s">
        <v>3014</v>
      </c>
      <c r="L273" s="150" t="s">
        <v>2756</v>
      </c>
      <c r="M273" s="53" t="s">
        <v>85</v>
      </c>
      <c r="N273" s="53" t="s">
        <v>53</v>
      </c>
      <c r="O273" s="55" t="s">
        <v>62</v>
      </c>
      <c r="P273" s="56"/>
      <c r="Q273" s="58" t="s">
        <v>2999</v>
      </c>
      <c r="R273" s="63" t="s">
        <v>3020</v>
      </c>
      <c r="S273" s="58" t="s">
        <v>3023</v>
      </c>
      <c r="T273" s="110" t="s">
        <v>3005</v>
      </c>
      <c r="U273" s="53">
        <v>1</v>
      </c>
      <c r="V273" s="57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spans="1:33" ht="27" customHeight="1">
      <c r="A274" s="39">
        <v>270</v>
      </c>
      <c r="B274" s="44" t="s">
        <v>3028</v>
      </c>
      <c r="C274" s="47" t="s">
        <v>3029</v>
      </c>
      <c r="D274" s="44">
        <v>8</v>
      </c>
      <c r="E274" s="41" t="s">
        <v>38</v>
      </c>
      <c r="F274" s="63" t="s">
        <v>3032</v>
      </c>
      <c r="G274" s="63" t="s">
        <v>1646</v>
      </c>
      <c r="H274" s="48"/>
      <c r="I274" s="140" t="s">
        <v>3033</v>
      </c>
      <c r="J274" s="63" t="s">
        <v>2817</v>
      </c>
      <c r="K274" s="112" t="s">
        <v>3036</v>
      </c>
      <c r="L274" s="150" t="s">
        <v>3037</v>
      </c>
      <c r="M274" s="67" t="s">
        <v>119</v>
      </c>
      <c r="N274" s="53" t="s">
        <v>53</v>
      </c>
      <c r="O274" s="55" t="s">
        <v>62</v>
      </c>
      <c r="P274" s="56"/>
      <c r="Q274" s="58" t="s">
        <v>2999</v>
      </c>
      <c r="R274" s="63" t="s">
        <v>3043</v>
      </c>
      <c r="S274" s="58" t="s">
        <v>3045</v>
      </c>
      <c r="T274" s="58" t="s">
        <v>3046</v>
      </c>
      <c r="U274" s="53">
        <v>3</v>
      </c>
      <c r="V274" s="57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1:33" ht="27" customHeight="1">
      <c r="A275" s="39">
        <v>271</v>
      </c>
      <c r="B275" s="44" t="s">
        <v>3048</v>
      </c>
      <c r="C275" s="47" t="s">
        <v>3049</v>
      </c>
      <c r="D275" s="44">
        <v>8</v>
      </c>
      <c r="E275" s="41" t="s">
        <v>38</v>
      </c>
      <c r="F275" s="63" t="s">
        <v>3050</v>
      </c>
      <c r="G275" s="63" t="s">
        <v>3051</v>
      </c>
      <c r="H275" s="48"/>
      <c r="I275" s="172" t="s">
        <v>3052</v>
      </c>
      <c r="J275" s="63" t="s">
        <v>3053</v>
      </c>
      <c r="K275" s="67" t="s">
        <v>3054</v>
      </c>
      <c r="L275" s="150" t="s">
        <v>2954</v>
      </c>
      <c r="M275" s="67" t="s">
        <v>119</v>
      </c>
      <c r="N275" s="53" t="s">
        <v>53</v>
      </c>
      <c r="O275" s="55" t="s">
        <v>62</v>
      </c>
      <c r="P275" s="56"/>
      <c r="Q275" s="58" t="s">
        <v>2999</v>
      </c>
      <c r="R275" s="63" t="s">
        <v>3062</v>
      </c>
      <c r="S275" s="58" t="s">
        <v>3063</v>
      </c>
      <c r="T275" s="58" t="s">
        <v>3046</v>
      </c>
      <c r="U275" s="53">
        <v>2</v>
      </c>
      <c r="V275" s="57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spans="1:33" ht="27" customHeight="1">
      <c r="A276" s="39">
        <v>272</v>
      </c>
      <c r="B276" s="44" t="s">
        <v>3065</v>
      </c>
      <c r="C276" s="47" t="s">
        <v>3049</v>
      </c>
      <c r="D276" s="44">
        <v>8</v>
      </c>
      <c r="E276" s="41" t="s">
        <v>38</v>
      </c>
      <c r="F276" s="63" t="s">
        <v>3067</v>
      </c>
      <c r="G276" s="66" t="s">
        <v>3068</v>
      </c>
      <c r="H276" s="48"/>
      <c r="I276" s="140" t="s">
        <v>3071</v>
      </c>
      <c r="J276" s="63" t="s">
        <v>3072</v>
      </c>
      <c r="K276" s="67" t="s">
        <v>3075</v>
      </c>
      <c r="L276" s="150" t="s">
        <v>3076</v>
      </c>
      <c r="M276" s="67" t="s">
        <v>119</v>
      </c>
      <c r="N276" s="53" t="s">
        <v>53</v>
      </c>
      <c r="O276" s="55" t="s">
        <v>62</v>
      </c>
      <c r="P276" s="56"/>
      <c r="Q276" s="58" t="s">
        <v>2999</v>
      </c>
      <c r="R276" s="63" t="s">
        <v>3078</v>
      </c>
      <c r="S276" s="58" t="s">
        <v>3081</v>
      </c>
      <c r="T276" s="58" t="s">
        <v>3046</v>
      </c>
      <c r="U276" s="53">
        <v>2</v>
      </c>
      <c r="V276" s="57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spans="1:33" ht="27" customHeight="1">
      <c r="A277" s="39">
        <v>273</v>
      </c>
      <c r="B277" s="44" t="s">
        <v>3083</v>
      </c>
      <c r="C277" s="47" t="s">
        <v>3084</v>
      </c>
      <c r="D277" s="44">
        <v>8</v>
      </c>
      <c r="E277" s="41" t="s">
        <v>38</v>
      </c>
      <c r="F277" s="63" t="s">
        <v>3085</v>
      </c>
      <c r="G277" s="66" t="s">
        <v>3086</v>
      </c>
      <c r="H277" s="48"/>
      <c r="I277" s="126" t="s">
        <v>418</v>
      </c>
      <c r="J277" s="63" t="s">
        <v>3088</v>
      </c>
      <c r="K277" s="67" t="s">
        <v>3090</v>
      </c>
      <c r="L277" s="150" t="s">
        <v>3091</v>
      </c>
      <c r="M277" s="67" t="s">
        <v>119</v>
      </c>
      <c r="N277" s="53" t="s">
        <v>53</v>
      </c>
      <c r="O277" s="55" t="s">
        <v>62</v>
      </c>
      <c r="P277" s="56"/>
      <c r="Q277" s="58" t="s">
        <v>2999</v>
      </c>
      <c r="R277" s="63" t="s">
        <v>3095</v>
      </c>
      <c r="S277" s="58" t="s">
        <v>3097</v>
      </c>
      <c r="T277" s="58" t="s">
        <v>3098</v>
      </c>
      <c r="U277" s="53">
        <v>2</v>
      </c>
      <c r="V277" s="57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1:33" ht="27" customHeight="1">
      <c r="A278" s="39">
        <v>274</v>
      </c>
      <c r="B278" s="44" t="s">
        <v>3102</v>
      </c>
      <c r="C278" s="41" t="s">
        <v>3098</v>
      </c>
      <c r="D278" s="44">
        <v>8</v>
      </c>
      <c r="E278" s="41" t="s">
        <v>38</v>
      </c>
      <c r="F278" s="66" t="s">
        <v>3103</v>
      </c>
      <c r="G278" s="66" t="s">
        <v>3104</v>
      </c>
      <c r="H278" s="48"/>
      <c r="I278" s="92">
        <v>983567605</v>
      </c>
      <c r="J278" s="92" t="s">
        <v>3105</v>
      </c>
      <c r="K278" s="111" t="s">
        <v>3107</v>
      </c>
      <c r="L278" s="92" t="s">
        <v>3108</v>
      </c>
      <c r="M278" s="67" t="s">
        <v>119</v>
      </c>
      <c r="N278" s="53" t="s">
        <v>53</v>
      </c>
      <c r="O278" s="55" t="s">
        <v>62</v>
      </c>
      <c r="P278" s="56"/>
      <c r="Q278" s="58" t="s">
        <v>2999</v>
      </c>
      <c r="R278" s="63" t="s">
        <v>3112</v>
      </c>
      <c r="S278" s="58" t="s">
        <v>3114</v>
      </c>
      <c r="T278" s="58" t="s">
        <v>3098</v>
      </c>
      <c r="U278" s="53">
        <v>1</v>
      </c>
      <c r="V278" s="57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spans="1:33" ht="27" customHeight="1">
      <c r="A279" s="39">
        <v>275</v>
      </c>
      <c r="B279" s="44" t="s">
        <v>3117</v>
      </c>
      <c r="C279" s="41" t="s">
        <v>3098</v>
      </c>
      <c r="D279" s="44">
        <v>8</v>
      </c>
      <c r="E279" s="41" t="s">
        <v>94</v>
      </c>
      <c r="F279" s="66" t="s">
        <v>3103</v>
      </c>
      <c r="G279" s="66" t="s">
        <v>3104</v>
      </c>
      <c r="H279" s="48"/>
      <c r="I279" s="92">
        <v>983567605</v>
      </c>
      <c r="J279" s="92" t="s">
        <v>3120</v>
      </c>
      <c r="K279" s="92" t="s">
        <v>3121</v>
      </c>
      <c r="L279" s="92" t="s">
        <v>3108</v>
      </c>
      <c r="M279" s="67" t="s">
        <v>119</v>
      </c>
      <c r="N279" s="53" t="s">
        <v>53</v>
      </c>
      <c r="O279" s="56"/>
      <c r="P279" s="55" t="s">
        <v>1768</v>
      </c>
      <c r="Q279" s="69" t="s">
        <v>3123</v>
      </c>
      <c r="R279" s="69" t="s">
        <v>3123</v>
      </c>
      <c r="S279" s="58" t="s">
        <v>3125</v>
      </c>
      <c r="T279" s="58" t="s">
        <v>3098</v>
      </c>
      <c r="U279" s="53">
        <v>1</v>
      </c>
      <c r="V279" s="57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spans="1:33" ht="27" customHeight="1">
      <c r="A280" s="39">
        <v>276</v>
      </c>
      <c r="B280" s="44" t="s">
        <v>3127</v>
      </c>
      <c r="C280" s="95">
        <v>42864</v>
      </c>
      <c r="D280" s="44">
        <v>9</v>
      </c>
      <c r="E280" s="41" t="s">
        <v>38</v>
      </c>
      <c r="F280" s="63" t="s">
        <v>3130</v>
      </c>
      <c r="G280" s="63" t="s">
        <v>3132</v>
      </c>
      <c r="H280" s="48"/>
      <c r="I280" s="92">
        <v>937090159</v>
      </c>
      <c r="J280" s="92" t="s">
        <v>3133</v>
      </c>
      <c r="K280" s="92" t="s">
        <v>3134</v>
      </c>
      <c r="L280" s="92" t="s">
        <v>3135</v>
      </c>
      <c r="M280" s="67" t="s">
        <v>119</v>
      </c>
      <c r="N280" s="53" t="s">
        <v>53</v>
      </c>
      <c r="O280" s="55" t="s">
        <v>55</v>
      </c>
      <c r="P280" s="56"/>
      <c r="Q280" s="111" t="s">
        <v>3136</v>
      </c>
      <c r="R280" s="100" t="s">
        <v>3137</v>
      </c>
      <c r="S280" s="58" t="s">
        <v>3138</v>
      </c>
      <c r="T280" s="129">
        <v>42895</v>
      </c>
      <c r="U280" s="53">
        <v>2</v>
      </c>
      <c r="V280" s="57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spans="1:33" ht="27" customHeight="1">
      <c r="A281" s="39">
        <v>277</v>
      </c>
      <c r="B281" s="44" t="s">
        <v>3144</v>
      </c>
      <c r="C281" s="95">
        <v>42925</v>
      </c>
      <c r="D281" s="44">
        <v>9</v>
      </c>
      <c r="E281" s="41" t="s">
        <v>38</v>
      </c>
      <c r="F281" s="63" t="s">
        <v>3148</v>
      </c>
      <c r="G281" s="63" t="s">
        <v>3149</v>
      </c>
      <c r="H281" s="48"/>
      <c r="I281" s="111">
        <v>1223869468</v>
      </c>
      <c r="J281" s="92" t="s">
        <v>3150</v>
      </c>
      <c r="K281" s="92" t="s">
        <v>3151</v>
      </c>
      <c r="L281" s="92" t="s">
        <v>3152</v>
      </c>
      <c r="M281" s="111" t="s">
        <v>119</v>
      </c>
      <c r="N281" s="53" t="s">
        <v>53</v>
      </c>
      <c r="O281" s="55" t="s">
        <v>62</v>
      </c>
      <c r="P281" s="56"/>
      <c r="Q281" s="58" t="s">
        <v>2999</v>
      </c>
      <c r="R281" s="63" t="s">
        <v>3157</v>
      </c>
      <c r="S281" s="58" t="s">
        <v>3158</v>
      </c>
      <c r="T281" s="129">
        <v>42895</v>
      </c>
      <c r="U281" s="53">
        <v>2</v>
      </c>
      <c r="V281" s="57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spans="1:33" ht="27" customHeight="1">
      <c r="A282" s="39">
        <v>278</v>
      </c>
      <c r="B282" s="44" t="s">
        <v>3161</v>
      </c>
      <c r="C282" s="95">
        <v>42956</v>
      </c>
      <c r="D282" s="44">
        <v>9</v>
      </c>
      <c r="E282" s="41" t="s">
        <v>38</v>
      </c>
      <c r="F282" s="63" t="s">
        <v>763</v>
      </c>
      <c r="G282" s="66" t="s">
        <v>1240</v>
      </c>
      <c r="H282" s="48"/>
      <c r="I282" s="92">
        <v>938164245</v>
      </c>
      <c r="J282" s="92" t="s">
        <v>3163</v>
      </c>
      <c r="K282" s="111" t="s">
        <v>3164</v>
      </c>
      <c r="L282" s="104">
        <v>42744</v>
      </c>
      <c r="M282" s="92" t="s">
        <v>85</v>
      </c>
      <c r="N282" s="53" t="s">
        <v>53</v>
      </c>
      <c r="O282" s="55" t="s">
        <v>62</v>
      </c>
      <c r="P282" s="56"/>
      <c r="Q282" s="58" t="s">
        <v>2999</v>
      </c>
      <c r="R282" s="63" t="s">
        <v>3170</v>
      </c>
      <c r="S282" s="58" t="s">
        <v>3172</v>
      </c>
      <c r="T282" s="129">
        <v>43048</v>
      </c>
      <c r="U282" s="53">
        <v>2</v>
      </c>
      <c r="V282" s="57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spans="1:33" ht="27" customHeight="1">
      <c r="A283" s="39">
        <v>279</v>
      </c>
      <c r="B283" s="44" t="s">
        <v>3175</v>
      </c>
      <c r="C283" s="95">
        <v>42956</v>
      </c>
      <c r="D283" s="44">
        <v>9</v>
      </c>
      <c r="E283" s="41" t="s">
        <v>38</v>
      </c>
      <c r="F283" s="63" t="s">
        <v>3177</v>
      </c>
      <c r="G283" s="63" t="s">
        <v>3179</v>
      </c>
      <c r="H283" s="48"/>
      <c r="I283" s="92">
        <v>913190414</v>
      </c>
      <c r="J283" s="111" t="s">
        <v>3180</v>
      </c>
      <c r="K283" s="92" t="s">
        <v>3181</v>
      </c>
      <c r="L283" s="92" t="s">
        <v>3182</v>
      </c>
      <c r="M283" s="111" t="s">
        <v>119</v>
      </c>
      <c r="N283" s="187" t="s">
        <v>53</v>
      </c>
      <c r="O283" s="55" t="s">
        <v>62</v>
      </c>
      <c r="P283" s="56"/>
      <c r="Q283" s="58" t="s">
        <v>2999</v>
      </c>
      <c r="R283" s="63" t="s">
        <v>3189</v>
      </c>
      <c r="S283" s="58" t="s">
        <v>3190</v>
      </c>
      <c r="T283" s="129">
        <v>43048</v>
      </c>
      <c r="U283" s="53">
        <v>2</v>
      </c>
      <c r="V283" s="57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spans="1:33" ht="27" customHeight="1">
      <c r="A284" s="39">
        <v>280</v>
      </c>
      <c r="B284" s="44" t="s">
        <v>3195</v>
      </c>
      <c r="C284" s="95">
        <v>43048</v>
      </c>
      <c r="D284" s="44">
        <v>9</v>
      </c>
      <c r="E284" s="41" t="s">
        <v>38</v>
      </c>
      <c r="F284" s="63" t="s">
        <v>3196</v>
      </c>
      <c r="G284" s="63" t="s">
        <v>3197</v>
      </c>
      <c r="H284" s="48"/>
      <c r="I284" s="92">
        <v>903011911</v>
      </c>
      <c r="J284" s="92" t="s">
        <v>3198</v>
      </c>
      <c r="K284" s="92" t="s">
        <v>3199</v>
      </c>
      <c r="L284" s="104">
        <v>44108</v>
      </c>
      <c r="M284" s="111" t="s">
        <v>119</v>
      </c>
      <c r="N284" s="187" t="s">
        <v>53</v>
      </c>
      <c r="O284" s="55" t="s">
        <v>62</v>
      </c>
      <c r="P284" s="56"/>
      <c r="Q284" s="58" t="s">
        <v>2999</v>
      </c>
      <c r="R284" s="63" t="s">
        <v>3202</v>
      </c>
      <c r="S284" s="58" t="s">
        <v>3203</v>
      </c>
      <c r="T284" s="129">
        <v>43048</v>
      </c>
      <c r="U284" s="53">
        <v>1</v>
      </c>
      <c r="V284" s="71" t="s">
        <v>3204</v>
      </c>
      <c r="W284" s="2">
        <f>SUM(U272:U284)</f>
        <v>22</v>
      </c>
      <c r="X284" s="2">
        <f>COUNT(U272:U284)</f>
        <v>13</v>
      </c>
      <c r="Y284" s="2">
        <f>X284*5</f>
        <v>65</v>
      </c>
      <c r="Z284" s="2">
        <f>(W284/Y284)*100</f>
        <v>33.846153846153847</v>
      </c>
      <c r="AA284" s="2"/>
      <c r="AB284" s="2"/>
      <c r="AC284" s="2"/>
      <c r="AD284" s="2"/>
      <c r="AE284" s="2"/>
      <c r="AF284" s="2"/>
      <c r="AG284" s="2"/>
    </row>
    <row r="285" spans="1:33" ht="27" customHeight="1">
      <c r="A285" s="39">
        <v>281</v>
      </c>
      <c r="B285" s="44" t="s">
        <v>3217</v>
      </c>
      <c r="C285" s="41" t="s">
        <v>3218</v>
      </c>
      <c r="D285" s="44">
        <v>9</v>
      </c>
      <c r="E285" s="41" t="s">
        <v>38</v>
      </c>
      <c r="F285" s="41" t="s">
        <v>3219</v>
      </c>
      <c r="G285" s="41" t="s">
        <v>3220</v>
      </c>
      <c r="H285" s="41" t="s">
        <v>3221</v>
      </c>
      <c r="I285" s="41">
        <v>36206712</v>
      </c>
      <c r="J285" s="188">
        <v>42736</v>
      </c>
      <c r="K285" s="58" t="s">
        <v>3228</v>
      </c>
      <c r="L285" s="129">
        <v>42925</v>
      </c>
      <c r="M285" s="53" t="s">
        <v>85</v>
      </c>
      <c r="N285" s="53" t="s">
        <v>53</v>
      </c>
      <c r="O285" s="55" t="s">
        <v>54</v>
      </c>
      <c r="P285" s="56"/>
      <c r="Q285" s="58" t="s">
        <v>56</v>
      </c>
      <c r="R285" s="63" t="s">
        <v>3229</v>
      </c>
      <c r="S285" s="58" t="s">
        <v>3230</v>
      </c>
      <c r="T285" s="58" t="s">
        <v>3231</v>
      </c>
      <c r="U285" s="53">
        <v>2</v>
      </c>
      <c r="V285" s="57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1:33" ht="27" customHeight="1">
      <c r="A286" s="189">
        <v>282</v>
      </c>
      <c r="B286" s="44" t="s">
        <v>3240</v>
      </c>
      <c r="C286" s="41" t="s">
        <v>3241</v>
      </c>
      <c r="D286" s="44">
        <v>9</v>
      </c>
      <c r="E286" s="41" t="s">
        <v>38</v>
      </c>
      <c r="F286" s="41" t="s">
        <v>387</v>
      </c>
      <c r="G286" s="41" t="s">
        <v>3243</v>
      </c>
      <c r="H286" s="48"/>
      <c r="I286" s="41">
        <v>989234284</v>
      </c>
      <c r="J286" s="58" t="s">
        <v>3244</v>
      </c>
      <c r="K286" s="92" t="s">
        <v>3245</v>
      </c>
      <c r="L286" s="58" t="s">
        <v>3246</v>
      </c>
      <c r="M286" s="53" t="s">
        <v>119</v>
      </c>
      <c r="N286" s="53" t="s">
        <v>53</v>
      </c>
      <c r="O286" s="55" t="s">
        <v>62</v>
      </c>
      <c r="P286" s="56"/>
      <c r="Q286" s="58" t="s">
        <v>2999</v>
      </c>
      <c r="R286" s="63" t="s">
        <v>3248</v>
      </c>
      <c r="S286" s="58" t="s">
        <v>3250</v>
      </c>
      <c r="T286" s="58" t="s">
        <v>3252</v>
      </c>
      <c r="U286" s="53">
        <v>2</v>
      </c>
      <c r="V286" s="57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1:33" ht="27" customHeight="1">
      <c r="A287" s="189">
        <v>283</v>
      </c>
      <c r="B287" s="44" t="s">
        <v>3253</v>
      </c>
      <c r="C287" s="41" t="s">
        <v>3241</v>
      </c>
      <c r="D287" s="44">
        <v>9</v>
      </c>
      <c r="E287" s="41" t="s">
        <v>94</v>
      </c>
      <c r="F287" s="41" t="s">
        <v>3255</v>
      </c>
      <c r="G287" s="41" t="s">
        <v>3256</v>
      </c>
      <c r="H287" s="48"/>
      <c r="I287" s="47" t="s">
        <v>3257</v>
      </c>
      <c r="J287" s="41" t="s">
        <v>3258</v>
      </c>
      <c r="K287" s="41" t="s">
        <v>3259</v>
      </c>
      <c r="L287" s="41" t="s">
        <v>2966</v>
      </c>
      <c r="M287" s="53" t="s">
        <v>150</v>
      </c>
      <c r="N287" s="53" t="s">
        <v>53</v>
      </c>
      <c r="O287" s="56"/>
      <c r="P287" s="41" t="s">
        <v>3261</v>
      </c>
      <c r="Q287" s="41" t="s">
        <v>3262</v>
      </c>
      <c r="R287" s="41" t="s">
        <v>3264</v>
      </c>
      <c r="S287" s="58" t="s">
        <v>3266</v>
      </c>
      <c r="T287" s="58" t="s">
        <v>3252</v>
      </c>
      <c r="U287" s="53">
        <v>2</v>
      </c>
      <c r="V287" s="57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1:33" ht="27" customHeight="1">
      <c r="A288" s="189">
        <v>284</v>
      </c>
      <c r="B288" s="44" t="s">
        <v>3267</v>
      </c>
      <c r="C288" s="41" t="s">
        <v>3268</v>
      </c>
      <c r="D288" s="44">
        <v>9</v>
      </c>
      <c r="E288" s="41" t="s">
        <v>38</v>
      </c>
      <c r="F288" s="41" t="s">
        <v>3269</v>
      </c>
      <c r="G288" s="41" t="s">
        <v>3270</v>
      </c>
      <c r="H288" s="48"/>
      <c r="I288" s="47" t="s">
        <v>3271</v>
      </c>
      <c r="J288" s="41" t="s">
        <v>3272</v>
      </c>
      <c r="K288" s="41" t="s">
        <v>3273</v>
      </c>
      <c r="L288" s="92" t="s">
        <v>3275</v>
      </c>
      <c r="M288" s="53" t="s">
        <v>119</v>
      </c>
      <c r="N288" s="53" t="s">
        <v>53</v>
      </c>
      <c r="O288" s="55" t="s">
        <v>55</v>
      </c>
      <c r="P288" s="56"/>
      <c r="Q288" s="58" t="s">
        <v>287</v>
      </c>
      <c r="R288" s="41" t="s">
        <v>3277</v>
      </c>
      <c r="S288" s="58" t="s">
        <v>3278</v>
      </c>
      <c r="T288" s="58" t="s">
        <v>3279</v>
      </c>
      <c r="U288" s="53">
        <v>2</v>
      </c>
      <c r="V288" s="57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spans="1:33" ht="27" customHeight="1">
      <c r="A289" s="39">
        <v>285</v>
      </c>
      <c r="B289" s="44" t="s">
        <v>3286</v>
      </c>
      <c r="C289" s="95">
        <v>42835</v>
      </c>
      <c r="D289" s="44">
        <v>10</v>
      </c>
      <c r="E289" s="41" t="s">
        <v>38</v>
      </c>
      <c r="F289" s="67" t="s">
        <v>58</v>
      </c>
      <c r="G289" s="63" t="s">
        <v>59</v>
      </c>
      <c r="H289" s="48"/>
      <c r="I289" s="47" t="s">
        <v>369</v>
      </c>
      <c r="J289" s="63" t="s">
        <v>3287</v>
      </c>
      <c r="K289" s="92" t="s">
        <v>3288</v>
      </c>
      <c r="L289" s="110" t="s">
        <v>3289</v>
      </c>
      <c r="M289" s="53" t="s">
        <v>78</v>
      </c>
      <c r="N289" s="53" t="s">
        <v>53</v>
      </c>
      <c r="O289" s="55" t="s">
        <v>62</v>
      </c>
      <c r="P289" s="56"/>
      <c r="Q289" s="58" t="s">
        <v>2999</v>
      </c>
      <c r="R289" s="41" t="s">
        <v>3293</v>
      </c>
      <c r="S289" s="58" t="s">
        <v>3294</v>
      </c>
      <c r="T289" s="129">
        <v>42896</v>
      </c>
      <c r="U289" s="53">
        <v>3</v>
      </c>
      <c r="V289" s="57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spans="1:33" ht="27" customHeight="1">
      <c r="A290" s="39">
        <v>286</v>
      </c>
      <c r="B290" s="44" t="s">
        <v>3299</v>
      </c>
      <c r="C290" s="95">
        <v>42835</v>
      </c>
      <c r="D290" s="44">
        <v>10</v>
      </c>
      <c r="E290" s="41" t="s">
        <v>38</v>
      </c>
      <c r="F290" s="67" t="s">
        <v>58</v>
      </c>
      <c r="G290" s="63" t="s">
        <v>59</v>
      </c>
      <c r="H290" s="48"/>
      <c r="I290" s="47" t="s">
        <v>369</v>
      </c>
      <c r="J290" s="63" t="s">
        <v>3300</v>
      </c>
      <c r="K290" s="92" t="s">
        <v>3301</v>
      </c>
      <c r="L290" s="110" t="s">
        <v>3289</v>
      </c>
      <c r="M290" s="53" t="s">
        <v>78</v>
      </c>
      <c r="N290" s="53" t="s">
        <v>53</v>
      </c>
      <c r="O290" s="55" t="s">
        <v>62</v>
      </c>
      <c r="P290" s="56"/>
      <c r="Q290" s="58" t="s">
        <v>2999</v>
      </c>
      <c r="R290" s="191" t="s">
        <v>3302</v>
      </c>
      <c r="S290" s="58" t="s">
        <v>3310</v>
      </c>
      <c r="T290" s="129">
        <v>42896</v>
      </c>
      <c r="U290" s="53">
        <v>3</v>
      </c>
      <c r="V290" s="57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1:33" ht="27" customHeight="1">
      <c r="A291" s="39">
        <v>287</v>
      </c>
      <c r="B291" s="44" t="s">
        <v>3312</v>
      </c>
      <c r="C291" s="95">
        <v>42835</v>
      </c>
      <c r="D291" s="44">
        <v>10</v>
      </c>
      <c r="E291" s="41" t="s">
        <v>38</v>
      </c>
      <c r="F291" s="67" t="s">
        <v>58</v>
      </c>
      <c r="G291" s="63" t="s">
        <v>59</v>
      </c>
      <c r="H291" s="48"/>
      <c r="I291" s="47" t="s">
        <v>369</v>
      </c>
      <c r="J291" s="63" t="s">
        <v>3316</v>
      </c>
      <c r="K291" s="92" t="s">
        <v>3317</v>
      </c>
      <c r="L291" s="110" t="s">
        <v>3318</v>
      </c>
      <c r="M291" s="53" t="s">
        <v>78</v>
      </c>
      <c r="N291" s="53" t="s">
        <v>53</v>
      </c>
      <c r="O291" s="55" t="s">
        <v>62</v>
      </c>
      <c r="P291" s="56"/>
      <c r="Q291" s="58" t="s">
        <v>2999</v>
      </c>
      <c r="R291" s="191" t="s">
        <v>3320</v>
      </c>
      <c r="S291" s="58" t="s">
        <v>3321</v>
      </c>
      <c r="T291" s="129">
        <v>42896</v>
      </c>
      <c r="U291" s="53">
        <v>3</v>
      </c>
      <c r="V291" s="57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spans="1:33" ht="27" customHeight="1">
      <c r="A292" s="39">
        <v>288</v>
      </c>
      <c r="B292" s="44" t="s">
        <v>3323</v>
      </c>
      <c r="C292" s="95">
        <v>42835</v>
      </c>
      <c r="D292" s="44">
        <v>10</v>
      </c>
      <c r="E292" s="41" t="s">
        <v>38</v>
      </c>
      <c r="F292" s="67" t="s">
        <v>58</v>
      </c>
      <c r="G292" s="63" t="s">
        <v>59</v>
      </c>
      <c r="H292" s="48"/>
      <c r="I292" s="47" t="s">
        <v>369</v>
      </c>
      <c r="J292" s="63" t="s">
        <v>3328</v>
      </c>
      <c r="K292" s="92" t="s">
        <v>3330</v>
      </c>
      <c r="L292" s="110" t="s">
        <v>3318</v>
      </c>
      <c r="M292" s="53" t="s">
        <v>78</v>
      </c>
      <c r="N292" s="53" t="s">
        <v>53</v>
      </c>
      <c r="O292" s="55" t="s">
        <v>62</v>
      </c>
      <c r="P292" s="56"/>
      <c r="Q292" s="58" t="s">
        <v>2999</v>
      </c>
      <c r="R292" s="191" t="s">
        <v>3333</v>
      </c>
      <c r="S292" s="58" t="s">
        <v>3335</v>
      </c>
      <c r="T292" s="129">
        <v>42896</v>
      </c>
      <c r="U292" s="53">
        <v>3</v>
      </c>
      <c r="V292" s="57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  <row r="293" spans="1:33" ht="27" customHeight="1">
      <c r="A293" s="39">
        <v>289</v>
      </c>
      <c r="B293" s="44" t="s">
        <v>3337</v>
      </c>
      <c r="C293" s="95">
        <v>42988</v>
      </c>
      <c r="D293" s="44">
        <v>10</v>
      </c>
      <c r="E293" s="41" t="s">
        <v>38</v>
      </c>
      <c r="F293" s="41" t="s">
        <v>1552</v>
      </c>
      <c r="G293" s="41" t="s">
        <v>3339</v>
      </c>
      <c r="H293" s="48"/>
      <c r="I293" s="47" t="s">
        <v>1554</v>
      </c>
      <c r="J293" s="41" t="s">
        <v>3343</v>
      </c>
      <c r="K293" s="41" t="s">
        <v>3344</v>
      </c>
      <c r="L293" s="126" t="s">
        <v>3345</v>
      </c>
      <c r="M293" s="53" t="s">
        <v>81</v>
      </c>
      <c r="N293" s="53" t="s">
        <v>53</v>
      </c>
      <c r="O293" s="55" t="s">
        <v>55</v>
      </c>
      <c r="P293" s="56"/>
      <c r="Q293" s="58" t="s">
        <v>3347</v>
      </c>
      <c r="R293" s="41" t="s">
        <v>3348</v>
      </c>
      <c r="S293" s="58" t="s">
        <v>3349</v>
      </c>
      <c r="T293" s="129">
        <v>42988</v>
      </c>
      <c r="U293" s="53">
        <v>1</v>
      </c>
      <c r="V293" s="57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</row>
    <row r="294" spans="1:33" ht="27" customHeight="1">
      <c r="A294" s="39">
        <v>290</v>
      </c>
      <c r="B294" s="44" t="s">
        <v>3352</v>
      </c>
      <c r="C294" s="95">
        <v>42988</v>
      </c>
      <c r="D294" s="44">
        <v>10</v>
      </c>
      <c r="E294" s="41" t="s">
        <v>94</v>
      </c>
      <c r="F294" s="41" t="s">
        <v>3354</v>
      </c>
      <c r="G294" s="41" t="s">
        <v>3356</v>
      </c>
      <c r="H294" s="48"/>
      <c r="I294" s="47" t="s">
        <v>1272</v>
      </c>
      <c r="J294" s="41" t="s">
        <v>3357</v>
      </c>
      <c r="K294" s="41" t="s">
        <v>3358</v>
      </c>
      <c r="L294" s="41" t="s">
        <v>3359</v>
      </c>
      <c r="M294" s="53" t="s">
        <v>119</v>
      </c>
      <c r="N294" s="53" t="s">
        <v>53</v>
      </c>
      <c r="O294" s="56"/>
      <c r="P294" s="92" t="s">
        <v>859</v>
      </c>
      <c r="Q294" s="58" t="s">
        <v>3361</v>
      </c>
      <c r="R294" s="41" t="s">
        <v>3362</v>
      </c>
      <c r="S294" s="58" t="s">
        <v>3363</v>
      </c>
      <c r="T294" s="129">
        <v>42988</v>
      </c>
      <c r="U294" s="53">
        <v>1</v>
      </c>
      <c r="V294" s="57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</row>
    <row r="295" spans="1:33" ht="27" customHeight="1">
      <c r="A295" s="39">
        <v>291</v>
      </c>
      <c r="B295" s="44" t="s">
        <v>3368</v>
      </c>
      <c r="C295" s="95">
        <v>42988</v>
      </c>
      <c r="D295" s="44">
        <v>10</v>
      </c>
      <c r="E295" s="41" t="s">
        <v>38</v>
      </c>
      <c r="F295" s="41" t="s">
        <v>3354</v>
      </c>
      <c r="G295" s="41" t="s">
        <v>3356</v>
      </c>
      <c r="H295" s="48"/>
      <c r="I295" s="47" t="s">
        <v>1272</v>
      </c>
      <c r="J295" s="41" t="s">
        <v>3372</v>
      </c>
      <c r="K295" s="41" t="s">
        <v>3373</v>
      </c>
      <c r="L295" s="41" t="s">
        <v>3359</v>
      </c>
      <c r="M295" s="53" t="s">
        <v>119</v>
      </c>
      <c r="N295" s="53" t="s">
        <v>53</v>
      </c>
      <c r="O295" s="55" t="s">
        <v>55</v>
      </c>
      <c r="P295" s="56"/>
      <c r="Q295" s="58" t="s">
        <v>3361</v>
      </c>
      <c r="R295" s="41" t="s">
        <v>3374</v>
      </c>
      <c r="S295" s="58" t="s">
        <v>3375</v>
      </c>
      <c r="T295" s="129">
        <v>42988</v>
      </c>
      <c r="U295" s="53">
        <v>1</v>
      </c>
      <c r="V295" s="57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</row>
    <row r="296" spans="1:33" ht="27" customHeight="1">
      <c r="A296" s="39">
        <v>292</v>
      </c>
      <c r="B296" s="44" t="s">
        <v>3378</v>
      </c>
      <c r="C296" s="95">
        <v>43079</v>
      </c>
      <c r="D296" s="44">
        <v>10</v>
      </c>
      <c r="E296" s="41" t="s">
        <v>38</v>
      </c>
      <c r="F296" s="41" t="s">
        <v>451</v>
      </c>
      <c r="G296" s="100" t="s">
        <v>452</v>
      </c>
      <c r="H296" s="48"/>
      <c r="I296" s="92">
        <v>913703922</v>
      </c>
      <c r="J296" s="41" t="s">
        <v>3385</v>
      </c>
      <c r="K296" s="92" t="s">
        <v>3386</v>
      </c>
      <c r="L296" s="92" t="s">
        <v>3387</v>
      </c>
      <c r="M296" s="53" t="s">
        <v>81</v>
      </c>
      <c r="N296" s="53" t="s">
        <v>53</v>
      </c>
      <c r="O296" s="55" t="s">
        <v>62</v>
      </c>
      <c r="P296" s="56"/>
      <c r="Q296" s="58" t="s">
        <v>2999</v>
      </c>
      <c r="R296" s="41" t="s">
        <v>3390</v>
      </c>
      <c r="S296" s="58" t="s">
        <v>3391</v>
      </c>
      <c r="T296" s="58" t="s">
        <v>3392</v>
      </c>
      <c r="U296" s="53">
        <v>2</v>
      </c>
      <c r="V296" s="57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</row>
    <row r="297" spans="1:33" ht="27" customHeight="1">
      <c r="A297" s="39">
        <v>293</v>
      </c>
      <c r="B297" s="44" t="s">
        <v>3395</v>
      </c>
      <c r="C297" s="47" t="s">
        <v>3392</v>
      </c>
      <c r="D297" s="44">
        <v>10</v>
      </c>
      <c r="E297" s="41" t="s">
        <v>38</v>
      </c>
      <c r="F297" s="41" t="s">
        <v>3396</v>
      </c>
      <c r="G297" s="41" t="s">
        <v>3397</v>
      </c>
      <c r="H297" s="48"/>
      <c r="I297" s="41">
        <v>989784766</v>
      </c>
      <c r="J297" s="41" t="s">
        <v>3400</v>
      </c>
      <c r="K297" s="58" t="s">
        <v>3402</v>
      </c>
      <c r="L297" s="16"/>
      <c r="M297" s="53" t="s">
        <v>119</v>
      </c>
      <c r="N297" s="53" t="s">
        <v>53</v>
      </c>
      <c r="O297" s="55" t="s">
        <v>54</v>
      </c>
      <c r="P297" s="56"/>
      <c r="Q297" s="58" t="s">
        <v>56</v>
      </c>
      <c r="R297" s="41" t="str">
        <f t="shared" ref="R297:R303" si="0">"Theo GCN số "&amp;K297</f>
        <v>Theo GCN số 1905-17-01</v>
      </c>
      <c r="S297" s="58" t="s">
        <v>3409</v>
      </c>
      <c r="T297" s="58" t="s">
        <v>3410</v>
      </c>
      <c r="U297" s="53">
        <v>2</v>
      </c>
      <c r="V297" s="57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</row>
    <row r="298" spans="1:33" ht="27" customHeight="1">
      <c r="A298" s="39">
        <v>294</v>
      </c>
      <c r="B298" s="44" t="s">
        <v>3414</v>
      </c>
      <c r="C298" s="47" t="s">
        <v>3392</v>
      </c>
      <c r="D298" s="44">
        <v>10</v>
      </c>
      <c r="E298" s="41" t="s">
        <v>38</v>
      </c>
      <c r="F298" s="41" t="s">
        <v>3396</v>
      </c>
      <c r="G298" s="41" t="s">
        <v>3397</v>
      </c>
      <c r="H298" s="48"/>
      <c r="I298" s="41">
        <v>989784766</v>
      </c>
      <c r="J298" s="41" t="s">
        <v>3417</v>
      </c>
      <c r="K298" s="48" t="s">
        <v>3418</v>
      </c>
      <c r="L298" s="48"/>
      <c r="M298" s="53" t="s">
        <v>119</v>
      </c>
      <c r="N298" s="53" t="s">
        <v>53</v>
      </c>
      <c r="O298" s="55" t="s">
        <v>54</v>
      </c>
      <c r="P298" s="56"/>
      <c r="Q298" s="58" t="s">
        <v>56</v>
      </c>
      <c r="R298" s="41" t="str">
        <f t="shared" si="0"/>
        <v>Theo GCN số 1905-17-02</v>
      </c>
      <c r="S298" s="58" t="s">
        <v>3423</v>
      </c>
      <c r="T298" s="58" t="s">
        <v>3410</v>
      </c>
      <c r="U298" s="53">
        <v>2</v>
      </c>
      <c r="V298" s="57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</row>
    <row r="299" spans="1:33" ht="27" customHeight="1">
      <c r="A299" s="39">
        <v>295</v>
      </c>
      <c r="B299" s="44" t="s">
        <v>3428</v>
      </c>
      <c r="C299" s="47" t="s">
        <v>3392</v>
      </c>
      <c r="D299" s="44">
        <v>10</v>
      </c>
      <c r="E299" s="41" t="s">
        <v>38</v>
      </c>
      <c r="F299" s="41" t="s">
        <v>3396</v>
      </c>
      <c r="G299" s="41" t="s">
        <v>3397</v>
      </c>
      <c r="H299" s="48"/>
      <c r="I299" s="41">
        <v>989784766</v>
      </c>
      <c r="J299" s="41" t="s">
        <v>3429</v>
      </c>
      <c r="K299" s="48" t="s">
        <v>3430</v>
      </c>
      <c r="L299" s="48"/>
      <c r="M299" s="53" t="s">
        <v>119</v>
      </c>
      <c r="N299" s="53" t="s">
        <v>53</v>
      </c>
      <c r="O299" s="55" t="s">
        <v>54</v>
      </c>
      <c r="P299" s="56"/>
      <c r="Q299" s="58" t="s">
        <v>56</v>
      </c>
      <c r="R299" s="41" t="str">
        <f t="shared" si="0"/>
        <v>Theo GCN số 1905-17-03</v>
      </c>
      <c r="S299" s="58" t="s">
        <v>3435</v>
      </c>
      <c r="T299" s="58" t="s">
        <v>3410</v>
      </c>
      <c r="U299" s="53">
        <v>2</v>
      </c>
      <c r="V299" s="57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</row>
    <row r="300" spans="1:33" ht="27" customHeight="1">
      <c r="A300" s="39">
        <v>296</v>
      </c>
      <c r="B300" s="44" t="s">
        <v>3441</v>
      </c>
      <c r="C300" s="47" t="s">
        <v>3392</v>
      </c>
      <c r="D300" s="44">
        <v>10</v>
      </c>
      <c r="E300" s="41" t="s">
        <v>38</v>
      </c>
      <c r="F300" s="41" t="s">
        <v>3442</v>
      </c>
      <c r="G300" s="41" t="s">
        <v>3443</v>
      </c>
      <c r="H300" s="48"/>
      <c r="I300" s="41">
        <v>918333134</v>
      </c>
      <c r="J300" s="41" t="s">
        <v>3445</v>
      </c>
      <c r="K300" s="48" t="s">
        <v>3446</v>
      </c>
      <c r="L300" s="104">
        <v>43840</v>
      </c>
      <c r="M300" s="53" t="s">
        <v>119</v>
      </c>
      <c r="N300" s="53" t="s">
        <v>53</v>
      </c>
      <c r="O300" s="55" t="s">
        <v>54</v>
      </c>
      <c r="P300" s="56"/>
      <c r="Q300" s="58" t="s">
        <v>56</v>
      </c>
      <c r="R300" s="41" t="str">
        <f t="shared" si="0"/>
        <v>Theo GCN số 0758-17-04</v>
      </c>
      <c r="S300" s="58" t="s">
        <v>3450</v>
      </c>
      <c r="T300" s="58" t="s">
        <v>3410</v>
      </c>
      <c r="U300" s="53">
        <v>2</v>
      </c>
      <c r="V300" s="57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</row>
    <row r="301" spans="1:33" ht="27" customHeight="1">
      <c r="A301" s="39">
        <v>297</v>
      </c>
      <c r="B301" s="44" t="s">
        <v>3453</v>
      </c>
      <c r="C301" s="47" t="s">
        <v>3392</v>
      </c>
      <c r="D301" s="44">
        <v>10</v>
      </c>
      <c r="E301" s="41" t="s">
        <v>38</v>
      </c>
      <c r="F301" s="41" t="s">
        <v>3442</v>
      </c>
      <c r="G301" s="41" t="s">
        <v>3443</v>
      </c>
      <c r="H301" s="48"/>
      <c r="I301" s="41">
        <v>918333134</v>
      </c>
      <c r="J301" s="41" t="s">
        <v>3454</v>
      </c>
      <c r="K301" s="48" t="s">
        <v>3455</v>
      </c>
      <c r="L301" s="104">
        <v>43840</v>
      </c>
      <c r="M301" s="53" t="s">
        <v>119</v>
      </c>
      <c r="N301" s="53" t="s">
        <v>53</v>
      </c>
      <c r="O301" s="55" t="s">
        <v>54</v>
      </c>
      <c r="P301" s="56"/>
      <c r="Q301" s="58" t="s">
        <v>56</v>
      </c>
      <c r="R301" s="41" t="str">
        <f t="shared" si="0"/>
        <v>Theo GCN số 0758-17-03</v>
      </c>
      <c r="S301" s="58" t="s">
        <v>3458</v>
      </c>
      <c r="T301" s="58" t="s">
        <v>3410</v>
      </c>
      <c r="U301" s="53">
        <v>2</v>
      </c>
      <c r="V301" s="57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</row>
    <row r="302" spans="1:33" ht="27" customHeight="1">
      <c r="A302" s="39">
        <v>298</v>
      </c>
      <c r="B302" s="44" t="s">
        <v>3459</v>
      </c>
      <c r="C302" s="47" t="s">
        <v>3392</v>
      </c>
      <c r="D302" s="44">
        <v>10</v>
      </c>
      <c r="E302" s="41" t="s">
        <v>38</v>
      </c>
      <c r="F302" s="41" t="s">
        <v>3442</v>
      </c>
      <c r="G302" s="41" t="s">
        <v>3443</v>
      </c>
      <c r="H302" s="48"/>
      <c r="I302" s="41">
        <v>918333134</v>
      </c>
      <c r="J302" s="41" t="s">
        <v>3460</v>
      </c>
      <c r="K302" s="92" t="s">
        <v>3461</v>
      </c>
      <c r="L302" s="104">
        <v>43840</v>
      </c>
      <c r="M302" s="53" t="s">
        <v>119</v>
      </c>
      <c r="N302" s="53" t="s">
        <v>53</v>
      </c>
      <c r="O302" s="55" t="s">
        <v>54</v>
      </c>
      <c r="P302" s="56"/>
      <c r="Q302" s="58" t="s">
        <v>56</v>
      </c>
      <c r="R302" s="41" t="str">
        <f t="shared" si="0"/>
        <v>Theo GCN số 0758-17-02</v>
      </c>
      <c r="S302" s="58" t="s">
        <v>3464</v>
      </c>
      <c r="T302" s="58" t="s">
        <v>3410</v>
      </c>
      <c r="U302" s="53">
        <v>2</v>
      </c>
      <c r="V302" s="57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</row>
    <row r="303" spans="1:33" ht="27" customHeight="1">
      <c r="A303" s="39">
        <v>299</v>
      </c>
      <c r="B303" s="44" t="s">
        <v>3465</v>
      </c>
      <c r="C303" s="47" t="s">
        <v>3392</v>
      </c>
      <c r="D303" s="44">
        <v>10</v>
      </c>
      <c r="E303" s="41" t="s">
        <v>38</v>
      </c>
      <c r="F303" s="41" t="s">
        <v>3442</v>
      </c>
      <c r="G303" s="41" t="s">
        <v>3443</v>
      </c>
      <c r="H303" s="48"/>
      <c r="I303" s="41">
        <v>918333134</v>
      </c>
      <c r="J303" s="48" t="s">
        <v>3466</v>
      </c>
      <c r="K303" s="92" t="s">
        <v>3467</v>
      </c>
      <c r="L303" s="104">
        <v>43840</v>
      </c>
      <c r="M303" s="53" t="s">
        <v>119</v>
      </c>
      <c r="N303" s="53" t="s">
        <v>53</v>
      </c>
      <c r="O303" s="55" t="s">
        <v>54</v>
      </c>
      <c r="P303" s="56"/>
      <c r="Q303" s="58" t="s">
        <v>56</v>
      </c>
      <c r="R303" s="41" t="str">
        <f t="shared" si="0"/>
        <v>Theo GCN số 0758-17-01</v>
      </c>
      <c r="S303" s="58" t="s">
        <v>3472</v>
      </c>
      <c r="T303" s="58" t="s">
        <v>3410</v>
      </c>
      <c r="U303" s="53">
        <v>2</v>
      </c>
      <c r="V303" s="71" t="s">
        <v>3473</v>
      </c>
      <c r="W303" s="2">
        <f>SUM(U285:U303)</f>
        <v>39</v>
      </c>
      <c r="X303" s="2">
        <f>COUNT(U285:U303)</f>
        <v>19</v>
      </c>
      <c r="Y303" s="2">
        <f>X303*5</f>
        <v>95</v>
      </c>
      <c r="Z303" s="2">
        <f>(W303/Y303)*100</f>
        <v>41.05263157894737</v>
      </c>
      <c r="AA303" s="2"/>
      <c r="AB303" s="2"/>
      <c r="AC303" s="2"/>
      <c r="AD303" s="2"/>
      <c r="AE303" s="2"/>
      <c r="AF303" s="2"/>
      <c r="AG303" s="2"/>
    </row>
    <row r="304" spans="1:33" ht="27" customHeight="1">
      <c r="A304" s="39">
        <v>300</v>
      </c>
      <c r="B304" s="44" t="s">
        <v>3483</v>
      </c>
      <c r="C304" s="47" t="s">
        <v>3484</v>
      </c>
      <c r="D304" s="44">
        <v>10</v>
      </c>
      <c r="E304" s="41" t="s">
        <v>38</v>
      </c>
      <c r="F304" s="41" t="s">
        <v>3485</v>
      </c>
      <c r="G304" s="41" t="s">
        <v>3486</v>
      </c>
      <c r="H304" s="48"/>
      <c r="I304" s="41">
        <v>903038765</v>
      </c>
      <c r="J304" s="155" t="s">
        <v>3488</v>
      </c>
      <c r="K304" s="111" t="s">
        <v>3489</v>
      </c>
      <c r="L304" s="111" t="s">
        <v>2641</v>
      </c>
      <c r="M304" s="53" t="s">
        <v>52</v>
      </c>
      <c r="N304" s="53" t="s">
        <v>53</v>
      </c>
      <c r="O304" s="55" t="s">
        <v>54</v>
      </c>
      <c r="P304" s="56"/>
      <c r="Q304" s="58" t="s">
        <v>56</v>
      </c>
      <c r="R304" s="111" t="s">
        <v>3489</v>
      </c>
      <c r="S304" s="58" t="s">
        <v>3492</v>
      </c>
      <c r="T304" s="58" t="s">
        <v>3494</v>
      </c>
      <c r="U304" s="53">
        <v>2</v>
      </c>
      <c r="V304" s="57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</row>
    <row r="305" spans="1:33" ht="27" customHeight="1">
      <c r="A305" s="39">
        <v>301</v>
      </c>
      <c r="B305" s="44" t="s">
        <v>3495</v>
      </c>
      <c r="C305" s="47" t="s">
        <v>3496</v>
      </c>
      <c r="D305" s="44">
        <v>10</v>
      </c>
      <c r="E305" s="41" t="s">
        <v>38</v>
      </c>
      <c r="F305" s="41" t="s">
        <v>3497</v>
      </c>
      <c r="G305" s="41" t="s">
        <v>3498</v>
      </c>
      <c r="H305" s="48"/>
      <c r="I305" s="47" t="s">
        <v>2322</v>
      </c>
      <c r="J305" s="48" t="s">
        <v>3499</v>
      </c>
      <c r="K305" s="48" t="s">
        <v>3500</v>
      </c>
      <c r="L305" s="58" t="s">
        <v>3359</v>
      </c>
      <c r="M305" s="53" t="s">
        <v>119</v>
      </c>
      <c r="N305" s="53" t="s">
        <v>53</v>
      </c>
      <c r="O305" s="55" t="s">
        <v>55</v>
      </c>
      <c r="P305" s="56"/>
      <c r="Q305" s="58" t="s">
        <v>3361</v>
      </c>
      <c r="R305" s="41" t="s">
        <v>3504</v>
      </c>
      <c r="S305" s="58" t="s">
        <v>3505</v>
      </c>
      <c r="T305" s="58" t="s">
        <v>3506</v>
      </c>
      <c r="U305" s="53">
        <v>2</v>
      </c>
      <c r="V305" s="57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</row>
    <row r="306" spans="1:33" ht="27" customHeight="1">
      <c r="A306" s="39">
        <v>302</v>
      </c>
      <c r="B306" s="44" t="s">
        <v>3508</v>
      </c>
      <c r="C306" s="47" t="s">
        <v>3509</v>
      </c>
      <c r="D306" s="44">
        <v>10</v>
      </c>
      <c r="E306" s="41" t="s">
        <v>38</v>
      </c>
      <c r="F306" s="41" t="s">
        <v>432</v>
      </c>
      <c r="G306" s="41" t="s">
        <v>433</v>
      </c>
      <c r="H306" s="48"/>
      <c r="I306" s="126" t="s">
        <v>3510</v>
      </c>
      <c r="J306" s="48" t="s">
        <v>3511</v>
      </c>
      <c r="K306" s="48" t="s">
        <v>3512</v>
      </c>
      <c r="L306" s="92" t="s">
        <v>437</v>
      </c>
      <c r="M306" s="53" t="s">
        <v>119</v>
      </c>
      <c r="N306" s="53" t="s">
        <v>53</v>
      </c>
      <c r="O306" s="55" t="s">
        <v>62</v>
      </c>
      <c r="P306" s="56"/>
      <c r="Q306" s="58" t="s">
        <v>2999</v>
      </c>
      <c r="R306" s="41" t="s">
        <v>3513</v>
      </c>
      <c r="S306" s="58" t="s">
        <v>3514</v>
      </c>
      <c r="T306" s="58" t="s">
        <v>3506</v>
      </c>
      <c r="U306" s="53">
        <v>3</v>
      </c>
      <c r="V306" s="57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</row>
    <row r="307" spans="1:33" ht="27" customHeight="1">
      <c r="A307" s="39">
        <v>303</v>
      </c>
      <c r="B307" s="41" t="s">
        <v>3516</v>
      </c>
      <c r="C307" s="47" t="s">
        <v>3506</v>
      </c>
      <c r="D307" s="44">
        <v>10</v>
      </c>
      <c r="E307" s="41" t="s">
        <v>38</v>
      </c>
      <c r="F307" s="41" t="s">
        <v>892</v>
      </c>
      <c r="G307" s="41" t="s">
        <v>3518</v>
      </c>
      <c r="H307" s="48"/>
      <c r="I307" s="52" t="s">
        <v>3520</v>
      </c>
      <c r="J307" s="58" t="s">
        <v>3521</v>
      </c>
      <c r="K307" s="58" t="s">
        <v>3522</v>
      </c>
      <c r="L307" s="195">
        <v>44145</v>
      </c>
      <c r="M307" s="53" t="s">
        <v>119</v>
      </c>
      <c r="N307" s="53" t="s">
        <v>53</v>
      </c>
      <c r="O307" s="55" t="s">
        <v>54</v>
      </c>
      <c r="P307" s="56"/>
      <c r="Q307" s="58" t="s">
        <v>56</v>
      </c>
      <c r="R307" s="41" t="str">
        <f t="shared" ref="R307:R317" si="1">"Theo GCN số "&amp;K307</f>
        <v>Theo GCN số 	0322 mã số 17-11-01</v>
      </c>
      <c r="S307" s="58" t="s">
        <v>3528</v>
      </c>
      <c r="T307" s="47" t="s">
        <v>3529</v>
      </c>
      <c r="U307" s="53">
        <v>2</v>
      </c>
      <c r="V307" s="57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</row>
    <row r="308" spans="1:33" ht="27" customHeight="1">
      <c r="A308" s="39">
        <v>304</v>
      </c>
      <c r="B308" s="41" t="s">
        <v>3533</v>
      </c>
      <c r="C308" s="47" t="s">
        <v>3506</v>
      </c>
      <c r="D308" s="44">
        <v>10</v>
      </c>
      <c r="E308" s="41" t="s">
        <v>38</v>
      </c>
      <c r="F308" s="41" t="s">
        <v>892</v>
      </c>
      <c r="G308" s="41" t="s">
        <v>3518</v>
      </c>
      <c r="H308" s="48"/>
      <c r="I308" s="52" t="s">
        <v>3520</v>
      </c>
      <c r="J308" s="58" t="s">
        <v>3536</v>
      </c>
      <c r="K308" s="58" t="s">
        <v>3538</v>
      </c>
      <c r="L308" s="195">
        <v>44145</v>
      </c>
      <c r="M308" s="53" t="s">
        <v>119</v>
      </c>
      <c r="N308" s="53" t="s">
        <v>53</v>
      </c>
      <c r="O308" s="55" t="s">
        <v>54</v>
      </c>
      <c r="P308" s="56"/>
      <c r="Q308" s="58" t="s">
        <v>56</v>
      </c>
      <c r="R308" s="41" t="str">
        <f t="shared" si="1"/>
        <v>Theo GCN số         0322 mã số 17-11-02</v>
      </c>
      <c r="S308" s="58" t="s">
        <v>3541</v>
      </c>
      <c r="T308" s="52" t="s">
        <v>3529</v>
      </c>
      <c r="U308" s="53">
        <v>2</v>
      </c>
      <c r="V308" s="57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</row>
    <row r="309" spans="1:33" ht="27" customHeight="1">
      <c r="A309" s="39">
        <v>305</v>
      </c>
      <c r="B309" s="41" t="s">
        <v>3544</v>
      </c>
      <c r="C309" s="47" t="s">
        <v>3506</v>
      </c>
      <c r="D309" s="44">
        <v>10</v>
      </c>
      <c r="E309" s="41" t="s">
        <v>38</v>
      </c>
      <c r="F309" s="41" t="s">
        <v>892</v>
      </c>
      <c r="G309" s="41" t="s">
        <v>3518</v>
      </c>
      <c r="H309" s="48"/>
      <c r="I309" s="52" t="s">
        <v>3520</v>
      </c>
      <c r="J309" s="58" t="s">
        <v>3545</v>
      </c>
      <c r="K309" s="58" t="s">
        <v>3546</v>
      </c>
      <c r="L309" s="195">
        <v>44145</v>
      </c>
      <c r="M309" s="53" t="s">
        <v>119</v>
      </c>
      <c r="N309" s="53" t="s">
        <v>53</v>
      </c>
      <c r="O309" s="55" t="s">
        <v>54</v>
      </c>
      <c r="P309" s="56"/>
      <c r="Q309" s="58" t="s">
        <v>56</v>
      </c>
      <c r="R309" s="41" t="str">
        <f t="shared" si="1"/>
        <v>Theo GCN số         0322 mã số 17-11-03</v>
      </c>
      <c r="S309" s="58" t="s">
        <v>3548</v>
      </c>
      <c r="T309" s="52" t="s">
        <v>3529</v>
      </c>
      <c r="U309" s="53">
        <v>2</v>
      </c>
      <c r="V309" s="57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</row>
    <row r="310" spans="1:33" ht="27" customHeight="1">
      <c r="A310" s="39">
        <v>306</v>
      </c>
      <c r="B310" s="41" t="s">
        <v>3553</v>
      </c>
      <c r="C310" s="47" t="s">
        <v>3506</v>
      </c>
      <c r="D310" s="44">
        <v>10</v>
      </c>
      <c r="E310" s="41" t="s">
        <v>38</v>
      </c>
      <c r="F310" s="41" t="s">
        <v>892</v>
      </c>
      <c r="G310" s="41" t="s">
        <v>3518</v>
      </c>
      <c r="H310" s="48"/>
      <c r="I310" s="52" t="s">
        <v>3520</v>
      </c>
      <c r="J310" s="58" t="s">
        <v>3554</v>
      </c>
      <c r="K310" s="58" t="s">
        <v>3555</v>
      </c>
      <c r="L310" s="195">
        <v>44145</v>
      </c>
      <c r="M310" s="53" t="s">
        <v>119</v>
      </c>
      <c r="N310" s="53" t="s">
        <v>53</v>
      </c>
      <c r="O310" s="55" t="s">
        <v>54</v>
      </c>
      <c r="P310" s="56"/>
      <c r="Q310" s="58" t="s">
        <v>56</v>
      </c>
      <c r="R310" s="41" t="str">
        <f t="shared" si="1"/>
        <v>Theo GCN số         0322 mã số 17-11-04</v>
      </c>
      <c r="S310" s="58" t="s">
        <v>3557</v>
      </c>
      <c r="T310" s="52" t="s">
        <v>3529</v>
      </c>
      <c r="U310" s="53">
        <v>2</v>
      </c>
      <c r="V310" s="57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</row>
    <row r="311" spans="1:33" ht="27" customHeight="1">
      <c r="A311" s="39">
        <v>307</v>
      </c>
      <c r="B311" s="41" t="s">
        <v>3558</v>
      </c>
      <c r="C311" s="47" t="s">
        <v>3506</v>
      </c>
      <c r="D311" s="44">
        <v>10</v>
      </c>
      <c r="E311" s="41" t="s">
        <v>38</v>
      </c>
      <c r="F311" s="41" t="s">
        <v>892</v>
      </c>
      <c r="G311" s="41" t="s">
        <v>3518</v>
      </c>
      <c r="H311" s="48"/>
      <c r="I311" s="52" t="s">
        <v>3520</v>
      </c>
      <c r="J311" s="58" t="s">
        <v>3559</v>
      </c>
      <c r="K311" s="58" t="s">
        <v>3560</v>
      </c>
      <c r="L311" s="195">
        <v>44145</v>
      </c>
      <c r="M311" s="53" t="s">
        <v>119</v>
      </c>
      <c r="N311" s="53" t="s">
        <v>53</v>
      </c>
      <c r="O311" s="55" t="s">
        <v>54</v>
      </c>
      <c r="P311" s="56"/>
      <c r="Q311" s="58" t="s">
        <v>56</v>
      </c>
      <c r="R311" s="41" t="str">
        <f t="shared" si="1"/>
        <v>Theo GCN số         0322 mã số 17-11-05</v>
      </c>
      <c r="S311" s="58" t="s">
        <v>3562</v>
      </c>
      <c r="T311" s="52" t="s">
        <v>3529</v>
      </c>
      <c r="U311" s="53">
        <v>2</v>
      </c>
      <c r="V311" s="57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</row>
    <row r="312" spans="1:33" ht="27" customHeight="1">
      <c r="A312" s="39">
        <v>308</v>
      </c>
      <c r="B312" s="41" t="s">
        <v>3565</v>
      </c>
      <c r="C312" s="47" t="s">
        <v>3506</v>
      </c>
      <c r="D312" s="44">
        <v>10</v>
      </c>
      <c r="E312" s="41" t="s">
        <v>38</v>
      </c>
      <c r="F312" s="41" t="s">
        <v>892</v>
      </c>
      <c r="G312" s="41" t="s">
        <v>3518</v>
      </c>
      <c r="H312" s="48"/>
      <c r="I312" s="52" t="s">
        <v>3520</v>
      </c>
      <c r="J312" s="58" t="s">
        <v>3569</v>
      </c>
      <c r="K312" s="58" t="s">
        <v>3570</v>
      </c>
      <c r="L312" s="195">
        <v>44145</v>
      </c>
      <c r="M312" s="53" t="s">
        <v>119</v>
      </c>
      <c r="N312" s="53" t="s">
        <v>53</v>
      </c>
      <c r="O312" s="55" t="s">
        <v>54</v>
      </c>
      <c r="P312" s="56"/>
      <c r="Q312" s="58" t="s">
        <v>56</v>
      </c>
      <c r="R312" s="41" t="str">
        <f t="shared" si="1"/>
        <v>Theo GCN số         0322 mã số 17-11-06</v>
      </c>
      <c r="S312" s="58" t="s">
        <v>3574</v>
      </c>
      <c r="T312" s="52" t="s">
        <v>3529</v>
      </c>
      <c r="U312" s="53">
        <v>2</v>
      </c>
      <c r="V312" s="57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</row>
    <row r="313" spans="1:33" ht="27" customHeight="1">
      <c r="A313" s="39">
        <v>309</v>
      </c>
      <c r="B313" s="41" t="s">
        <v>3577</v>
      </c>
      <c r="C313" s="47" t="s">
        <v>3506</v>
      </c>
      <c r="D313" s="44">
        <v>10</v>
      </c>
      <c r="E313" s="41" t="s">
        <v>38</v>
      </c>
      <c r="F313" s="41" t="s">
        <v>892</v>
      </c>
      <c r="G313" s="41" t="s">
        <v>3518</v>
      </c>
      <c r="H313" s="48"/>
      <c r="I313" s="52" t="s">
        <v>3520</v>
      </c>
      <c r="J313" s="58" t="s">
        <v>3578</v>
      </c>
      <c r="K313" s="58" t="s">
        <v>3579</v>
      </c>
      <c r="L313" s="195">
        <v>44145</v>
      </c>
      <c r="M313" s="53" t="s">
        <v>119</v>
      </c>
      <c r="N313" s="53" t="s">
        <v>53</v>
      </c>
      <c r="O313" s="55" t="s">
        <v>54</v>
      </c>
      <c r="P313" s="56"/>
      <c r="Q313" s="58" t="s">
        <v>56</v>
      </c>
      <c r="R313" s="41" t="str">
        <f t="shared" si="1"/>
        <v>Theo GCN số         0322 mã số 17-11-07</v>
      </c>
      <c r="S313" s="58" t="s">
        <v>3584</v>
      </c>
      <c r="T313" s="52" t="s">
        <v>3529</v>
      </c>
      <c r="U313" s="53">
        <v>2</v>
      </c>
      <c r="V313" s="57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</row>
    <row r="314" spans="1:33" ht="27" customHeight="1">
      <c r="A314" s="39">
        <v>310</v>
      </c>
      <c r="B314" s="41" t="s">
        <v>3585</v>
      </c>
      <c r="C314" s="47" t="s">
        <v>3506</v>
      </c>
      <c r="D314" s="44">
        <v>10</v>
      </c>
      <c r="E314" s="41" t="s">
        <v>38</v>
      </c>
      <c r="F314" s="41" t="s">
        <v>892</v>
      </c>
      <c r="G314" s="41" t="s">
        <v>3518</v>
      </c>
      <c r="H314" s="48"/>
      <c r="I314" s="52" t="s">
        <v>3520</v>
      </c>
      <c r="J314" s="58" t="s">
        <v>3588</v>
      </c>
      <c r="K314" s="58" t="s">
        <v>3589</v>
      </c>
      <c r="L314" s="195">
        <v>44145</v>
      </c>
      <c r="M314" s="53" t="s">
        <v>119</v>
      </c>
      <c r="N314" s="53" t="s">
        <v>53</v>
      </c>
      <c r="O314" s="55" t="s">
        <v>54</v>
      </c>
      <c r="P314" s="56"/>
      <c r="Q314" s="58" t="s">
        <v>56</v>
      </c>
      <c r="R314" s="41" t="str">
        <f t="shared" si="1"/>
        <v>Theo GCN số         0322 mã số 17-11-08</v>
      </c>
      <c r="S314" s="58" t="s">
        <v>3641</v>
      </c>
      <c r="T314" s="52" t="s">
        <v>3529</v>
      </c>
      <c r="U314" s="53">
        <v>2</v>
      </c>
      <c r="V314" s="57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</row>
    <row r="315" spans="1:33" ht="27" customHeight="1">
      <c r="A315" s="39">
        <v>311</v>
      </c>
      <c r="B315" s="41" t="s">
        <v>3643</v>
      </c>
      <c r="C315" s="47" t="s">
        <v>3506</v>
      </c>
      <c r="D315" s="44">
        <v>10</v>
      </c>
      <c r="E315" s="41" t="s">
        <v>38</v>
      </c>
      <c r="F315" s="41" t="s">
        <v>892</v>
      </c>
      <c r="G315" s="41" t="s">
        <v>3518</v>
      </c>
      <c r="H315" s="48"/>
      <c r="I315" s="52" t="s">
        <v>3520</v>
      </c>
      <c r="J315" s="58" t="s">
        <v>3646</v>
      </c>
      <c r="K315" s="58" t="s">
        <v>3647</v>
      </c>
      <c r="L315" s="195">
        <v>44145</v>
      </c>
      <c r="M315" s="53" t="s">
        <v>119</v>
      </c>
      <c r="N315" s="53" t="s">
        <v>53</v>
      </c>
      <c r="O315" s="55" t="s">
        <v>54</v>
      </c>
      <c r="P315" s="56"/>
      <c r="Q315" s="58" t="s">
        <v>56</v>
      </c>
      <c r="R315" s="41" t="str">
        <f t="shared" si="1"/>
        <v>Theo GCN số         0322 mã số 17-11-09</v>
      </c>
      <c r="S315" s="58" t="s">
        <v>3653</v>
      </c>
      <c r="T315" s="52" t="s">
        <v>3529</v>
      </c>
      <c r="U315" s="53">
        <v>2</v>
      </c>
      <c r="V315" s="57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</row>
    <row r="316" spans="1:33" ht="27" customHeight="1">
      <c r="A316" s="39">
        <v>312</v>
      </c>
      <c r="B316" s="41" t="s">
        <v>3654</v>
      </c>
      <c r="C316" s="47" t="s">
        <v>3506</v>
      </c>
      <c r="D316" s="44">
        <v>10</v>
      </c>
      <c r="E316" s="41" t="s">
        <v>38</v>
      </c>
      <c r="F316" s="41" t="s">
        <v>892</v>
      </c>
      <c r="G316" s="41" t="s">
        <v>3518</v>
      </c>
      <c r="H316" s="48"/>
      <c r="I316" s="52" t="s">
        <v>3520</v>
      </c>
      <c r="J316" s="58" t="s">
        <v>3657</v>
      </c>
      <c r="K316" s="58" t="s">
        <v>3659</v>
      </c>
      <c r="L316" s="195">
        <v>44145</v>
      </c>
      <c r="M316" s="53" t="s">
        <v>119</v>
      </c>
      <c r="N316" s="53" t="s">
        <v>53</v>
      </c>
      <c r="O316" s="55" t="s">
        <v>54</v>
      </c>
      <c r="P316" s="56"/>
      <c r="Q316" s="58" t="s">
        <v>56</v>
      </c>
      <c r="R316" s="41" t="str">
        <f t="shared" si="1"/>
        <v>Theo GCN số         0322 mã số 17-11-10</v>
      </c>
      <c r="S316" s="58" t="s">
        <v>3664</v>
      </c>
      <c r="T316" s="52" t="s">
        <v>3529</v>
      </c>
      <c r="U316" s="53">
        <v>2</v>
      </c>
      <c r="V316" s="57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</row>
    <row r="317" spans="1:33" ht="27" customHeight="1">
      <c r="A317" s="39">
        <v>313</v>
      </c>
      <c r="B317" s="41" t="s">
        <v>3666</v>
      </c>
      <c r="C317" s="47" t="s">
        <v>3506</v>
      </c>
      <c r="D317" s="44">
        <v>10</v>
      </c>
      <c r="E317" s="41" t="s">
        <v>38</v>
      </c>
      <c r="F317" s="41" t="s">
        <v>892</v>
      </c>
      <c r="G317" s="41" t="s">
        <v>3518</v>
      </c>
      <c r="H317" s="48"/>
      <c r="I317" s="52" t="s">
        <v>3520</v>
      </c>
      <c r="J317" s="58" t="s">
        <v>3669</v>
      </c>
      <c r="K317" s="58" t="s">
        <v>3670</v>
      </c>
      <c r="L317" s="195">
        <v>44145</v>
      </c>
      <c r="M317" s="53" t="s">
        <v>119</v>
      </c>
      <c r="N317" s="53" t="s">
        <v>53</v>
      </c>
      <c r="O317" s="55" t="s">
        <v>54</v>
      </c>
      <c r="P317" s="56"/>
      <c r="Q317" s="58" t="s">
        <v>56</v>
      </c>
      <c r="R317" s="41" t="str">
        <f t="shared" si="1"/>
        <v>Theo GCN số         0322 mã số 17-11-11</v>
      </c>
      <c r="S317" s="58" t="s">
        <v>3673</v>
      </c>
      <c r="T317" s="52" t="s">
        <v>3529</v>
      </c>
      <c r="U317" s="53">
        <v>2</v>
      </c>
      <c r="V317" s="57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</row>
    <row r="318" spans="1:33" ht="27" customHeight="1">
      <c r="A318" s="39">
        <v>314</v>
      </c>
      <c r="B318" s="41" t="s">
        <v>3674</v>
      </c>
      <c r="C318" s="47" t="s">
        <v>3675</v>
      </c>
      <c r="D318" s="44">
        <v>10</v>
      </c>
      <c r="E318" s="41" t="s">
        <v>94</v>
      </c>
      <c r="F318" s="41" t="s">
        <v>1270</v>
      </c>
      <c r="G318" s="41" t="s">
        <v>3356</v>
      </c>
      <c r="H318" s="48"/>
      <c r="I318" s="47" t="s">
        <v>3520</v>
      </c>
      <c r="J318" s="41" t="s">
        <v>3676</v>
      </c>
      <c r="K318" s="16"/>
      <c r="L318" s="195"/>
      <c r="M318" s="53" t="s">
        <v>119</v>
      </c>
      <c r="N318" s="53" t="s">
        <v>53</v>
      </c>
      <c r="O318" s="55"/>
      <c r="P318" s="92" t="s">
        <v>859</v>
      </c>
      <c r="Q318" s="58" t="s">
        <v>3361</v>
      </c>
      <c r="R318" s="41" t="s">
        <v>3677</v>
      </c>
      <c r="S318" s="41" t="s">
        <v>3678</v>
      </c>
      <c r="T318" s="47" t="s">
        <v>3529</v>
      </c>
      <c r="U318" s="53">
        <v>2</v>
      </c>
      <c r="V318" s="57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</row>
    <row r="319" spans="1:33" ht="27" customHeight="1">
      <c r="A319" s="39">
        <v>315</v>
      </c>
      <c r="B319" s="41" t="s">
        <v>3681</v>
      </c>
      <c r="C319" s="47" t="s">
        <v>3675</v>
      </c>
      <c r="D319" s="44">
        <v>10</v>
      </c>
      <c r="E319" s="41" t="s">
        <v>38</v>
      </c>
      <c r="F319" s="100" t="s">
        <v>3682</v>
      </c>
      <c r="G319" s="100" t="s">
        <v>3683</v>
      </c>
      <c r="H319" s="48"/>
      <c r="I319" s="48"/>
      <c r="J319" s="100" t="s">
        <v>3684</v>
      </c>
      <c r="K319" s="100" t="s">
        <v>3685</v>
      </c>
      <c r="L319" s="210">
        <v>42835</v>
      </c>
      <c r="M319" s="53" t="s">
        <v>78</v>
      </c>
      <c r="N319" s="53" t="s">
        <v>53</v>
      </c>
      <c r="O319" s="55" t="s">
        <v>62</v>
      </c>
      <c r="P319" s="56"/>
      <c r="Q319" s="58" t="s">
        <v>2999</v>
      </c>
      <c r="R319" s="41" t="s">
        <v>3687</v>
      </c>
      <c r="S319" s="41" t="s">
        <v>3688</v>
      </c>
      <c r="T319" s="47" t="s">
        <v>3689</v>
      </c>
      <c r="U319" s="53">
        <v>3</v>
      </c>
      <c r="V319" s="57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</row>
    <row r="320" spans="1:33" ht="27" customHeight="1">
      <c r="A320" s="39">
        <v>316</v>
      </c>
      <c r="B320" s="41" t="s">
        <v>3690</v>
      </c>
      <c r="C320" s="47" t="s">
        <v>3675</v>
      </c>
      <c r="D320" s="44">
        <v>10</v>
      </c>
      <c r="E320" s="41" t="s">
        <v>38</v>
      </c>
      <c r="F320" s="100" t="s">
        <v>3691</v>
      </c>
      <c r="G320" s="100" t="s">
        <v>3692</v>
      </c>
      <c r="H320" s="48"/>
      <c r="I320" s="48"/>
      <c r="J320" s="101" t="s">
        <v>3693</v>
      </c>
      <c r="K320" s="100" t="s">
        <v>3694</v>
      </c>
      <c r="L320" s="100" t="s">
        <v>3695</v>
      </c>
      <c r="M320" s="53" t="s">
        <v>119</v>
      </c>
      <c r="N320" s="53" t="s">
        <v>53</v>
      </c>
      <c r="O320" s="55" t="s">
        <v>62</v>
      </c>
      <c r="P320" s="56"/>
      <c r="Q320" s="58" t="s">
        <v>2999</v>
      </c>
      <c r="R320" s="41" t="s">
        <v>3697</v>
      </c>
      <c r="S320" s="41" t="s">
        <v>3698</v>
      </c>
      <c r="T320" s="47" t="s">
        <v>3689</v>
      </c>
      <c r="U320" s="53">
        <v>3</v>
      </c>
      <c r="V320" s="57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</row>
    <row r="321" spans="1:33" ht="27" customHeight="1">
      <c r="A321" s="39">
        <v>317</v>
      </c>
      <c r="B321" s="41" t="s">
        <v>3700</v>
      </c>
      <c r="C321" s="47" t="s">
        <v>3701</v>
      </c>
      <c r="D321" s="44">
        <v>10</v>
      </c>
      <c r="E321" s="41" t="s">
        <v>38</v>
      </c>
      <c r="F321" s="41" t="s">
        <v>3422</v>
      </c>
      <c r="G321" s="41" t="s">
        <v>3424</v>
      </c>
      <c r="H321" s="48"/>
      <c r="I321" s="41">
        <v>904444900</v>
      </c>
      <c r="J321" s="58" t="s">
        <v>172</v>
      </c>
      <c r="K321" s="58" t="s">
        <v>3703</v>
      </c>
      <c r="L321" s="58" t="s">
        <v>3704</v>
      </c>
      <c r="M321" s="53" t="s">
        <v>85</v>
      </c>
      <c r="N321" s="53" t="s">
        <v>53</v>
      </c>
      <c r="O321" s="55" t="s">
        <v>54</v>
      </c>
      <c r="P321" s="56"/>
      <c r="Q321" s="58" t="s">
        <v>3432</v>
      </c>
      <c r="R321" s="41" t="s">
        <v>3708</v>
      </c>
      <c r="S321" s="58" t="s">
        <v>3709</v>
      </c>
      <c r="T321" s="47" t="s">
        <v>3710</v>
      </c>
      <c r="U321" s="53">
        <v>2</v>
      </c>
      <c r="V321" s="57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</row>
    <row r="322" spans="1:33" ht="27" customHeight="1">
      <c r="A322" s="39">
        <v>318</v>
      </c>
      <c r="B322" s="41" t="s">
        <v>3711</v>
      </c>
      <c r="C322" s="47" t="s">
        <v>3701</v>
      </c>
      <c r="D322" s="44">
        <v>10</v>
      </c>
      <c r="E322" s="41" t="s">
        <v>38</v>
      </c>
      <c r="F322" s="41" t="s">
        <v>3422</v>
      </c>
      <c r="G322" s="41" t="s">
        <v>3424</v>
      </c>
      <c r="H322" s="48"/>
      <c r="I322" s="41">
        <v>904444900</v>
      </c>
      <c r="J322" s="58" t="s">
        <v>2392</v>
      </c>
      <c r="K322" s="58" t="s">
        <v>3712</v>
      </c>
      <c r="L322" s="58" t="s">
        <v>3704</v>
      </c>
      <c r="M322" s="53" t="s">
        <v>85</v>
      </c>
      <c r="N322" s="53" t="s">
        <v>53</v>
      </c>
      <c r="O322" s="55" t="s">
        <v>54</v>
      </c>
      <c r="P322" s="56"/>
      <c r="Q322" s="58" t="s">
        <v>3432</v>
      </c>
      <c r="R322" s="41" t="s">
        <v>3714</v>
      </c>
      <c r="S322" s="58" t="s">
        <v>3715</v>
      </c>
      <c r="T322" s="47" t="s">
        <v>3710</v>
      </c>
      <c r="U322" s="53">
        <v>2</v>
      </c>
      <c r="V322" s="57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</row>
    <row r="323" spans="1:33" ht="27" customHeight="1">
      <c r="A323" s="39">
        <v>319</v>
      </c>
      <c r="B323" s="41" t="s">
        <v>3716</v>
      </c>
      <c r="C323" s="47" t="s">
        <v>3710</v>
      </c>
      <c r="D323" s="44">
        <v>11</v>
      </c>
      <c r="E323" s="41" t="s">
        <v>38</v>
      </c>
      <c r="F323" s="67" t="s">
        <v>58</v>
      </c>
      <c r="G323" s="63" t="s">
        <v>59</v>
      </c>
      <c r="H323" s="48"/>
      <c r="I323" s="221" t="s">
        <v>377</v>
      </c>
      <c r="J323" s="63" t="s">
        <v>3719</v>
      </c>
      <c r="K323" s="92" t="s">
        <v>3720</v>
      </c>
      <c r="L323" s="92" t="s">
        <v>3689</v>
      </c>
      <c r="M323" s="53" t="s">
        <v>78</v>
      </c>
      <c r="N323" s="53" t="s">
        <v>53</v>
      </c>
      <c r="O323" s="55" t="s">
        <v>62</v>
      </c>
      <c r="P323" s="56"/>
      <c r="Q323" s="58" t="s">
        <v>2999</v>
      </c>
      <c r="R323" s="191" t="s">
        <v>3721</v>
      </c>
      <c r="S323" s="58" t="s">
        <v>3723</v>
      </c>
      <c r="T323" s="129">
        <v>42777</v>
      </c>
      <c r="U323" s="53">
        <v>2</v>
      </c>
      <c r="V323" s="57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</row>
    <row r="324" spans="1:33" ht="27" customHeight="1">
      <c r="A324" s="39">
        <v>320</v>
      </c>
      <c r="B324" s="41" t="s">
        <v>3725</v>
      </c>
      <c r="C324" s="47" t="s">
        <v>3726</v>
      </c>
      <c r="D324" s="44">
        <v>11</v>
      </c>
      <c r="E324" s="41" t="s">
        <v>38</v>
      </c>
      <c r="F324" s="41" t="s">
        <v>3727</v>
      </c>
      <c r="G324" s="63" t="s">
        <v>3728</v>
      </c>
      <c r="H324" s="48"/>
      <c r="I324" s="110" t="s">
        <v>3729</v>
      </c>
      <c r="J324" s="41" t="s">
        <v>3730</v>
      </c>
      <c r="K324" s="41" t="s">
        <v>3731</v>
      </c>
      <c r="L324" s="47" t="s">
        <v>3732</v>
      </c>
      <c r="M324" s="53" t="s">
        <v>119</v>
      </c>
      <c r="N324" s="53" t="s">
        <v>53</v>
      </c>
      <c r="O324" s="55" t="s">
        <v>55</v>
      </c>
      <c r="P324" s="56"/>
      <c r="Q324" s="58" t="s">
        <v>163</v>
      </c>
      <c r="R324" s="191" t="s">
        <v>3735</v>
      </c>
      <c r="S324" s="58" t="s">
        <v>3736</v>
      </c>
      <c r="T324" s="110" t="s">
        <v>3737</v>
      </c>
      <c r="U324" s="53">
        <v>2</v>
      </c>
      <c r="V324" s="57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</row>
    <row r="325" spans="1:33" ht="27" customHeight="1">
      <c r="A325" s="39">
        <v>321</v>
      </c>
      <c r="B325" s="41" t="s">
        <v>3739</v>
      </c>
      <c r="C325" s="47" t="s">
        <v>3726</v>
      </c>
      <c r="D325" s="44">
        <v>11</v>
      </c>
      <c r="E325" s="41" t="s">
        <v>38</v>
      </c>
      <c r="F325" s="41" t="s">
        <v>3727</v>
      </c>
      <c r="G325" s="63" t="s">
        <v>3728</v>
      </c>
      <c r="H325" s="48"/>
      <c r="I325" s="110" t="s">
        <v>3729</v>
      </c>
      <c r="J325" s="41" t="s">
        <v>3740</v>
      </c>
      <c r="K325" s="41" t="s">
        <v>3731</v>
      </c>
      <c r="L325" s="47" t="s">
        <v>3732</v>
      </c>
      <c r="M325" s="53" t="s">
        <v>119</v>
      </c>
      <c r="N325" s="53" t="s">
        <v>53</v>
      </c>
      <c r="O325" s="55" t="s">
        <v>55</v>
      </c>
      <c r="P325" s="56"/>
      <c r="Q325" s="58" t="s">
        <v>163</v>
      </c>
      <c r="R325" s="191" t="s">
        <v>3742</v>
      </c>
      <c r="S325" s="58" t="s">
        <v>3743</v>
      </c>
      <c r="T325" s="110" t="s">
        <v>3737</v>
      </c>
      <c r="U325" s="53">
        <v>2</v>
      </c>
      <c r="V325" s="57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</row>
    <row r="326" spans="1:33" ht="27" customHeight="1">
      <c r="A326" s="39">
        <v>322</v>
      </c>
      <c r="B326" s="41" t="s">
        <v>3745</v>
      </c>
      <c r="C326" s="47" t="s">
        <v>3737</v>
      </c>
      <c r="D326" s="44">
        <v>11</v>
      </c>
      <c r="E326" s="41" t="s">
        <v>38</v>
      </c>
      <c r="F326" s="41" t="s">
        <v>3746</v>
      </c>
      <c r="G326" s="41" t="s">
        <v>3747</v>
      </c>
      <c r="H326" s="48"/>
      <c r="I326" s="41">
        <v>903953005</v>
      </c>
      <c r="J326" s="63" t="s">
        <v>3750</v>
      </c>
      <c r="K326" s="58" t="s">
        <v>3751</v>
      </c>
      <c r="L326" s="129">
        <v>43841</v>
      </c>
      <c r="M326" s="53" t="s">
        <v>120</v>
      </c>
      <c r="N326" s="55" t="s">
        <v>53</v>
      </c>
      <c r="O326" s="55" t="s">
        <v>54</v>
      </c>
      <c r="P326" s="56"/>
      <c r="Q326" s="41" t="s">
        <v>1393</v>
      </c>
      <c r="R326" s="41" t="s">
        <v>3755</v>
      </c>
      <c r="S326" s="58" t="s">
        <v>3756</v>
      </c>
      <c r="T326" s="129">
        <v>42927</v>
      </c>
      <c r="U326" s="53">
        <v>3</v>
      </c>
      <c r="V326" s="57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</row>
    <row r="327" spans="1:33" ht="27" customHeight="1">
      <c r="A327" s="39">
        <v>323</v>
      </c>
      <c r="B327" s="44" t="s">
        <v>3758</v>
      </c>
      <c r="C327" s="95">
        <v>42927</v>
      </c>
      <c r="D327" s="44">
        <v>11</v>
      </c>
      <c r="E327" s="41" t="s">
        <v>38</v>
      </c>
      <c r="F327" s="63" t="s">
        <v>1111</v>
      </c>
      <c r="G327" s="63" t="s">
        <v>1112</v>
      </c>
      <c r="H327" s="48"/>
      <c r="I327" s="140" t="s">
        <v>1724</v>
      </c>
      <c r="J327" s="63" t="s">
        <v>3759</v>
      </c>
      <c r="K327" s="227" t="s">
        <v>3760</v>
      </c>
      <c r="L327" s="63" t="s">
        <v>3766</v>
      </c>
      <c r="M327" s="55" t="s">
        <v>85</v>
      </c>
      <c r="N327" s="55" t="s">
        <v>53</v>
      </c>
      <c r="O327" s="55" t="s">
        <v>54</v>
      </c>
      <c r="P327" s="56"/>
      <c r="Q327" s="41" t="s">
        <v>1393</v>
      </c>
      <c r="R327" s="63"/>
      <c r="S327" s="69" t="s">
        <v>3767</v>
      </c>
      <c r="T327" s="110" t="s">
        <v>3768</v>
      </c>
      <c r="U327" s="229">
        <v>3</v>
      </c>
      <c r="V327" s="16"/>
      <c r="W327" s="25"/>
      <c r="X327" s="2"/>
      <c r="Y327" s="2"/>
      <c r="Z327" s="2"/>
      <c r="AA327" s="2"/>
      <c r="AB327" s="2"/>
      <c r="AC327" s="2"/>
      <c r="AD327" s="2"/>
      <c r="AE327" s="2"/>
      <c r="AF327" s="2"/>
      <c r="AG327" s="2"/>
    </row>
    <row r="328" spans="1:33" ht="27" customHeight="1">
      <c r="A328" s="39">
        <v>324</v>
      </c>
      <c r="B328" s="41" t="s">
        <v>3776</v>
      </c>
      <c r="C328" s="95">
        <v>42927</v>
      </c>
      <c r="D328" s="44">
        <v>11</v>
      </c>
      <c r="E328" s="41" t="s">
        <v>38</v>
      </c>
      <c r="F328" s="63" t="s">
        <v>1111</v>
      </c>
      <c r="G328" s="63" t="s">
        <v>1112</v>
      </c>
      <c r="H328" s="48"/>
      <c r="I328" s="140" t="s">
        <v>1724</v>
      </c>
      <c r="J328" s="63" t="s">
        <v>3777</v>
      </c>
      <c r="K328" s="16" t="s">
        <v>3778</v>
      </c>
      <c r="L328" s="63" t="s">
        <v>3766</v>
      </c>
      <c r="M328" s="55" t="s">
        <v>85</v>
      </c>
      <c r="N328" s="55" t="s">
        <v>53</v>
      </c>
      <c r="O328" s="55" t="s">
        <v>54</v>
      </c>
      <c r="P328" s="56"/>
      <c r="Q328" s="41" t="s">
        <v>1393</v>
      </c>
      <c r="R328" s="41" t="s">
        <v>3780</v>
      </c>
      <c r="S328" s="41" t="s">
        <v>3781</v>
      </c>
      <c r="T328" s="110" t="s">
        <v>3768</v>
      </c>
      <c r="U328" s="229">
        <v>3</v>
      </c>
      <c r="V328" s="16"/>
      <c r="W328" s="25"/>
      <c r="X328" s="2"/>
      <c r="Y328" s="2"/>
      <c r="Z328" s="2"/>
      <c r="AA328" s="2"/>
      <c r="AB328" s="2"/>
      <c r="AC328" s="2"/>
      <c r="AD328" s="2"/>
      <c r="AE328" s="2"/>
      <c r="AF328" s="2"/>
      <c r="AG328" s="2"/>
    </row>
    <row r="329" spans="1:33" ht="27" customHeight="1">
      <c r="A329" s="39">
        <v>325</v>
      </c>
      <c r="B329" s="44" t="s">
        <v>3782</v>
      </c>
      <c r="C329" s="95">
        <v>42927</v>
      </c>
      <c r="D329" s="44">
        <v>11</v>
      </c>
      <c r="E329" s="41" t="s">
        <v>38</v>
      </c>
      <c r="F329" s="63" t="s">
        <v>1111</v>
      </c>
      <c r="G329" s="63" t="s">
        <v>1112</v>
      </c>
      <c r="H329" s="48"/>
      <c r="I329" s="140" t="s">
        <v>1724</v>
      </c>
      <c r="J329" s="63" t="s">
        <v>3783</v>
      </c>
      <c r="K329" s="16" t="s">
        <v>3784</v>
      </c>
      <c r="L329" s="63" t="s">
        <v>3766</v>
      </c>
      <c r="M329" s="55" t="s">
        <v>85</v>
      </c>
      <c r="N329" s="55" t="s">
        <v>53</v>
      </c>
      <c r="O329" s="55" t="s">
        <v>54</v>
      </c>
      <c r="P329" s="56"/>
      <c r="Q329" s="41" t="s">
        <v>1393</v>
      </c>
      <c r="R329" s="41" t="s">
        <v>3785</v>
      </c>
      <c r="S329" s="41" t="s">
        <v>3786</v>
      </c>
      <c r="T329" s="110" t="s">
        <v>3768</v>
      </c>
      <c r="U329" s="229">
        <v>3</v>
      </c>
      <c r="V329" s="16"/>
      <c r="W329" s="25"/>
      <c r="X329" s="2"/>
      <c r="Y329" s="2"/>
      <c r="Z329" s="2"/>
      <c r="AA329" s="2"/>
      <c r="AB329" s="2"/>
      <c r="AC329" s="2"/>
      <c r="AD329" s="2"/>
      <c r="AE329" s="2"/>
      <c r="AF329" s="2"/>
      <c r="AG329" s="2"/>
    </row>
    <row r="330" spans="1:33" ht="27" customHeight="1">
      <c r="A330" s="39">
        <v>326</v>
      </c>
      <c r="B330" s="44" t="s">
        <v>3787</v>
      </c>
      <c r="C330" s="95">
        <v>42927</v>
      </c>
      <c r="D330" s="44">
        <v>11</v>
      </c>
      <c r="E330" s="41" t="s">
        <v>38</v>
      </c>
      <c r="F330" s="63" t="s">
        <v>1111</v>
      </c>
      <c r="G330" s="63" t="s">
        <v>1112</v>
      </c>
      <c r="H330" s="48"/>
      <c r="I330" s="140" t="s">
        <v>1724</v>
      </c>
      <c r="J330" s="63" t="s">
        <v>3793</v>
      </c>
      <c r="K330" s="16" t="s">
        <v>3794</v>
      </c>
      <c r="L330" s="63" t="s">
        <v>3766</v>
      </c>
      <c r="M330" s="55" t="s">
        <v>85</v>
      </c>
      <c r="N330" s="55" t="s">
        <v>53</v>
      </c>
      <c r="O330" s="55" t="s">
        <v>54</v>
      </c>
      <c r="P330" s="56"/>
      <c r="Q330" s="41" t="s">
        <v>1393</v>
      </c>
      <c r="R330" s="41" t="s">
        <v>3795</v>
      </c>
      <c r="S330" s="41" t="s">
        <v>3796</v>
      </c>
      <c r="T330" s="110" t="s">
        <v>3768</v>
      </c>
      <c r="U330" s="229">
        <v>3</v>
      </c>
      <c r="V330" s="16"/>
      <c r="W330" s="25"/>
      <c r="X330" s="2"/>
      <c r="Y330" s="2"/>
      <c r="Z330" s="2"/>
      <c r="AA330" s="2"/>
      <c r="AB330" s="2"/>
      <c r="AC330" s="2"/>
      <c r="AD330" s="2"/>
      <c r="AE330" s="2"/>
      <c r="AF330" s="2"/>
      <c r="AG330" s="2"/>
    </row>
    <row r="331" spans="1:33" ht="27" customHeight="1">
      <c r="A331" s="39">
        <v>327</v>
      </c>
      <c r="B331" s="44" t="s">
        <v>3797</v>
      </c>
      <c r="C331" s="95">
        <v>42927</v>
      </c>
      <c r="D331" s="44">
        <v>11</v>
      </c>
      <c r="E331" s="41" t="s">
        <v>38</v>
      </c>
      <c r="F331" s="63" t="s">
        <v>1111</v>
      </c>
      <c r="G331" s="63" t="s">
        <v>1112</v>
      </c>
      <c r="H331" s="48"/>
      <c r="I331" s="140" t="s">
        <v>1724</v>
      </c>
      <c r="J331" s="63" t="s">
        <v>3798</v>
      </c>
      <c r="K331" s="16" t="s">
        <v>3799</v>
      </c>
      <c r="L331" s="63" t="s">
        <v>3766</v>
      </c>
      <c r="M331" s="55" t="s">
        <v>85</v>
      </c>
      <c r="N331" s="55" t="s">
        <v>53</v>
      </c>
      <c r="O331" s="55" t="s">
        <v>54</v>
      </c>
      <c r="P331" s="56"/>
      <c r="Q331" s="41" t="s">
        <v>1393</v>
      </c>
      <c r="R331" s="41" t="s">
        <v>3802</v>
      </c>
      <c r="S331" s="41" t="s">
        <v>3804</v>
      </c>
      <c r="T331" s="110" t="s">
        <v>3768</v>
      </c>
      <c r="U331" s="229">
        <v>3</v>
      </c>
      <c r="V331" s="16"/>
      <c r="W331" s="25"/>
      <c r="X331" s="2"/>
      <c r="Y331" s="2"/>
      <c r="Z331" s="2"/>
      <c r="AA331" s="2"/>
      <c r="AB331" s="2"/>
      <c r="AC331" s="2"/>
      <c r="AD331" s="2"/>
      <c r="AE331" s="2"/>
      <c r="AF331" s="2"/>
      <c r="AG331" s="2"/>
    </row>
    <row r="332" spans="1:33" ht="27" customHeight="1">
      <c r="A332" s="39">
        <v>328</v>
      </c>
      <c r="B332" s="44" t="s">
        <v>3809</v>
      </c>
      <c r="C332" s="95">
        <v>42927</v>
      </c>
      <c r="D332" s="44">
        <v>11</v>
      </c>
      <c r="E332" s="41" t="s">
        <v>38</v>
      </c>
      <c r="F332" s="63" t="s">
        <v>1111</v>
      </c>
      <c r="G332" s="63" t="s">
        <v>1112</v>
      </c>
      <c r="H332" s="48"/>
      <c r="I332" s="140" t="s">
        <v>1724</v>
      </c>
      <c r="J332" s="63" t="s">
        <v>3811</v>
      </c>
      <c r="K332" s="16" t="s">
        <v>3813</v>
      </c>
      <c r="L332" s="63" t="s">
        <v>3766</v>
      </c>
      <c r="M332" s="55" t="s">
        <v>85</v>
      </c>
      <c r="N332" s="55" t="s">
        <v>53</v>
      </c>
      <c r="O332" s="55" t="s">
        <v>54</v>
      </c>
      <c r="P332" s="56"/>
      <c r="Q332" s="41" t="s">
        <v>1393</v>
      </c>
      <c r="R332" s="41" t="s">
        <v>3814</v>
      </c>
      <c r="S332" s="41" t="s">
        <v>3815</v>
      </c>
      <c r="T332" s="110" t="s">
        <v>3768</v>
      </c>
      <c r="U332" s="229">
        <v>3</v>
      </c>
      <c r="V332" s="16"/>
      <c r="W332" s="25"/>
      <c r="X332" s="2"/>
      <c r="Y332" s="2"/>
      <c r="Z332" s="2"/>
      <c r="AA332" s="2"/>
      <c r="AB332" s="2"/>
      <c r="AC332" s="2"/>
      <c r="AD332" s="2"/>
      <c r="AE332" s="2"/>
      <c r="AF332" s="2"/>
      <c r="AG332" s="2"/>
    </row>
    <row r="333" spans="1:33" ht="27" customHeight="1">
      <c r="A333" s="39">
        <v>329</v>
      </c>
      <c r="B333" s="44" t="s">
        <v>3818</v>
      </c>
      <c r="C333" s="95">
        <v>42927</v>
      </c>
      <c r="D333" s="44">
        <v>11</v>
      </c>
      <c r="E333" s="41" t="s">
        <v>38</v>
      </c>
      <c r="F333" s="63" t="s">
        <v>1111</v>
      </c>
      <c r="G333" s="63" t="s">
        <v>1112</v>
      </c>
      <c r="H333" s="48"/>
      <c r="I333" s="140" t="s">
        <v>1724</v>
      </c>
      <c r="J333" s="63" t="s">
        <v>3819</v>
      </c>
      <c r="K333" s="16" t="s">
        <v>3820</v>
      </c>
      <c r="L333" s="63" t="s">
        <v>3766</v>
      </c>
      <c r="M333" s="55" t="s">
        <v>85</v>
      </c>
      <c r="N333" s="55" t="s">
        <v>53</v>
      </c>
      <c r="O333" s="55" t="s">
        <v>54</v>
      </c>
      <c r="P333" s="56"/>
      <c r="Q333" s="41" t="s">
        <v>1393</v>
      </c>
      <c r="R333" s="41" t="s">
        <v>3825</v>
      </c>
      <c r="S333" s="41" t="s">
        <v>3826</v>
      </c>
      <c r="T333" s="110" t="s">
        <v>3768</v>
      </c>
      <c r="U333" s="229">
        <v>3</v>
      </c>
      <c r="V333" s="16"/>
      <c r="W333" s="25"/>
      <c r="X333" s="2"/>
      <c r="Y333" s="2"/>
      <c r="Z333" s="2"/>
      <c r="AA333" s="2"/>
      <c r="AB333" s="2"/>
      <c r="AC333" s="2"/>
      <c r="AD333" s="2"/>
      <c r="AE333" s="2"/>
      <c r="AF333" s="2"/>
      <c r="AG333" s="2"/>
    </row>
    <row r="334" spans="1:33" ht="27" customHeight="1">
      <c r="A334" s="39">
        <v>330</v>
      </c>
      <c r="B334" s="44" t="s">
        <v>3830</v>
      </c>
      <c r="C334" s="95">
        <v>42927</v>
      </c>
      <c r="D334" s="44">
        <v>11</v>
      </c>
      <c r="E334" s="41" t="s">
        <v>38</v>
      </c>
      <c r="F334" s="63" t="s">
        <v>1111</v>
      </c>
      <c r="G334" s="63" t="s">
        <v>1112</v>
      </c>
      <c r="H334" s="48"/>
      <c r="I334" s="140" t="s">
        <v>1724</v>
      </c>
      <c r="J334" s="63" t="s">
        <v>3831</v>
      </c>
      <c r="K334" s="16" t="s">
        <v>3832</v>
      </c>
      <c r="L334" s="63" t="s">
        <v>3766</v>
      </c>
      <c r="M334" s="55" t="s">
        <v>85</v>
      </c>
      <c r="N334" s="55" t="s">
        <v>53</v>
      </c>
      <c r="O334" s="55" t="s">
        <v>54</v>
      </c>
      <c r="P334" s="56"/>
      <c r="Q334" s="41" t="s">
        <v>1393</v>
      </c>
      <c r="R334" s="41" t="s">
        <v>3835</v>
      </c>
      <c r="S334" s="41" t="s">
        <v>3836</v>
      </c>
      <c r="T334" s="110" t="s">
        <v>3768</v>
      </c>
      <c r="U334" s="229">
        <v>3</v>
      </c>
      <c r="V334" s="16"/>
      <c r="W334" s="25"/>
      <c r="X334" s="2"/>
      <c r="Y334" s="2"/>
      <c r="Z334" s="2"/>
      <c r="AA334" s="2"/>
      <c r="AB334" s="2"/>
      <c r="AC334" s="2"/>
      <c r="AD334" s="2"/>
      <c r="AE334" s="2"/>
      <c r="AF334" s="2"/>
      <c r="AG334" s="2"/>
    </row>
    <row r="335" spans="1:33" ht="27" customHeight="1">
      <c r="A335" s="39">
        <v>331</v>
      </c>
      <c r="B335" s="44" t="s">
        <v>3841</v>
      </c>
      <c r="C335" s="95">
        <v>42927</v>
      </c>
      <c r="D335" s="44">
        <v>11</v>
      </c>
      <c r="E335" s="41" t="s">
        <v>38</v>
      </c>
      <c r="F335" s="63" t="s">
        <v>1111</v>
      </c>
      <c r="G335" s="63" t="s">
        <v>1112</v>
      </c>
      <c r="H335" s="48"/>
      <c r="I335" s="140" t="s">
        <v>1724</v>
      </c>
      <c r="J335" s="63" t="s">
        <v>3842</v>
      </c>
      <c r="K335" s="16" t="s">
        <v>3844</v>
      </c>
      <c r="L335" s="63" t="s">
        <v>3766</v>
      </c>
      <c r="M335" s="55" t="s">
        <v>85</v>
      </c>
      <c r="N335" s="55" t="s">
        <v>53</v>
      </c>
      <c r="O335" s="55" t="s">
        <v>54</v>
      </c>
      <c r="P335" s="56"/>
      <c r="Q335" s="41" t="s">
        <v>1393</v>
      </c>
      <c r="R335" s="41" t="s">
        <v>3846</v>
      </c>
      <c r="S335" s="41" t="s">
        <v>3848</v>
      </c>
      <c r="T335" s="110" t="s">
        <v>3768</v>
      </c>
      <c r="U335" s="229">
        <v>3</v>
      </c>
      <c r="V335" s="16"/>
      <c r="W335" s="25"/>
      <c r="X335" s="2"/>
      <c r="Y335" s="2"/>
      <c r="Z335" s="2"/>
      <c r="AA335" s="2"/>
      <c r="AB335" s="2"/>
      <c r="AC335" s="2"/>
      <c r="AD335" s="2"/>
      <c r="AE335" s="2"/>
      <c r="AF335" s="2"/>
      <c r="AG335" s="2"/>
    </row>
    <row r="336" spans="1:33" ht="27" customHeight="1">
      <c r="A336" s="39">
        <v>332</v>
      </c>
      <c r="B336" s="44" t="s">
        <v>3853</v>
      </c>
      <c r="C336" s="95">
        <v>42927</v>
      </c>
      <c r="D336" s="44">
        <v>11</v>
      </c>
      <c r="E336" s="41" t="s">
        <v>38</v>
      </c>
      <c r="F336" s="63" t="s">
        <v>1111</v>
      </c>
      <c r="G336" s="63" t="s">
        <v>1112</v>
      </c>
      <c r="H336" s="48"/>
      <c r="I336" s="140" t="s">
        <v>1724</v>
      </c>
      <c r="J336" s="63" t="s">
        <v>3854</v>
      </c>
      <c r="K336" s="16" t="s">
        <v>3855</v>
      </c>
      <c r="L336" s="63" t="s">
        <v>3766</v>
      </c>
      <c r="M336" s="55" t="s">
        <v>85</v>
      </c>
      <c r="N336" s="55" t="s">
        <v>53</v>
      </c>
      <c r="O336" s="55" t="s">
        <v>54</v>
      </c>
      <c r="P336" s="56"/>
      <c r="Q336" s="41" t="s">
        <v>1393</v>
      </c>
      <c r="R336" s="41" t="s">
        <v>3862</v>
      </c>
      <c r="S336" s="41" t="s">
        <v>3864</v>
      </c>
      <c r="T336" s="110" t="s">
        <v>3768</v>
      </c>
      <c r="U336" s="229">
        <v>3</v>
      </c>
      <c r="V336" s="16"/>
      <c r="W336" s="25"/>
      <c r="X336" s="2"/>
      <c r="Y336" s="2"/>
      <c r="Z336" s="2"/>
      <c r="AA336" s="2"/>
      <c r="AB336" s="2"/>
      <c r="AC336" s="2"/>
      <c r="AD336" s="2"/>
      <c r="AE336" s="2"/>
      <c r="AF336" s="2"/>
      <c r="AG336" s="2"/>
    </row>
    <row r="337" spans="1:33" ht="27" customHeight="1">
      <c r="A337" s="39">
        <v>333</v>
      </c>
      <c r="B337" s="44" t="s">
        <v>3867</v>
      </c>
      <c r="C337" s="95">
        <v>42927</v>
      </c>
      <c r="D337" s="44">
        <v>11</v>
      </c>
      <c r="E337" s="41" t="s">
        <v>38</v>
      </c>
      <c r="F337" s="63" t="s">
        <v>1111</v>
      </c>
      <c r="G337" s="63" t="s">
        <v>1112</v>
      </c>
      <c r="H337" s="48"/>
      <c r="I337" s="140" t="s">
        <v>1724</v>
      </c>
      <c r="J337" s="63" t="s">
        <v>3889</v>
      </c>
      <c r="K337" s="16" t="s">
        <v>3890</v>
      </c>
      <c r="L337" s="63" t="s">
        <v>3766</v>
      </c>
      <c r="M337" s="55" t="s">
        <v>85</v>
      </c>
      <c r="N337" s="55" t="s">
        <v>53</v>
      </c>
      <c r="O337" s="55" t="s">
        <v>54</v>
      </c>
      <c r="P337" s="56"/>
      <c r="Q337" s="41" t="s">
        <v>1393</v>
      </c>
      <c r="R337" s="41" t="s">
        <v>3894</v>
      </c>
      <c r="S337" s="41" t="s">
        <v>3895</v>
      </c>
      <c r="T337" s="110" t="s">
        <v>3768</v>
      </c>
      <c r="U337" s="229">
        <v>3</v>
      </c>
      <c r="V337" s="16"/>
      <c r="W337" s="25"/>
      <c r="X337" s="2"/>
      <c r="Y337" s="2"/>
      <c r="Z337" s="2"/>
      <c r="AA337" s="2"/>
      <c r="AB337" s="2"/>
      <c r="AC337" s="2"/>
      <c r="AD337" s="2"/>
      <c r="AE337" s="2"/>
      <c r="AF337" s="2"/>
      <c r="AG337" s="2"/>
    </row>
    <row r="338" spans="1:33" ht="27" customHeight="1">
      <c r="A338" s="39">
        <v>334</v>
      </c>
      <c r="B338" s="44" t="s">
        <v>3897</v>
      </c>
      <c r="C338" s="95">
        <v>42927</v>
      </c>
      <c r="D338" s="44">
        <v>11</v>
      </c>
      <c r="E338" s="41" t="s">
        <v>38</v>
      </c>
      <c r="F338" s="63" t="s">
        <v>1111</v>
      </c>
      <c r="G338" s="63" t="s">
        <v>1112</v>
      </c>
      <c r="H338" s="48"/>
      <c r="I338" s="140" t="s">
        <v>1724</v>
      </c>
      <c r="J338" s="63" t="s">
        <v>3899</v>
      </c>
      <c r="K338" s="16" t="s">
        <v>3900</v>
      </c>
      <c r="L338" s="63" t="s">
        <v>3766</v>
      </c>
      <c r="M338" s="55" t="s">
        <v>85</v>
      </c>
      <c r="N338" s="55" t="s">
        <v>53</v>
      </c>
      <c r="O338" s="55" t="s">
        <v>54</v>
      </c>
      <c r="P338" s="56"/>
      <c r="Q338" s="41" t="s">
        <v>1393</v>
      </c>
      <c r="R338" s="41" t="s">
        <v>3903</v>
      </c>
      <c r="S338" s="41" t="s">
        <v>3904</v>
      </c>
      <c r="T338" s="110" t="s">
        <v>3768</v>
      </c>
      <c r="U338" s="229">
        <v>3</v>
      </c>
      <c r="V338" s="16"/>
      <c r="W338" s="25"/>
      <c r="X338" s="2"/>
      <c r="Y338" s="2"/>
      <c r="Z338" s="2"/>
      <c r="AA338" s="2"/>
      <c r="AB338" s="2"/>
      <c r="AC338" s="2"/>
      <c r="AD338" s="2"/>
      <c r="AE338" s="2"/>
      <c r="AF338" s="2"/>
      <c r="AG338" s="2"/>
    </row>
    <row r="339" spans="1:33" ht="27" customHeight="1">
      <c r="A339" s="39">
        <v>335</v>
      </c>
      <c r="B339" s="44" t="s">
        <v>3905</v>
      </c>
      <c r="C339" s="95">
        <v>42927</v>
      </c>
      <c r="D339" s="44">
        <v>11</v>
      </c>
      <c r="E339" s="41" t="s">
        <v>38</v>
      </c>
      <c r="F339" s="63" t="s">
        <v>1111</v>
      </c>
      <c r="G339" s="63" t="s">
        <v>1112</v>
      </c>
      <c r="H339" s="48"/>
      <c r="I339" s="140" t="s">
        <v>1724</v>
      </c>
      <c r="J339" s="63" t="s">
        <v>3909</v>
      </c>
      <c r="K339" s="16" t="s">
        <v>3910</v>
      </c>
      <c r="L339" s="63" t="s">
        <v>3766</v>
      </c>
      <c r="M339" s="55" t="s">
        <v>85</v>
      </c>
      <c r="N339" s="55" t="s">
        <v>53</v>
      </c>
      <c r="O339" s="55" t="s">
        <v>54</v>
      </c>
      <c r="P339" s="56"/>
      <c r="Q339" s="41" t="s">
        <v>1393</v>
      </c>
      <c r="R339" s="41" t="s">
        <v>3912</v>
      </c>
      <c r="S339" s="41" t="s">
        <v>3913</v>
      </c>
      <c r="T339" s="110" t="s">
        <v>3768</v>
      </c>
      <c r="U339" s="229">
        <v>3</v>
      </c>
      <c r="V339" s="16"/>
      <c r="W339" s="25"/>
      <c r="X339" s="2"/>
      <c r="Y339" s="2"/>
      <c r="Z339" s="2"/>
      <c r="AA339" s="2"/>
      <c r="AB339" s="2"/>
      <c r="AC339" s="2"/>
      <c r="AD339" s="2"/>
      <c r="AE339" s="2"/>
      <c r="AF339" s="2"/>
      <c r="AG339" s="2"/>
    </row>
    <row r="340" spans="1:33" ht="27" customHeight="1">
      <c r="A340" s="39">
        <v>336</v>
      </c>
      <c r="B340" s="44" t="s">
        <v>3915</v>
      </c>
      <c r="C340" s="95">
        <v>42927</v>
      </c>
      <c r="D340" s="44">
        <v>11</v>
      </c>
      <c r="E340" s="41" t="s">
        <v>38</v>
      </c>
      <c r="F340" s="63" t="s">
        <v>1111</v>
      </c>
      <c r="G340" s="63" t="s">
        <v>1112</v>
      </c>
      <c r="H340" s="48"/>
      <c r="I340" s="140" t="s">
        <v>1724</v>
      </c>
      <c r="J340" s="63" t="s">
        <v>3919</v>
      </c>
      <c r="K340" s="16" t="s">
        <v>3920</v>
      </c>
      <c r="L340" s="63" t="s">
        <v>3766</v>
      </c>
      <c r="M340" s="55" t="s">
        <v>85</v>
      </c>
      <c r="N340" s="55" t="s">
        <v>53</v>
      </c>
      <c r="O340" s="55" t="s">
        <v>54</v>
      </c>
      <c r="P340" s="56"/>
      <c r="Q340" s="41" t="s">
        <v>1393</v>
      </c>
      <c r="R340" s="41" t="s">
        <v>3921</v>
      </c>
      <c r="S340" s="41" t="s">
        <v>3922</v>
      </c>
      <c r="T340" s="110" t="s">
        <v>3768</v>
      </c>
      <c r="U340" s="229">
        <v>3</v>
      </c>
      <c r="V340" s="16"/>
      <c r="W340" s="25"/>
      <c r="X340" s="2"/>
      <c r="Y340" s="2"/>
      <c r="Z340" s="2"/>
      <c r="AA340" s="2"/>
      <c r="AB340" s="2"/>
      <c r="AC340" s="2"/>
      <c r="AD340" s="2"/>
      <c r="AE340" s="2"/>
      <c r="AF340" s="2"/>
      <c r="AG340" s="2"/>
    </row>
    <row r="341" spans="1:33" ht="27" customHeight="1">
      <c r="A341" s="39">
        <v>337</v>
      </c>
      <c r="B341" s="44" t="s">
        <v>3923</v>
      </c>
      <c r="C341" s="95">
        <v>42927</v>
      </c>
      <c r="D341" s="44">
        <v>11</v>
      </c>
      <c r="E341" s="41" t="s">
        <v>38</v>
      </c>
      <c r="F341" s="63" t="s">
        <v>1111</v>
      </c>
      <c r="G341" s="63" t="s">
        <v>1112</v>
      </c>
      <c r="H341" s="48"/>
      <c r="I341" s="140" t="s">
        <v>1724</v>
      </c>
      <c r="J341" s="63" t="s">
        <v>3924</v>
      </c>
      <c r="K341" s="16" t="s">
        <v>3925</v>
      </c>
      <c r="L341" s="63" t="s">
        <v>3766</v>
      </c>
      <c r="M341" s="55" t="s">
        <v>85</v>
      </c>
      <c r="N341" s="55" t="s">
        <v>53</v>
      </c>
      <c r="O341" s="55" t="s">
        <v>54</v>
      </c>
      <c r="P341" s="56"/>
      <c r="Q341" s="41" t="s">
        <v>1393</v>
      </c>
      <c r="R341" s="41" t="s">
        <v>3927</v>
      </c>
      <c r="S341" s="41" t="s">
        <v>3929</v>
      </c>
      <c r="T341" s="110" t="s">
        <v>3768</v>
      </c>
      <c r="U341" s="229">
        <v>3</v>
      </c>
      <c r="V341" s="16"/>
      <c r="W341" s="25"/>
      <c r="X341" s="2"/>
      <c r="Y341" s="2"/>
      <c r="Z341" s="2"/>
      <c r="AA341" s="2"/>
      <c r="AB341" s="2"/>
      <c r="AC341" s="2"/>
      <c r="AD341" s="2"/>
      <c r="AE341" s="2"/>
      <c r="AF341" s="2"/>
      <c r="AG341" s="2"/>
    </row>
    <row r="342" spans="1:33" ht="27" customHeight="1">
      <c r="A342" s="39">
        <v>338</v>
      </c>
      <c r="B342" s="44" t="s">
        <v>3932</v>
      </c>
      <c r="C342" s="95">
        <v>42927</v>
      </c>
      <c r="D342" s="44">
        <v>11</v>
      </c>
      <c r="E342" s="41" t="s">
        <v>38</v>
      </c>
      <c r="F342" s="63" t="s">
        <v>1111</v>
      </c>
      <c r="G342" s="63" t="s">
        <v>1112</v>
      </c>
      <c r="H342" s="48"/>
      <c r="I342" s="140" t="s">
        <v>1724</v>
      </c>
      <c r="J342" s="63" t="s">
        <v>3933</v>
      </c>
      <c r="K342" s="16" t="s">
        <v>3934</v>
      </c>
      <c r="L342" s="63" t="s">
        <v>3766</v>
      </c>
      <c r="M342" s="55" t="s">
        <v>85</v>
      </c>
      <c r="N342" s="55" t="s">
        <v>53</v>
      </c>
      <c r="O342" s="55" t="s">
        <v>54</v>
      </c>
      <c r="P342" s="56"/>
      <c r="Q342" s="41" t="s">
        <v>1393</v>
      </c>
      <c r="R342" s="41" t="s">
        <v>3937</v>
      </c>
      <c r="S342" s="41" t="s">
        <v>3938</v>
      </c>
      <c r="T342" s="110" t="s">
        <v>3768</v>
      </c>
      <c r="U342" s="229">
        <v>3</v>
      </c>
      <c r="V342" s="16"/>
      <c r="W342" s="25"/>
      <c r="X342" s="2"/>
      <c r="Y342" s="2"/>
      <c r="Z342" s="2"/>
      <c r="AA342" s="2"/>
      <c r="AB342" s="2"/>
      <c r="AC342" s="2"/>
      <c r="AD342" s="2"/>
      <c r="AE342" s="2"/>
      <c r="AF342" s="2"/>
      <c r="AG342" s="2"/>
    </row>
    <row r="343" spans="1:33" ht="27" customHeight="1">
      <c r="A343" s="39">
        <v>339</v>
      </c>
      <c r="B343" s="44" t="s">
        <v>3944</v>
      </c>
      <c r="C343" s="95">
        <v>42927</v>
      </c>
      <c r="D343" s="44">
        <v>11</v>
      </c>
      <c r="E343" s="41" t="s">
        <v>38</v>
      </c>
      <c r="F343" s="63" t="s">
        <v>1111</v>
      </c>
      <c r="G343" s="63" t="s">
        <v>1112</v>
      </c>
      <c r="H343" s="48"/>
      <c r="I343" s="140" t="s">
        <v>1724</v>
      </c>
      <c r="J343" s="63" t="s">
        <v>3945</v>
      </c>
      <c r="K343" s="16" t="s">
        <v>3946</v>
      </c>
      <c r="L343" s="63" t="s">
        <v>3766</v>
      </c>
      <c r="M343" s="55" t="s">
        <v>85</v>
      </c>
      <c r="N343" s="55" t="s">
        <v>53</v>
      </c>
      <c r="O343" s="55" t="s">
        <v>54</v>
      </c>
      <c r="P343" s="56"/>
      <c r="Q343" s="41" t="s">
        <v>1393</v>
      </c>
      <c r="R343" s="41" t="s">
        <v>3948</v>
      </c>
      <c r="S343" s="41" t="s">
        <v>3949</v>
      </c>
      <c r="T343" s="110" t="s">
        <v>3768</v>
      </c>
      <c r="U343" s="229">
        <v>3</v>
      </c>
      <c r="V343" s="16"/>
      <c r="W343" s="25"/>
      <c r="X343" s="2"/>
      <c r="Y343" s="2"/>
      <c r="Z343" s="2"/>
      <c r="AA343" s="2"/>
      <c r="AB343" s="2"/>
      <c r="AC343" s="2"/>
      <c r="AD343" s="2"/>
      <c r="AE343" s="2"/>
      <c r="AF343" s="2"/>
      <c r="AG343" s="2"/>
    </row>
    <row r="344" spans="1:33" ht="27" customHeight="1">
      <c r="A344" s="39">
        <v>340</v>
      </c>
      <c r="B344" s="44" t="s">
        <v>3950</v>
      </c>
      <c r="C344" s="95">
        <v>42927</v>
      </c>
      <c r="D344" s="44">
        <v>11</v>
      </c>
      <c r="E344" s="41" t="s">
        <v>38</v>
      </c>
      <c r="F344" s="63" t="s">
        <v>1111</v>
      </c>
      <c r="G344" s="63" t="s">
        <v>1112</v>
      </c>
      <c r="H344" s="48"/>
      <c r="I344" s="140" t="s">
        <v>1724</v>
      </c>
      <c r="J344" s="63" t="s">
        <v>3951</v>
      </c>
      <c r="K344" s="16" t="s">
        <v>3952</v>
      </c>
      <c r="L344" s="63" t="s">
        <v>3766</v>
      </c>
      <c r="M344" s="55" t="s">
        <v>85</v>
      </c>
      <c r="N344" s="55" t="s">
        <v>53</v>
      </c>
      <c r="O344" s="55" t="s">
        <v>54</v>
      </c>
      <c r="P344" s="56"/>
      <c r="Q344" s="41" t="s">
        <v>1393</v>
      </c>
      <c r="R344" s="41" t="s">
        <v>3958</v>
      </c>
      <c r="S344" s="41" t="s">
        <v>3960</v>
      </c>
      <c r="T344" s="110" t="s">
        <v>3768</v>
      </c>
      <c r="U344" s="229">
        <v>3</v>
      </c>
      <c r="V344" s="16"/>
      <c r="W344" s="25"/>
      <c r="X344" s="2"/>
      <c r="Y344" s="2"/>
      <c r="Z344" s="2"/>
      <c r="AA344" s="2"/>
      <c r="AB344" s="2"/>
      <c r="AC344" s="2"/>
      <c r="AD344" s="2"/>
      <c r="AE344" s="2"/>
      <c r="AF344" s="2"/>
      <c r="AG344" s="2"/>
    </row>
    <row r="345" spans="1:33" ht="27" customHeight="1">
      <c r="A345" s="39">
        <v>341</v>
      </c>
      <c r="B345" s="44" t="s">
        <v>3961</v>
      </c>
      <c r="C345" s="95">
        <v>42927</v>
      </c>
      <c r="D345" s="44">
        <v>11</v>
      </c>
      <c r="E345" s="41" t="s">
        <v>38</v>
      </c>
      <c r="F345" s="63" t="s">
        <v>1111</v>
      </c>
      <c r="G345" s="63" t="s">
        <v>1112</v>
      </c>
      <c r="H345" s="48"/>
      <c r="I345" s="140" t="s">
        <v>1724</v>
      </c>
      <c r="J345" s="63" t="s">
        <v>3962</v>
      </c>
      <c r="K345" s="16" t="s">
        <v>3963</v>
      </c>
      <c r="L345" s="63" t="s">
        <v>3766</v>
      </c>
      <c r="M345" s="55" t="s">
        <v>85</v>
      </c>
      <c r="N345" s="55" t="s">
        <v>53</v>
      </c>
      <c r="O345" s="55" t="s">
        <v>54</v>
      </c>
      <c r="P345" s="56"/>
      <c r="Q345" s="41" t="s">
        <v>1393</v>
      </c>
      <c r="R345" s="41" t="s">
        <v>3964</v>
      </c>
      <c r="S345" s="41" t="s">
        <v>3965</v>
      </c>
      <c r="T345" s="110" t="s">
        <v>3768</v>
      </c>
      <c r="U345" s="229">
        <v>3</v>
      </c>
      <c r="V345" s="16"/>
      <c r="W345" s="25"/>
      <c r="X345" s="2"/>
      <c r="Y345" s="2"/>
      <c r="Z345" s="2"/>
      <c r="AA345" s="2"/>
      <c r="AB345" s="2"/>
      <c r="AC345" s="2"/>
      <c r="AD345" s="2"/>
      <c r="AE345" s="2"/>
      <c r="AF345" s="2"/>
      <c r="AG345" s="2"/>
    </row>
    <row r="346" spans="1:33" ht="27" customHeight="1">
      <c r="A346" s="39">
        <v>342</v>
      </c>
      <c r="B346" s="44" t="s">
        <v>3970</v>
      </c>
      <c r="C346" s="95">
        <v>42927</v>
      </c>
      <c r="D346" s="44">
        <v>11</v>
      </c>
      <c r="E346" s="41" t="s">
        <v>38</v>
      </c>
      <c r="F346" s="63" t="s">
        <v>1111</v>
      </c>
      <c r="G346" s="63" t="s">
        <v>1112</v>
      </c>
      <c r="H346" s="48"/>
      <c r="I346" s="140" t="s">
        <v>1724</v>
      </c>
      <c r="J346" s="63" t="s">
        <v>3971</v>
      </c>
      <c r="K346" s="16" t="s">
        <v>3972</v>
      </c>
      <c r="L346" s="63" t="s">
        <v>3766</v>
      </c>
      <c r="M346" s="55" t="s">
        <v>85</v>
      </c>
      <c r="N346" s="55" t="s">
        <v>53</v>
      </c>
      <c r="O346" s="55" t="s">
        <v>54</v>
      </c>
      <c r="P346" s="56"/>
      <c r="Q346" s="41" t="s">
        <v>1393</v>
      </c>
      <c r="R346" s="41" t="s">
        <v>3974</v>
      </c>
      <c r="S346" s="41" t="s">
        <v>3975</v>
      </c>
      <c r="T346" s="110" t="s">
        <v>3768</v>
      </c>
      <c r="U346" s="229">
        <v>3</v>
      </c>
      <c r="V346" s="16"/>
      <c r="W346" s="25"/>
      <c r="X346" s="2"/>
      <c r="Y346" s="2"/>
      <c r="Z346" s="2"/>
      <c r="AA346" s="2"/>
      <c r="AB346" s="2"/>
      <c r="AC346" s="2"/>
      <c r="AD346" s="2"/>
      <c r="AE346" s="2"/>
      <c r="AF346" s="2"/>
      <c r="AG346" s="2"/>
    </row>
    <row r="347" spans="1:33" ht="27" customHeight="1">
      <c r="A347" s="39">
        <v>343</v>
      </c>
      <c r="B347" s="44" t="s">
        <v>3977</v>
      </c>
      <c r="C347" s="95">
        <v>42927</v>
      </c>
      <c r="D347" s="44">
        <v>11</v>
      </c>
      <c r="E347" s="41" t="s">
        <v>38</v>
      </c>
      <c r="F347" s="63" t="s">
        <v>1111</v>
      </c>
      <c r="G347" s="63" t="s">
        <v>1112</v>
      </c>
      <c r="H347" s="48"/>
      <c r="I347" s="140" t="s">
        <v>1724</v>
      </c>
      <c r="J347" s="63" t="s">
        <v>3982</v>
      </c>
      <c r="K347" s="16" t="s">
        <v>3983</v>
      </c>
      <c r="L347" s="63" t="s">
        <v>3766</v>
      </c>
      <c r="M347" s="55" t="s">
        <v>85</v>
      </c>
      <c r="N347" s="55" t="s">
        <v>53</v>
      </c>
      <c r="O347" s="55" t="s">
        <v>54</v>
      </c>
      <c r="P347" s="56"/>
      <c r="Q347" s="41" t="s">
        <v>1393</v>
      </c>
      <c r="R347" s="41" t="s">
        <v>3984</v>
      </c>
      <c r="S347" s="41" t="s">
        <v>3986</v>
      </c>
      <c r="T347" s="110" t="s">
        <v>3768</v>
      </c>
      <c r="U347" s="229">
        <v>3</v>
      </c>
      <c r="V347" s="16"/>
      <c r="W347" s="25"/>
      <c r="X347" s="141"/>
      <c r="Y347" s="2"/>
      <c r="Z347" s="2"/>
      <c r="AA347" s="2"/>
      <c r="AB347" s="2"/>
      <c r="AC347" s="2"/>
      <c r="AD347" s="2"/>
      <c r="AE347" s="2"/>
      <c r="AF347" s="2"/>
      <c r="AG347" s="2"/>
    </row>
    <row r="348" spans="1:33" ht="27" customHeight="1">
      <c r="A348" s="39">
        <v>344</v>
      </c>
      <c r="B348" s="44" t="s">
        <v>3988</v>
      </c>
      <c r="C348" s="95">
        <v>43019</v>
      </c>
      <c r="D348" s="44">
        <v>11</v>
      </c>
      <c r="E348" s="41" t="s">
        <v>38</v>
      </c>
      <c r="F348" s="101" t="s">
        <v>117</v>
      </c>
      <c r="G348" s="142" t="s">
        <v>2727</v>
      </c>
      <c r="H348" s="48"/>
      <c r="I348" s="240" t="s">
        <v>41</v>
      </c>
      <c r="J348" s="142" t="s">
        <v>3996</v>
      </c>
      <c r="K348" s="141" t="s">
        <v>2731</v>
      </c>
      <c r="L348" s="141" t="s">
        <v>2732</v>
      </c>
      <c r="M348" s="53" t="s">
        <v>81</v>
      </c>
      <c r="N348" s="53" t="s">
        <v>53</v>
      </c>
      <c r="O348" s="55" t="s">
        <v>55</v>
      </c>
      <c r="P348" s="56"/>
      <c r="Q348" s="58" t="s">
        <v>3999</v>
      </c>
      <c r="R348" s="191" t="s">
        <v>4000</v>
      </c>
      <c r="S348" s="58" t="s">
        <v>4001</v>
      </c>
      <c r="T348" s="110" t="s">
        <v>4002</v>
      </c>
      <c r="U348" s="53">
        <v>3</v>
      </c>
      <c r="V348" s="16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</row>
    <row r="349" spans="1:33" ht="27" customHeight="1">
      <c r="A349" s="39">
        <v>345</v>
      </c>
      <c r="B349" s="44" t="s">
        <v>4006</v>
      </c>
      <c r="C349" s="95">
        <v>43019</v>
      </c>
      <c r="D349" s="44">
        <v>11</v>
      </c>
      <c r="E349" s="41" t="s">
        <v>38</v>
      </c>
      <c r="F349" s="101" t="s">
        <v>117</v>
      </c>
      <c r="G349" s="142" t="s">
        <v>2727</v>
      </c>
      <c r="H349" s="48"/>
      <c r="I349" s="240" t="s">
        <v>41</v>
      </c>
      <c r="J349" s="142" t="s">
        <v>3996</v>
      </c>
      <c r="K349" s="141" t="s">
        <v>4011</v>
      </c>
      <c r="L349" s="141" t="s">
        <v>4012</v>
      </c>
      <c r="M349" s="53" t="s">
        <v>81</v>
      </c>
      <c r="N349" s="53" t="s">
        <v>53</v>
      </c>
      <c r="O349" s="55" t="s">
        <v>55</v>
      </c>
      <c r="P349" s="56"/>
      <c r="Q349" s="58" t="s">
        <v>163</v>
      </c>
      <c r="R349" s="191" t="s">
        <v>4018</v>
      </c>
      <c r="S349" s="58" t="s">
        <v>4019</v>
      </c>
      <c r="T349" s="110" t="s">
        <v>4002</v>
      </c>
      <c r="U349" s="53">
        <v>3</v>
      </c>
      <c r="V349" s="16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</row>
    <row r="350" spans="1:33" ht="27" customHeight="1">
      <c r="A350" s="39">
        <v>346</v>
      </c>
      <c r="B350" s="41" t="s">
        <v>4021</v>
      </c>
      <c r="C350" s="43">
        <v>43050</v>
      </c>
      <c r="D350" s="44">
        <v>11</v>
      </c>
      <c r="E350" s="41" t="s">
        <v>38</v>
      </c>
      <c r="F350" s="67" t="s">
        <v>58</v>
      </c>
      <c r="G350" s="63" t="s">
        <v>59</v>
      </c>
      <c r="H350" s="48"/>
      <c r="I350" s="243" t="s">
        <v>377</v>
      </c>
      <c r="J350" s="63" t="s">
        <v>4025</v>
      </c>
      <c r="K350" s="92" t="s">
        <v>4027</v>
      </c>
      <c r="L350" s="104">
        <v>42777</v>
      </c>
      <c r="M350" s="53" t="s">
        <v>78</v>
      </c>
      <c r="N350" s="53" t="s">
        <v>53</v>
      </c>
      <c r="O350" s="55" t="s">
        <v>62</v>
      </c>
      <c r="P350" s="56"/>
      <c r="Q350" s="58" t="s">
        <v>2999</v>
      </c>
      <c r="R350" s="191" t="s">
        <v>4030</v>
      </c>
      <c r="S350" s="58" t="s">
        <v>4031</v>
      </c>
      <c r="T350" s="58" t="s">
        <v>4032</v>
      </c>
      <c r="U350" s="53">
        <v>2</v>
      </c>
      <c r="V350" s="16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</row>
    <row r="351" spans="1:33" ht="27" customHeight="1">
      <c r="A351" s="39">
        <v>347</v>
      </c>
      <c r="B351" s="41" t="s">
        <v>4034</v>
      </c>
      <c r="C351" s="41" t="s">
        <v>4002</v>
      </c>
      <c r="D351" s="44">
        <v>11</v>
      </c>
      <c r="E351" s="41" t="s">
        <v>94</v>
      </c>
      <c r="F351" s="141" t="s">
        <v>2915</v>
      </c>
      <c r="G351" s="142" t="s">
        <v>2916</v>
      </c>
      <c r="H351" s="48"/>
      <c r="I351" s="141">
        <v>1649318718</v>
      </c>
      <c r="J351" s="141" t="s">
        <v>4037</v>
      </c>
      <c r="K351" s="16"/>
      <c r="L351" s="16"/>
      <c r="M351" s="54"/>
      <c r="N351" s="53" t="s">
        <v>66</v>
      </c>
      <c r="O351" s="56"/>
      <c r="P351" s="55" t="s">
        <v>3261</v>
      </c>
      <c r="Q351" s="58" t="s">
        <v>4039</v>
      </c>
      <c r="R351" s="69" t="s">
        <v>4039</v>
      </c>
      <c r="S351" s="58" t="s">
        <v>4040</v>
      </c>
      <c r="T351" s="58" t="s">
        <v>4041</v>
      </c>
      <c r="U351" s="53">
        <v>4</v>
      </c>
      <c r="V351" s="16"/>
      <c r="W351" s="2"/>
      <c r="Y351" s="2"/>
      <c r="Z351" s="2"/>
      <c r="AA351" s="2"/>
      <c r="AB351" s="2"/>
      <c r="AC351" s="2"/>
      <c r="AD351" s="2"/>
      <c r="AE351" s="2"/>
      <c r="AF351" s="2"/>
      <c r="AG351" s="2"/>
    </row>
    <row r="352" spans="1:33" ht="27" customHeight="1">
      <c r="A352" s="39">
        <v>348</v>
      </c>
      <c r="B352" s="41" t="s">
        <v>4046</v>
      </c>
      <c r="C352" s="43">
        <v>43050</v>
      </c>
      <c r="D352" s="44">
        <v>11</v>
      </c>
      <c r="E352" s="41" t="s">
        <v>38</v>
      </c>
      <c r="F352" s="41" t="s">
        <v>4049</v>
      </c>
      <c r="G352" s="41" t="s">
        <v>4050</v>
      </c>
      <c r="H352" s="48"/>
      <c r="I352" s="243" t="s">
        <v>4051</v>
      </c>
      <c r="J352" s="63" t="s">
        <v>4052</v>
      </c>
      <c r="K352" s="58" t="s">
        <v>4053</v>
      </c>
      <c r="L352" s="245">
        <v>42958</v>
      </c>
      <c r="M352" s="55" t="s">
        <v>85</v>
      </c>
      <c r="N352" s="53" t="s">
        <v>53</v>
      </c>
      <c r="O352" s="55" t="s">
        <v>62</v>
      </c>
      <c r="P352" s="56"/>
      <c r="Q352" s="58" t="s">
        <v>2999</v>
      </c>
      <c r="R352" s="58" t="s">
        <v>4065</v>
      </c>
      <c r="S352" s="58" t="s">
        <v>4066</v>
      </c>
      <c r="T352" s="58" t="s">
        <v>4032</v>
      </c>
      <c r="U352" s="53">
        <v>1</v>
      </c>
      <c r="V352" s="58" t="s">
        <v>4067</v>
      </c>
      <c r="W352" s="2">
        <f>SUM(U304:U352)</f>
        <v>126</v>
      </c>
      <c r="X352" s="2">
        <f>COUNT(U304:U352)</f>
        <v>49</v>
      </c>
      <c r="Y352" s="2">
        <f>49*5</f>
        <v>245</v>
      </c>
      <c r="Z352" s="2">
        <f>(W352/Y352)*100</f>
        <v>51.428571428571423</v>
      </c>
      <c r="AA352" s="2"/>
      <c r="AB352" s="2"/>
      <c r="AC352" s="2"/>
      <c r="AD352" s="2"/>
      <c r="AE352" s="2"/>
      <c r="AF352" s="2"/>
      <c r="AG352" s="2"/>
    </row>
    <row r="353" spans="1:33" ht="27" customHeight="1">
      <c r="A353" s="246">
        <v>349</v>
      </c>
      <c r="B353" s="247" t="s">
        <v>4081</v>
      </c>
      <c r="C353" s="247" t="s">
        <v>4082</v>
      </c>
      <c r="D353" s="250">
        <v>11</v>
      </c>
      <c r="E353" s="247" t="s">
        <v>38</v>
      </c>
      <c r="F353" s="252" t="s">
        <v>4099</v>
      </c>
      <c r="G353" s="252" t="s">
        <v>4166</v>
      </c>
      <c r="H353" s="254"/>
      <c r="I353" s="255">
        <v>1258523253</v>
      </c>
      <c r="J353" s="252" t="s">
        <v>4196</v>
      </c>
      <c r="K353" s="252" t="s">
        <v>4197</v>
      </c>
      <c r="L353" s="256">
        <v>43019</v>
      </c>
      <c r="M353" s="257" t="s">
        <v>78</v>
      </c>
      <c r="N353" s="257" t="s">
        <v>53</v>
      </c>
      <c r="O353" s="258" t="s">
        <v>62</v>
      </c>
      <c r="P353" s="261"/>
      <c r="Q353" s="262" t="s">
        <v>2999</v>
      </c>
      <c r="R353" s="247" t="s">
        <v>4226</v>
      </c>
      <c r="S353" s="247" t="s">
        <v>4227</v>
      </c>
      <c r="T353" s="265" t="s">
        <v>3509</v>
      </c>
      <c r="U353" s="257">
        <v>3</v>
      </c>
      <c r="V353" s="267"/>
      <c r="W353" s="269"/>
      <c r="X353" s="269"/>
      <c r="Y353" s="269"/>
      <c r="Z353" s="269"/>
      <c r="AA353" s="269"/>
      <c r="AB353" s="269"/>
      <c r="AC353" s="269"/>
      <c r="AD353" s="269"/>
      <c r="AE353" s="269"/>
      <c r="AF353" s="269"/>
      <c r="AG353" s="269"/>
    </row>
    <row r="354" spans="1:33" ht="27" customHeight="1">
      <c r="A354" s="39">
        <v>350</v>
      </c>
      <c r="B354" s="41" t="s">
        <v>4262</v>
      </c>
      <c r="C354" s="41" t="s">
        <v>4265</v>
      </c>
      <c r="D354" s="44">
        <v>11</v>
      </c>
      <c r="E354" s="41" t="s">
        <v>38</v>
      </c>
      <c r="F354" s="41" t="s">
        <v>4268</v>
      </c>
      <c r="G354" s="142" t="s">
        <v>4269</v>
      </c>
      <c r="H354" s="48"/>
      <c r="I354" s="221" t="s">
        <v>4270</v>
      </c>
      <c r="J354" s="142" t="s">
        <v>4271</v>
      </c>
      <c r="K354" s="141" t="s">
        <v>4272</v>
      </c>
      <c r="L354" s="270">
        <v>43141</v>
      </c>
      <c r="M354" s="111" t="s">
        <v>64</v>
      </c>
      <c r="N354" s="53" t="s">
        <v>53</v>
      </c>
      <c r="O354" s="55" t="s">
        <v>55</v>
      </c>
      <c r="P354" s="56"/>
      <c r="Q354" s="58" t="s">
        <v>710</v>
      </c>
      <c r="R354" s="41" t="s">
        <v>4289</v>
      </c>
      <c r="S354" s="41" t="s">
        <v>4290</v>
      </c>
      <c r="T354" s="47" t="s">
        <v>4291</v>
      </c>
      <c r="U354" s="53">
        <v>2</v>
      </c>
      <c r="V354" s="16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</row>
    <row r="355" spans="1:33" ht="27" customHeight="1">
      <c r="A355" s="39">
        <v>351</v>
      </c>
      <c r="B355" s="41" t="s">
        <v>4293</v>
      </c>
      <c r="C355" s="41" t="s">
        <v>4265</v>
      </c>
      <c r="D355" s="44">
        <v>11</v>
      </c>
      <c r="E355" s="41" t="s">
        <v>38</v>
      </c>
      <c r="F355" s="141" t="s">
        <v>4295</v>
      </c>
      <c r="G355" s="142" t="s">
        <v>4296</v>
      </c>
      <c r="H355" s="48"/>
      <c r="I355" s="221" t="s">
        <v>41</v>
      </c>
      <c r="J355" s="142" t="s">
        <v>4298</v>
      </c>
      <c r="K355" s="141" t="s">
        <v>4299</v>
      </c>
      <c r="L355" s="185">
        <v>44085</v>
      </c>
      <c r="M355" s="53" t="s">
        <v>81</v>
      </c>
      <c r="N355" s="53" t="s">
        <v>53</v>
      </c>
      <c r="O355" s="55" t="s">
        <v>55</v>
      </c>
      <c r="P355" s="56"/>
      <c r="Q355" s="58" t="s">
        <v>163</v>
      </c>
      <c r="R355" s="41" t="s">
        <v>4305</v>
      </c>
      <c r="S355" s="41" t="s">
        <v>4306</v>
      </c>
      <c r="T355" s="47" t="s">
        <v>4291</v>
      </c>
      <c r="U355" s="53">
        <v>2</v>
      </c>
      <c r="V355" s="16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</row>
    <row r="356" spans="1:33" ht="27" customHeight="1">
      <c r="A356" s="39">
        <v>352</v>
      </c>
      <c r="B356" s="41" t="s">
        <v>4311</v>
      </c>
      <c r="C356" s="41" t="s">
        <v>4265</v>
      </c>
      <c r="D356" s="44">
        <v>11</v>
      </c>
      <c r="E356" s="41" t="s">
        <v>38</v>
      </c>
      <c r="F356" s="41" t="s">
        <v>4312</v>
      </c>
      <c r="G356" s="41" t="s">
        <v>4313</v>
      </c>
      <c r="H356" s="48"/>
      <c r="I356" s="58">
        <v>28.947071699999999</v>
      </c>
      <c r="J356" s="63" t="s">
        <v>4315</v>
      </c>
      <c r="K356" s="58" t="s">
        <v>4316</v>
      </c>
      <c r="L356" s="272">
        <v>43080</v>
      </c>
      <c r="M356" s="53" t="s">
        <v>120</v>
      </c>
      <c r="N356" s="53" t="s">
        <v>53</v>
      </c>
      <c r="O356" s="55" t="s">
        <v>62</v>
      </c>
      <c r="P356" s="56"/>
      <c r="Q356" s="58" t="s">
        <v>56</v>
      </c>
      <c r="R356" s="58" t="s">
        <v>4331</v>
      </c>
      <c r="S356" s="41" t="s">
        <v>4334</v>
      </c>
      <c r="T356" s="47" t="s">
        <v>4335</v>
      </c>
      <c r="U356" s="53">
        <v>3</v>
      </c>
      <c r="V356" s="16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</row>
    <row r="357" spans="1:33" ht="27" customHeight="1">
      <c r="A357" s="39">
        <v>353</v>
      </c>
      <c r="B357" s="41" t="s">
        <v>4337</v>
      </c>
      <c r="C357" s="41" t="s">
        <v>4265</v>
      </c>
      <c r="D357" s="44">
        <v>11</v>
      </c>
      <c r="E357" s="41" t="s">
        <v>38</v>
      </c>
      <c r="F357" s="101" t="s">
        <v>4340</v>
      </c>
      <c r="G357" s="142" t="s">
        <v>4341</v>
      </c>
      <c r="H357" s="48"/>
      <c r="I357" s="240" t="s">
        <v>4342</v>
      </c>
      <c r="J357" s="142" t="s">
        <v>4343</v>
      </c>
      <c r="K357" s="141" t="s">
        <v>4344</v>
      </c>
      <c r="L357" s="270">
        <v>43962</v>
      </c>
      <c r="M357" s="53" t="s">
        <v>119</v>
      </c>
      <c r="N357" s="53" t="s">
        <v>53</v>
      </c>
      <c r="O357" s="55" t="s">
        <v>55</v>
      </c>
      <c r="P357" s="56"/>
      <c r="Q357" s="58" t="s">
        <v>710</v>
      </c>
      <c r="R357" s="41" t="s">
        <v>4350</v>
      </c>
      <c r="S357" s="41" t="s">
        <v>4351</v>
      </c>
      <c r="T357" s="47" t="s">
        <v>4291</v>
      </c>
      <c r="U357" s="53">
        <v>2</v>
      </c>
      <c r="V357" s="16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</row>
    <row r="358" spans="1:33" ht="27" customHeight="1">
      <c r="A358" s="39">
        <v>354</v>
      </c>
      <c r="B358" s="41" t="s">
        <v>4357</v>
      </c>
      <c r="C358" s="41" t="s">
        <v>4265</v>
      </c>
      <c r="D358" s="44">
        <v>11</v>
      </c>
      <c r="E358" s="41" t="s">
        <v>38</v>
      </c>
      <c r="F358" s="142" t="s">
        <v>2349</v>
      </c>
      <c r="G358" s="142" t="s">
        <v>2350</v>
      </c>
      <c r="H358" s="48"/>
      <c r="I358" s="240" t="s">
        <v>2351</v>
      </c>
      <c r="J358" s="142" t="s">
        <v>4362</v>
      </c>
      <c r="K358" s="111" t="s">
        <v>4363</v>
      </c>
      <c r="L358" s="111" t="s">
        <v>4364</v>
      </c>
      <c r="M358" s="111" t="s">
        <v>119</v>
      </c>
      <c r="N358" s="53" t="s">
        <v>53</v>
      </c>
      <c r="O358" s="55" t="s">
        <v>55</v>
      </c>
      <c r="P358" s="56"/>
      <c r="Q358" s="58" t="s">
        <v>190</v>
      </c>
      <c r="R358" s="41" t="s">
        <v>4368</v>
      </c>
      <c r="S358" s="41" t="s">
        <v>4369</v>
      </c>
      <c r="T358" s="41" t="s">
        <v>4291</v>
      </c>
      <c r="U358" s="53">
        <v>2</v>
      </c>
      <c r="V358" s="16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</row>
    <row r="359" spans="1:33" ht="27" customHeight="1">
      <c r="A359" s="39">
        <v>355</v>
      </c>
      <c r="B359" s="41" t="s">
        <v>4373</v>
      </c>
      <c r="C359" s="41" t="s">
        <v>4265</v>
      </c>
      <c r="D359" s="44">
        <v>11</v>
      </c>
      <c r="E359" s="41" t="s">
        <v>38</v>
      </c>
      <c r="F359" s="142" t="s">
        <v>2349</v>
      </c>
      <c r="G359" s="142" t="s">
        <v>2350</v>
      </c>
      <c r="H359" s="48"/>
      <c r="I359" s="240" t="s">
        <v>2351</v>
      </c>
      <c r="J359" s="101" t="s">
        <v>4375</v>
      </c>
      <c r="K359" s="111" t="s">
        <v>4376</v>
      </c>
      <c r="L359" s="111" t="s">
        <v>4364</v>
      </c>
      <c r="M359" s="111" t="s">
        <v>119</v>
      </c>
      <c r="N359" s="53" t="s">
        <v>53</v>
      </c>
      <c r="O359" s="55" t="s">
        <v>55</v>
      </c>
      <c r="P359" s="56"/>
      <c r="Q359" s="58" t="s">
        <v>4380</v>
      </c>
      <c r="R359" s="41" t="s">
        <v>4381</v>
      </c>
      <c r="S359" s="41" t="s">
        <v>4382</v>
      </c>
      <c r="T359" s="41" t="s">
        <v>4291</v>
      </c>
      <c r="U359" s="53">
        <v>2</v>
      </c>
      <c r="V359" s="16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</row>
    <row r="360" spans="1:33" ht="27" customHeight="1">
      <c r="A360" s="39">
        <v>356</v>
      </c>
      <c r="B360" s="41" t="s">
        <v>4386</v>
      </c>
      <c r="C360" s="41" t="s">
        <v>4335</v>
      </c>
      <c r="D360" s="44">
        <v>11</v>
      </c>
      <c r="E360" s="41" t="s">
        <v>38</v>
      </c>
      <c r="F360" s="41" t="s">
        <v>4268</v>
      </c>
      <c r="G360" s="142" t="s">
        <v>4269</v>
      </c>
      <c r="H360" s="48"/>
      <c r="I360" s="221" t="s">
        <v>4270</v>
      </c>
      <c r="J360" s="142" t="s">
        <v>4389</v>
      </c>
      <c r="K360" s="141" t="s">
        <v>4390</v>
      </c>
      <c r="L360" s="58" t="s">
        <v>4391</v>
      </c>
      <c r="M360" s="53" t="s">
        <v>64</v>
      </c>
      <c r="N360" s="53" t="s">
        <v>53</v>
      </c>
      <c r="O360" s="55" t="s">
        <v>55</v>
      </c>
      <c r="P360" s="56"/>
      <c r="Q360" s="58" t="s">
        <v>287</v>
      </c>
      <c r="R360" s="41" t="s">
        <v>4395</v>
      </c>
      <c r="S360" s="41" t="s">
        <v>4396</v>
      </c>
      <c r="T360" s="41" t="s">
        <v>4397</v>
      </c>
      <c r="U360" s="53">
        <v>2</v>
      </c>
      <c r="V360" s="16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</row>
    <row r="361" spans="1:33" ht="27" customHeight="1">
      <c r="A361" s="39">
        <v>357</v>
      </c>
      <c r="B361" s="41" t="s">
        <v>4399</v>
      </c>
      <c r="C361" s="41" t="s">
        <v>4335</v>
      </c>
      <c r="D361" s="44">
        <v>11</v>
      </c>
      <c r="E361" s="41" t="s">
        <v>38</v>
      </c>
      <c r="F361" s="41" t="s">
        <v>4400</v>
      </c>
      <c r="G361" s="41" t="s">
        <v>2167</v>
      </c>
      <c r="H361" s="48"/>
      <c r="I361" s="240" t="s">
        <v>4402</v>
      </c>
      <c r="J361" s="141" t="s">
        <v>4406</v>
      </c>
      <c r="K361" s="111" t="s">
        <v>4407</v>
      </c>
      <c r="L361" s="240" t="s">
        <v>4408</v>
      </c>
      <c r="M361" s="53" t="s">
        <v>119</v>
      </c>
      <c r="N361" s="53" t="s">
        <v>53</v>
      </c>
      <c r="O361" s="55" t="s">
        <v>55</v>
      </c>
      <c r="P361" s="56"/>
      <c r="Q361" s="41" t="s">
        <v>4409</v>
      </c>
      <c r="R361" s="41" t="s">
        <v>4411</v>
      </c>
      <c r="S361" s="41" t="s">
        <v>4412</v>
      </c>
      <c r="T361" s="41" t="s">
        <v>4397</v>
      </c>
      <c r="U361" s="53">
        <v>2</v>
      </c>
      <c r="V361" s="16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</row>
    <row r="362" spans="1:33" ht="27" customHeight="1">
      <c r="A362" s="39">
        <v>358</v>
      </c>
      <c r="B362" s="41" t="s">
        <v>4081</v>
      </c>
      <c r="C362" s="41" t="s">
        <v>4397</v>
      </c>
      <c r="D362" s="44">
        <v>11</v>
      </c>
      <c r="E362" s="41" t="s">
        <v>38</v>
      </c>
      <c r="F362" s="100" t="s">
        <v>4416</v>
      </c>
      <c r="G362" s="100" t="s">
        <v>4418</v>
      </c>
      <c r="H362" s="48"/>
      <c r="I362" s="111">
        <v>987937039</v>
      </c>
      <c r="J362" s="100" t="s">
        <v>4419</v>
      </c>
      <c r="K362" s="100" t="s">
        <v>4420</v>
      </c>
      <c r="L362" s="100" t="s">
        <v>4421</v>
      </c>
      <c r="M362" s="53" t="s">
        <v>119</v>
      </c>
      <c r="N362" s="53" t="s">
        <v>53</v>
      </c>
      <c r="O362" s="55" t="s">
        <v>62</v>
      </c>
      <c r="P362" s="56"/>
      <c r="Q362" s="58" t="s">
        <v>2999</v>
      </c>
      <c r="R362" s="41" t="s">
        <v>4424</v>
      </c>
      <c r="S362" s="41" t="s">
        <v>4426</v>
      </c>
      <c r="T362" s="47" t="s">
        <v>3529</v>
      </c>
      <c r="U362" s="53">
        <v>3</v>
      </c>
      <c r="V362" s="57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</row>
    <row r="363" spans="1:33" ht="27" customHeight="1">
      <c r="A363" s="39">
        <v>359</v>
      </c>
      <c r="B363" s="41" t="s">
        <v>4081</v>
      </c>
      <c r="C363" s="41" t="s">
        <v>4397</v>
      </c>
      <c r="D363" s="44">
        <v>11</v>
      </c>
      <c r="E363" s="41" t="s">
        <v>38</v>
      </c>
      <c r="F363" s="100" t="s">
        <v>4416</v>
      </c>
      <c r="G363" s="100" t="s">
        <v>4418</v>
      </c>
      <c r="H363" s="48"/>
      <c r="I363" s="111">
        <v>987937039</v>
      </c>
      <c r="J363" s="100" t="s">
        <v>4430</v>
      </c>
      <c r="K363" s="100" t="s">
        <v>4431</v>
      </c>
      <c r="L363" s="100" t="s">
        <v>4421</v>
      </c>
      <c r="M363" s="53" t="s">
        <v>119</v>
      </c>
      <c r="N363" s="53" t="s">
        <v>53</v>
      </c>
      <c r="O363" s="55" t="s">
        <v>62</v>
      </c>
      <c r="P363" s="56"/>
      <c r="Q363" s="58" t="s">
        <v>2999</v>
      </c>
      <c r="R363" s="41" t="s">
        <v>4435</v>
      </c>
      <c r="S363" s="41" t="s">
        <v>4436</v>
      </c>
      <c r="T363" s="47" t="s">
        <v>3529</v>
      </c>
      <c r="U363" s="53">
        <v>3</v>
      </c>
      <c r="V363" s="57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</row>
    <row r="364" spans="1:33" ht="27" customHeight="1">
      <c r="A364" s="39">
        <v>360</v>
      </c>
      <c r="B364" s="41" t="s">
        <v>4439</v>
      </c>
      <c r="C364" s="41" t="s">
        <v>383</v>
      </c>
      <c r="D364" s="44">
        <v>11</v>
      </c>
      <c r="E364" s="41" t="s">
        <v>94</v>
      </c>
      <c r="F364" s="142" t="s">
        <v>3015</v>
      </c>
      <c r="G364" s="142" t="s">
        <v>4440</v>
      </c>
      <c r="H364" s="48"/>
      <c r="I364" s="101">
        <v>1663574817</v>
      </c>
      <c r="J364" s="101" t="s">
        <v>4441</v>
      </c>
      <c r="K364" s="142" t="s">
        <v>4442</v>
      </c>
      <c r="L364" s="101" t="s">
        <v>3019</v>
      </c>
      <c r="M364" s="55" t="s">
        <v>85</v>
      </c>
      <c r="N364" s="55" t="s">
        <v>53</v>
      </c>
      <c r="O364" s="276"/>
      <c r="P364" s="142" t="s">
        <v>1367</v>
      </c>
      <c r="Q364" s="142" t="s">
        <v>4332</v>
      </c>
      <c r="R364" s="142" t="s">
        <v>4332</v>
      </c>
      <c r="S364" s="41" t="s">
        <v>4446</v>
      </c>
      <c r="T364" s="41" t="s">
        <v>383</v>
      </c>
      <c r="U364" s="55">
        <v>1</v>
      </c>
      <c r="V364" s="16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</row>
    <row r="365" spans="1:33" ht="27" customHeight="1">
      <c r="A365" s="39">
        <v>361</v>
      </c>
      <c r="B365" s="41" t="s">
        <v>4448</v>
      </c>
      <c r="C365" s="41" t="s">
        <v>383</v>
      </c>
      <c r="D365" s="44">
        <v>11</v>
      </c>
      <c r="E365" s="41" t="s">
        <v>94</v>
      </c>
      <c r="F365" s="142" t="s">
        <v>3015</v>
      </c>
      <c r="G365" s="142" t="s">
        <v>4440</v>
      </c>
      <c r="H365" s="48"/>
      <c r="I365" s="101">
        <v>1663574817</v>
      </c>
      <c r="J365" s="101" t="s">
        <v>4453</v>
      </c>
      <c r="K365" s="142" t="s">
        <v>4454</v>
      </c>
      <c r="L365" s="101" t="s">
        <v>3019</v>
      </c>
      <c r="M365" s="55" t="s">
        <v>85</v>
      </c>
      <c r="N365" s="55" t="s">
        <v>53</v>
      </c>
      <c r="O365" s="276"/>
      <c r="P365" s="142" t="s">
        <v>3039</v>
      </c>
      <c r="Q365" s="142" t="s">
        <v>4345</v>
      </c>
      <c r="R365" s="142" t="s">
        <v>4345</v>
      </c>
      <c r="S365" s="41" t="s">
        <v>4456</v>
      </c>
      <c r="T365" s="41" t="s">
        <v>383</v>
      </c>
      <c r="U365" s="55">
        <v>1</v>
      </c>
      <c r="V365" s="16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</row>
    <row r="366" spans="1:33" ht="27" customHeight="1">
      <c r="A366" s="39">
        <v>362</v>
      </c>
      <c r="B366" s="41" t="s">
        <v>4458</v>
      </c>
      <c r="C366" s="41" t="s">
        <v>383</v>
      </c>
      <c r="D366" s="44">
        <v>11</v>
      </c>
      <c r="E366" s="41" t="s">
        <v>94</v>
      </c>
      <c r="F366" s="142" t="s">
        <v>3015</v>
      </c>
      <c r="G366" s="142" t="s">
        <v>4440</v>
      </c>
      <c r="H366" s="48"/>
      <c r="I366" s="101">
        <v>1663574817</v>
      </c>
      <c r="J366" s="101" t="s">
        <v>4459</v>
      </c>
      <c r="K366" s="142" t="s">
        <v>4460</v>
      </c>
      <c r="L366" s="101" t="s">
        <v>3019</v>
      </c>
      <c r="M366" s="55" t="s">
        <v>85</v>
      </c>
      <c r="N366" s="55" t="s">
        <v>53</v>
      </c>
      <c r="O366" s="276"/>
      <c r="P366" s="142" t="s">
        <v>3093</v>
      </c>
      <c r="Q366" s="101" t="s">
        <v>3094</v>
      </c>
      <c r="R366" s="101" t="s">
        <v>3094</v>
      </c>
      <c r="S366" s="41" t="s">
        <v>4461</v>
      </c>
      <c r="T366" s="41" t="s">
        <v>383</v>
      </c>
      <c r="U366" s="55">
        <v>1</v>
      </c>
      <c r="V366" s="16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</row>
    <row r="367" spans="1:33" ht="27" customHeight="1">
      <c r="A367" s="39">
        <v>363</v>
      </c>
      <c r="B367" s="41" t="s">
        <v>4462</v>
      </c>
      <c r="C367" s="95">
        <v>42867</v>
      </c>
      <c r="D367" s="44">
        <v>12</v>
      </c>
      <c r="E367" s="41" t="s">
        <v>94</v>
      </c>
      <c r="F367" s="142" t="s">
        <v>4463</v>
      </c>
      <c r="G367" s="101" t="s">
        <v>4464</v>
      </c>
      <c r="H367" s="48"/>
      <c r="I367" s="240" t="s">
        <v>4465</v>
      </c>
      <c r="J367" s="111" t="s">
        <v>4466</v>
      </c>
      <c r="K367" s="141" t="s">
        <v>4467</v>
      </c>
      <c r="L367" s="129">
        <v>44054</v>
      </c>
      <c r="M367" s="55" t="s">
        <v>85</v>
      </c>
      <c r="N367" s="55" t="s">
        <v>53</v>
      </c>
      <c r="O367" s="56"/>
      <c r="P367" s="141" t="s">
        <v>4468</v>
      </c>
      <c r="Q367" s="141" t="s">
        <v>4469</v>
      </c>
      <c r="R367" s="141" t="s">
        <v>4469</v>
      </c>
      <c r="S367" s="41" t="s">
        <v>4470</v>
      </c>
      <c r="T367" s="95">
        <v>42898</v>
      </c>
      <c r="U367" s="53">
        <v>2</v>
      </c>
      <c r="V367" s="16"/>
      <c r="W367" s="25">
        <v>1</v>
      </c>
      <c r="X367" s="2"/>
      <c r="Y367" s="2"/>
      <c r="Z367" s="2"/>
      <c r="AA367" s="2"/>
      <c r="AB367" s="2"/>
      <c r="AC367" s="2"/>
      <c r="AD367" s="2"/>
      <c r="AE367" s="2"/>
      <c r="AF367" s="2"/>
      <c r="AG367" s="2"/>
    </row>
    <row r="368" spans="1:33" ht="27" customHeight="1">
      <c r="A368" s="39">
        <v>364</v>
      </c>
      <c r="B368" s="41" t="s">
        <v>4472</v>
      </c>
      <c r="C368" s="95">
        <v>42867</v>
      </c>
      <c r="D368" s="44">
        <v>12</v>
      </c>
      <c r="E368" s="41" t="s">
        <v>94</v>
      </c>
      <c r="F368" s="142" t="s">
        <v>4463</v>
      </c>
      <c r="G368" s="101" t="s">
        <v>4464</v>
      </c>
      <c r="H368" s="48"/>
      <c r="I368" s="240" t="s">
        <v>4465</v>
      </c>
      <c r="J368" s="111" t="s">
        <v>4473</v>
      </c>
      <c r="K368" s="141" t="s">
        <v>4474</v>
      </c>
      <c r="L368" s="129">
        <v>44054</v>
      </c>
      <c r="M368" s="55" t="s">
        <v>85</v>
      </c>
      <c r="N368" s="55" t="s">
        <v>53</v>
      </c>
      <c r="O368" s="56"/>
      <c r="P368" s="111" t="s">
        <v>4475</v>
      </c>
      <c r="Q368" s="141" t="s">
        <v>4476</v>
      </c>
      <c r="R368" s="141" t="s">
        <v>4476</v>
      </c>
      <c r="S368" s="41" t="s">
        <v>4477</v>
      </c>
      <c r="T368" s="95">
        <v>42898</v>
      </c>
      <c r="U368" s="53">
        <v>2</v>
      </c>
      <c r="V368" s="16"/>
      <c r="W368" s="25">
        <v>1</v>
      </c>
      <c r="X368" s="2"/>
      <c r="Y368" s="2"/>
      <c r="Z368" s="2"/>
      <c r="AA368" s="2"/>
      <c r="AB368" s="2"/>
      <c r="AC368" s="2"/>
      <c r="AD368" s="2"/>
      <c r="AE368" s="2"/>
      <c r="AF368" s="2"/>
      <c r="AG368" s="2"/>
    </row>
    <row r="369" spans="1:33" ht="27" customHeight="1">
      <c r="A369" s="39">
        <v>365</v>
      </c>
      <c r="B369" s="41" t="s">
        <v>4478</v>
      </c>
      <c r="C369" s="95">
        <v>42867</v>
      </c>
      <c r="D369" s="44">
        <v>12</v>
      </c>
      <c r="E369" s="41" t="s">
        <v>94</v>
      </c>
      <c r="F369" s="142" t="s">
        <v>4463</v>
      </c>
      <c r="G369" s="101" t="s">
        <v>4464</v>
      </c>
      <c r="H369" s="48"/>
      <c r="I369" s="240" t="s">
        <v>4465</v>
      </c>
      <c r="J369" s="111" t="s">
        <v>4479</v>
      </c>
      <c r="K369" s="141" t="s">
        <v>4480</v>
      </c>
      <c r="L369" s="129">
        <v>44054</v>
      </c>
      <c r="M369" s="55" t="s">
        <v>85</v>
      </c>
      <c r="N369" s="55" t="s">
        <v>53</v>
      </c>
      <c r="O369" s="56"/>
      <c r="P369" s="141" t="s">
        <v>4481</v>
      </c>
      <c r="Q369" s="111" t="s">
        <v>4482</v>
      </c>
      <c r="R369" s="111" t="s">
        <v>4482</v>
      </c>
      <c r="S369" s="41" t="s">
        <v>4483</v>
      </c>
      <c r="T369" s="95">
        <v>42898</v>
      </c>
      <c r="U369" s="53">
        <v>2</v>
      </c>
      <c r="V369" s="16"/>
      <c r="W369" s="25">
        <v>1</v>
      </c>
      <c r="X369" s="2"/>
      <c r="Y369" s="2"/>
      <c r="Z369" s="2"/>
      <c r="AA369" s="2"/>
      <c r="AB369" s="2"/>
      <c r="AC369" s="2"/>
      <c r="AD369" s="2"/>
      <c r="AE369" s="2"/>
      <c r="AF369" s="2"/>
      <c r="AG369" s="2"/>
    </row>
    <row r="370" spans="1:33" ht="27" customHeight="1">
      <c r="A370" s="39">
        <v>366</v>
      </c>
      <c r="B370" s="41" t="s">
        <v>4486</v>
      </c>
      <c r="C370" s="95">
        <v>42898</v>
      </c>
      <c r="D370" s="44">
        <v>12</v>
      </c>
      <c r="E370" s="41" t="s">
        <v>38</v>
      </c>
      <c r="F370" s="41" t="s">
        <v>3914</v>
      </c>
      <c r="G370" s="41" t="s">
        <v>3916</v>
      </c>
      <c r="H370" s="48"/>
      <c r="I370" s="16"/>
      <c r="J370" s="111" t="s">
        <v>4487</v>
      </c>
      <c r="K370" s="111" t="s">
        <v>4488</v>
      </c>
      <c r="L370" s="129">
        <v>44108</v>
      </c>
      <c r="M370" s="53" t="s">
        <v>52</v>
      </c>
      <c r="N370" s="53" t="s">
        <v>53</v>
      </c>
      <c r="O370" s="55" t="s">
        <v>54</v>
      </c>
      <c r="P370" s="56"/>
      <c r="Q370" s="58" t="s">
        <v>56</v>
      </c>
      <c r="R370" s="111" t="s">
        <v>4489</v>
      </c>
      <c r="S370" s="41" t="s">
        <v>4490</v>
      </c>
      <c r="T370" s="272">
        <v>43081</v>
      </c>
      <c r="U370" s="53">
        <v>4</v>
      </c>
      <c r="V370" s="16"/>
      <c r="W370" s="25">
        <v>2</v>
      </c>
      <c r="X370" s="2"/>
      <c r="Y370" s="2"/>
      <c r="Z370" s="2"/>
      <c r="AA370" s="2"/>
      <c r="AB370" s="2"/>
      <c r="AC370" s="2"/>
      <c r="AD370" s="2"/>
      <c r="AE370" s="2"/>
      <c r="AF370" s="2"/>
      <c r="AG370" s="2"/>
    </row>
    <row r="371" spans="1:33" ht="27" customHeight="1">
      <c r="A371" s="39">
        <v>367</v>
      </c>
      <c r="B371" s="44" t="s">
        <v>4495</v>
      </c>
      <c r="C371" s="47" t="s">
        <v>4497</v>
      </c>
      <c r="D371" s="44">
        <v>12</v>
      </c>
      <c r="E371" s="41" t="s">
        <v>38</v>
      </c>
      <c r="F371" s="63" t="s">
        <v>2070</v>
      </c>
      <c r="G371" s="63" t="s">
        <v>140</v>
      </c>
      <c r="H371" s="48"/>
      <c r="I371" s="140" t="s">
        <v>141</v>
      </c>
      <c r="J371" s="63" t="s">
        <v>4499</v>
      </c>
      <c r="K371" s="63" t="s">
        <v>4500</v>
      </c>
      <c r="L371" s="63" t="s">
        <v>142</v>
      </c>
      <c r="M371" s="55" t="s">
        <v>119</v>
      </c>
      <c r="N371" s="55" t="s">
        <v>53</v>
      </c>
      <c r="O371" s="55" t="s">
        <v>55</v>
      </c>
      <c r="P371" s="56"/>
      <c r="Q371" s="63" t="s">
        <v>4501</v>
      </c>
      <c r="R371" s="63" t="s">
        <v>4502</v>
      </c>
      <c r="S371" s="55" t="s">
        <v>4503</v>
      </c>
      <c r="T371" s="174" t="s">
        <v>4504</v>
      </c>
      <c r="U371" s="55">
        <v>2</v>
      </c>
      <c r="V371" s="16"/>
      <c r="W371" s="25">
        <v>2</v>
      </c>
      <c r="X371" s="2"/>
      <c r="Y371" s="2"/>
      <c r="Z371" s="2"/>
      <c r="AA371" s="2"/>
      <c r="AB371" s="2"/>
      <c r="AC371" s="2"/>
      <c r="AD371" s="2"/>
      <c r="AE371" s="2"/>
      <c r="AF371" s="2"/>
      <c r="AG371" s="2"/>
    </row>
    <row r="372" spans="1:33" ht="27" customHeight="1">
      <c r="A372" s="39">
        <v>368</v>
      </c>
      <c r="B372" s="44" t="s">
        <v>4507</v>
      </c>
      <c r="C372" s="47" t="s">
        <v>4504</v>
      </c>
      <c r="D372" s="44">
        <v>12</v>
      </c>
      <c r="E372" s="48" t="s">
        <v>38</v>
      </c>
      <c r="F372" s="48" t="s">
        <v>1568</v>
      </c>
      <c r="G372" s="48" t="s">
        <v>4508</v>
      </c>
      <c r="H372" s="48"/>
      <c r="I372" s="182" t="s">
        <v>4509</v>
      </c>
      <c r="J372" s="48" t="s">
        <v>4510</v>
      </c>
      <c r="K372" s="48" t="s">
        <v>4511</v>
      </c>
      <c r="L372" s="48" t="s">
        <v>4512</v>
      </c>
      <c r="M372" s="48" t="s">
        <v>85</v>
      </c>
      <c r="N372" s="48" t="s">
        <v>53</v>
      </c>
      <c r="O372" s="48" t="s">
        <v>55</v>
      </c>
      <c r="P372" s="55"/>
      <c r="Q372" s="55" t="s">
        <v>163</v>
      </c>
      <c r="R372" s="63" t="s">
        <v>4515</v>
      </c>
      <c r="S372" s="55" t="s">
        <v>4516</v>
      </c>
      <c r="T372" s="174" t="s">
        <v>4517</v>
      </c>
      <c r="U372" s="53">
        <v>2</v>
      </c>
      <c r="V372" s="16"/>
      <c r="W372" s="25">
        <v>1</v>
      </c>
      <c r="X372" s="2"/>
      <c r="Y372" s="2"/>
      <c r="Z372" s="2"/>
      <c r="AA372" s="2"/>
      <c r="AB372" s="2"/>
      <c r="AC372" s="2"/>
      <c r="AD372" s="2"/>
      <c r="AE372" s="2"/>
      <c r="AF372" s="2"/>
      <c r="AG372" s="2"/>
    </row>
    <row r="373" spans="1:33" ht="27" customHeight="1">
      <c r="A373" s="39">
        <v>369</v>
      </c>
      <c r="B373" s="44" t="s">
        <v>4519</v>
      </c>
      <c r="C373" s="47" t="s">
        <v>4504</v>
      </c>
      <c r="D373" s="44">
        <v>12</v>
      </c>
      <c r="E373" s="41" t="s">
        <v>94</v>
      </c>
      <c r="F373" s="48" t="s">
        <v>944</v>
      </c>
      <c r="G373" s="48" t="s">
        <v>945</v>
      </c>
      <c r="H373" s="48"/>
      <c r="I373" s="47" t="s">
        <v>4520</v>
      </c>
      <c r="J373" s="48" t="s">
        <v>4521</v>
      </c>
      <c r="K373" s="48" t="s">
        <v>4522</v>
      </c>
      <c r="L373" s="182" t="s">
        <v>4523</v>
      </c>
      <c r="M373" s="55" t="s">
        <v>119</v>
      </c>
      <c r="N373" s="55" t="s">
        <v>53</v>
      </c>
      <c r="O373" s="56"/>
      <c r="P373" s="55" t="s">
        <v>4524</v>
      </c>
      <c r="Q373" s="55" t="s">
        <v>4525</v>
      </c>
      <c r="R373" s="41" t="s">
        <v>4526</v>
      </c>
      <c r="S373" s="55" t="s">
        <v>4527</v>
      </c>
      <c r="T373" s="174" t="s">
        <v>4517</v>
      </c>
      <c r="U373" s="53">
        <v>2</v>
      </c>
      <c r="V373" s="16"/>
      <c r="W373" s="25">
        <v>1</v>
      </c>
      <c r="X373" s="2"/>
      <c r="Y373" s="2"/>
      <c r="Z373" s="2"/>
      <c r="AA373" s="2"/>
      <c r="AB373" s="2"/>
      <c r="AC373" s="2"/>
      <c r="AD373" s="2"/>
      <c r="AE373" s="2"/>
      <c r="AF373" s="2"/>
      <c r="AG373" s="2"/>
    </row>
    <row r="374" spans="1:33" ht="27" customHeight="1">
      <c r="A374" s="39">
        <v>370</v>
      </c>
      <c r="B374" s="44" t="s">
        <v>4528</v>
      </c>
      <c r="C374" s="47" t="s">
        <v>4504</v>
      </c>
      <c r="D374" s="44">
        <v>12</v>
      </c>
      <c r="E374" s="41" t="s">
        <v>94</v>
      </c>
      <c r="F374" s="48" t="s">
        <v>944</v>
      </c>
      <c r="G374" s="48" t="s">
        <v>945</v>
      </c>
      <c r="H374" s="48"/>
      <c r="I374" s="47" t="s">
        <v>4520</v>
      </c>
      <c r="J374" s="41" t="s">
        <v>4529</v>
      </c>
      <c r="K374" s="41" t="s">
        <v>4530</v>
      </c>
      <c r="L374" s="182" t="s">
        <v>4523</v>
      </c>
      <c r="M374" s="55" t="s">
        <v>119</v>
      </c>
      <c r="N374" s="55" t="s">
        <v>53</v>
      </c>
      <c r="O374" s="56"/>
      <c r="P374" s="55" t="s">
        <v>4524</v>
      </c>
      <c r="Q374" s="55" t="s">
        <v>4531</v>
      </c>
      <c r="R374" s="41" t="s">
        <v>4532</v>
      </c>
      <c r="S374" s="55" t="s">
        <v>4533</v>
      </c>
      <c r="T374" s="174" t="s">
        <v>4517</v>
      </c>
      <c r="U374" s="53">
        <v>2</v>
      </c>
      <c r="V374" s="16"/>
      <c r="W374" s="25">
        <v>1</v>
      </c>
      <c r="X374" s="2"/>
      <c r="Y374" s="2"/>
      <c r="Z374" s="2"/>
      <c r="AA374" s="2"/>
      <c r="AB374" s="2"/>
      <c r="AC374" s="2"/>
      <c r="AD374" s="2"/>
      <c r="AE374" s="2"/>
      <c r="AF374" s="2"/>
      <c r="AG374" s="2"/>
    </row>
    <row r="375" spans="1:33" ht="27" customHeight="1">
      <c r="A375" s="39">
        <v>371</v>
      </c>
      <c r="B375" s="44" t="s">
        <v>4534</v>
      </c>
      <c r="C375" s="47" t="s">
        <v>4504</v>
      </c>
      <c r="D375" s="44">
        <v>12</v>
      </c>
      <c r="E375" s="41" t="s">
        <v>94</v>
      </c>
      <c r="F375" s="48" t="s">
        <v>944</v>
      </c>
      <c r="G375" s="48" t="s">
        <v>945</v>
      </c>
      <c r="H375" s="48"/>
      <c r="I375" s="47" t="s">
        <v>4520</v>
      </c>
      <c r="J375" s="41" t="s">
        <v>4535</v>
      </c>
      <c r="K375" s="41" t="s">
        <v>4536</v>
      </c>
      <c r="L375" s="182" t="s">
        <v>4523</v>
      </c>
      <c r="M375" s="55" t="s">
        <v>119</v>
      </c>
      <c r="N375" s="55" t="s">
        <v>53</v>
      </c>
      <c r="O375" s="56"/>
      <c r="P375" s="55" t="s">
        <v>4524</v>
      </c>
      <c r="Q375" s="55" t="s">
        <v>4537</v>
      </c>
      <c r="R375" s="41" t="s">
        <v>4538</v>
      </c>
      <c r="S375" s="55" t="s">
        <v>4539</v>
      </c>
      <c r="T375" s="174" t="s">
        <v>4517</v>
      </c>
      <c r="U375" s="53">
        <v>2</v>
      </c>
      <c r="V375" s="16"/>
      <c r="W375" s="25">
        <v>1</v>
      </c>
      <c r="X375" s="2"/>
      <c r="Y375" s="2"/>
      <c r="Z375" s="2"/>
      <c r="AA375" s="2"/>
      <c r="AB375" s="2"/>
      <c r="AC375" s="2"/>
      <c r="AD375" s="2"/>
      <c r="AE375" s="2"/>
      <c r="AF375" s="2"/>
      <c r="AG375" s="2"/>
    </row>
    <row r="376" spans="1:33" ht="27" customHeight="1">
      <c r="A376" s="39">
        <v>372</v>
      </c>
      <c r="B376" s="44" t="s">
        <v>4540</v>
      </c>
      <c r="C376" s="47" t="s">
        <v>4504</v>
      </c>
      <c r="D376" s="44">
        <v>12</v>
      </c>
      <c r="E376" s="41" t="s">
        <v>94</v>
      </c>
      <c r="F376" s="48" t="s">
        <v>944</v>
      </c>
      <c r="G376" s="48" t="s">
        <v>945</v>
      </c>
      <c r="H376" s="48"/>
      <c r="I376" s="47" t="s">
        <v>4520</v>
      </c>
      <c r="J376" s="41" t="s">
        <v>4541</v>
      </c>
      <c r="K376" s="41" t="s">
        <v>4542</v>
      </c>
      <c r="L376" s="182" t="s">
        <v>4523</v>
      </c>
      <c r="M376" s="55" t="s">
        <v>119</v>
      </c>
      <c r="N376" s="55" t="s">
        <v>53</v>
      </c>
      <c r="O376" s="56"/>
      <c r="P376" s="55" t="s">
        <v>4524</v>
      </c>
      <c r="Q376" s="55" t="s">
        <v>4543</v>
      </c>
      <c r="R376" s="41" t="s">
        <v>4544</v>
      </c>
      <c r="S376" s="55" t="s">
        <v>4545</v>
      </c>
      <c r="T376" s="174" t="s">
        <v>4517</v>
      </c>
      <c r="U376" s="53">
        <v>2</v>
      </c>
      <c r="V376" s="16"/>
      <c r="W376" s="25">
        <v>1</v>
      </c>
      <c r="X376" s="2"/>
      <c r="Y376" s="2"/>
      <c r="Z376" s="2"/>
      <c r="AA376" s="2"/>
      <c r="AB376" s="2"/>
      <c r="AC376" s="2"/>
      <c r="AD376" s="2"/>
      <c r="AE376" s="2"/>
      <c r="AF376" s="2"/>
      <c r="AG376" s="2"/>
    </row>
    <row r="377" spans="1:33" ht="27" customHeight="1">
      <c r="A377" s="39">
        <v>373</v>
      </c>
      <c r="B377" s="44" t="s">
        <v>4546</v>
      </c>
      <c r="C377" s="47" t="s">
        <v>4504</v>
      </c>
      <c r="D377" s="44">
        <v>12</v>
      </c>
      <c r="E377" s="41" t="s">
        <v>94</v>
      </c>
      <c r="F377" s="48" t="s">
        <v>944</v>
      </c>
      <c r="G377" s="48" t="s">
        <v>945</v>
      </c>
      <c r="H377" s="48"/>
      <c r="I377" s="47" t="s">
        <v>4520</v>
      </c>
      <c r="J377" s="41" t="s">
        <v>4547</v>
      </c>
      <c r="K377" s="41" t="s">
        <v>4548</v>
      </c>
      <c r="L377" s="182" t="s">
        <v>4523</v>
      </c>
      <c r="M377" s="55" t="s">
        <v>119</v>
      </c>
      <c r="N377" s="55" t="s">
        <v>53</v>
      </c>
      <c r="O377" s="56"/>
      <c r="P377" s="55" t="s">
        <v>4524</v>
      </c>
      <c r="Q377" s="55" t="s">
        <v>4549</v>
      </c>
      <c r="R377" s="41" t="s">
        <v>4550</v>
      </c>
      <c r="S377" s="55" t="s">
        <v>4551</v>
      </c>
      <c r="T377" s="174" t="s">
        <v>4517</v>
      </c>
      <c r="U377" s="53">
        <v>2</v>
      </c>
      <c r="V377" s="16"/>
      <c r="W377" s="25">
        <v>1</v>
      </c>
      <c r="X377" s="2"/>
      <c r="Y377" s="2"/>
      <c r="Z377" s="2"/>
      <c r="AA377" s="2"/>
      <c r="AB377" s="2"/>
      <c r="AC377" s="2"/>
      <c r="AD377" s="2"/>
      <c r="AE377" s="2"/>
      <c r="AF377" s="2"/>
      <c r="AG377" s="2"/>
    </row>
    <row r="378" spans="1:33" ht="27" customHeight="1">
      <c r="A378" s="39">
        <v>374</v>
      </c>
      <c r="B378" s="44" t="s">
        <v>4552</v>
      </c>
      <c r="C378" s="47" t="s">
        <v>4504</v>
      </c>
      <c r="D378" s="44">
        <v>12</v>
      </c>
      <c r="E378" s="41" t="s">
        <v>94</v>
      </c>
      <c r="F378" s="48" t="s">
        <v>944</v>
      </c>
      <c r="G378" s="48" t="s">
        <v>945</v>
      </c>
      <c r="H378" s="48"/>
      <c r="I378" s="47" t="s">
        <v>4520</v>
      </c>
      <c r="J378" s="41" t="s">
        <v>4553</v>
      </c>
      <c r="K378" s="41" t="s">
        <v>4555</v>
      </c>
      <c r="L378" s="182" t="s">
        <v>4523</v>
      </c>
      <c r="M378" s="55" t="s">
        <v>119</v>
      </c>
      <c r="N378" s="55" t="s">
        <v>53</v>
      </c>
      <c r="O378" s="56"/>
      <c r="P378" s="55" t="s">
        <v>4524</v>
      </c>
      <c r="Q378" s="55" t="s">
        <v>4556</v>
      </c>
      <c r="R378" s="41" t="s">
        <v>4557</v>
      </c>
      <c r="S378" s="55" t="s">
        <v>4558</v>
      </c>
      <c r="T378" s="174" t="s">
        <v>4517</v>
      </c>
      <c r="U378" s="53">
        <v>2</v>
      </c>
      <c r="V378" s="16"/>
      <c r="W378" s="25">
        <v>1</v>
      </c>
      <c r="X378" s="2"/>
      <c r="Y378" s="2"/>
      <c r="Z378" s="2"/>
      <c r="AA378" s="2"/>
      <c r="AB378" s="2"/>
      <c r="AC378" s="2"/>
      <c r="AD378" s="2"/>
      <c r="AE378" s="2"/>
      <c r="AF378" s="2"/>
      <c r="AG378" s="2"/>
    </row>
    <row r="379" spans="1:33" ht="27" customHeight="1">
      <c r="A379" s="39">
        <v>375</v>
      </c>
      <c r="B379" s="44" t="s">
        <v>4560</v>
      </c>
      <c r="C379" s="47" t="s">
        <v>4504</v>
      </c>
      <c r="D379" s="44">
        <v>12</v>
      </c>
      <c r="E379" s="41" t="s">
        <v>94</v>
      </c>
      <c r="F379" s="48" t="s">
        <v>944</v>
      </c>
      <c r="G379" s="48" t="s">
        <v>945</v>
      </c>
      <c r="H379" s="48"/>
      <c r="I379" s="47" t="s">
        <v>4520</v>
      </c>
      <c r="J379" s="41" t="s">
        <v>4561</v>
      </c>
      <c r="K379" s="41" t="s">
        <v>4562</v>
      </c>
      <c r="L379" s="182" t="s">
        <v>4523</v>
      </c>
      <c r="M379" s="55" t="s">
        <v>119</v>
      </c>
      <c r="N379" s="55" t="s">
        <v>53</v>
      </c>
      <c r="O379" s="56"/>
      <c r="P379" s="55" t="s">
        <v>4524</v>
      </c>
      <c r="Q379" s="55" t="s">
        <v>4563</v>
      </c>
      <c r="R379" s="41" t="s">
        <v>4565</v>
      </c>
      <c r="S379" s="55" t="s">
        <v>4566</v>
      </c>
      <c r="T379" s="174" t="s">
        <v>4517</v>
      </c>
      <c r="U379" s="53">
        <v>2</v>
      </c>
      <c r="V379" s="16"/>
      <c r="W379" s="25">
        <v>1</v>
      </c>
      <c r="X379" s="2"/>
      <c r="Y379" s="2"/>
      <c r="Z379" s="2"/>
      <c r="AA379" s="2"/>
      <c r="AB379" s="2"/>
      <c r="AC379" s="2"/>
      <c r="AD379" s="2"/>
      <c r="AE379" s="2"/>
      <c r="AF379" s="2"/>
      <c r="AG379" s="2"/>
    </row>
    <row r="380" spans="1:33" ht="27" customHeight="1">
      <c r="A380" s="39">
        <v>376</v>
      </c>
      <c r="B380" s="44" t="s">
        <v>4567</v>
      </c>
      <c r="C380" s="47" t="s">
        <v>4504</v>
      </c>
      <c r="D380" s="44">
        <v>12</v>
      </c>
      <c r="E380" s="41" t="s">
        <v>94</v>
      </c>
      <c r="F380" s="48" t="s">
        <v>944</v>
      </c>
      <c r="G380" s="48" t="s">
        <v>945</v>
      </c>
      <c r="H380" s="48"/>
      <c r="I380" s="47" t="s">
        <v>4520</v>
      </c>
      <c r="J380" s="41" t="s">
        <v>4568</v>
      </c>
      <c r="K380" s="41" t="s">
        <v>4569</v>
      </c>
      <c r="L380" s="182" t="s">
        <v>4523</v>
      </c>
      <c r="M380" s="55" t="s">
        <v>119</v>
      </c>
      <c r="N380" s="55" t="s">
        <v>53</v>
      </c>
      <c r="O380" s="56"/>
      <c r="P380" s="55" t="s">
        <v>4524</v>
      </c>
      <c r="Q380" s="55" t="s">
        <v>4570</v>
      </c>
      <c r="R380" s="41" t="s">
        <v>4571</v>
      </c>
      <c r="S380" s="55" t="s">
        <v>1051</v>
      </c>
      <c r="T380" s="174" t="s">
        <v>4517</v>
      </c>
      <c r="U380" s="53">
        <v>2</v>
      </c>
      <c r="V380" s="58" t="s">
        <v>284</v>
      </c>
      <c r="W380" s="25">
        <v>1</v>
      </c>
      <c r="X380" s="2"/>
      <c r="Y380" s="2"/>
      <c r="Z380" s="2"/>
      <c r="AA380" s="2"/>
      <c r="AB380" s="2"/>
      <c r="AC380" s="2"/>
      <c r="AD380" s="2"/>
      <c r="AE380" s="2"/>
      <c r="AF380" s="2"/>
      <c r="AG380" s="2"/>
    </row>
    <row r="381" spans="1:33" ht="27" customHeight="1">
      <c r="A381" s="39">
        <v>377</v>
      </c>
      <c r="B381" s="44" t="s">
        <v>4573</v>
      </c>
      <c r="C381" s="47" t="s">
        <v>4574</v>
      </c>
      <c r="D381" s="44">
        <v>12</v>
      </c>
      <c r="E381" s="41" t="s">
        <v>94</v>
      </c>
      <c r="F381" s="264" t="s">
        <v>1005</v>
      </c>
      <c r="G381" s="264" t="s">
        <v>1006</v>
      </c>
      <c r="H381" s="48"/>
      <c r="I381" s="110" t="s">
        <v>4575</v>
      </c>
      <c r="J381" s="264" t="s">
        <v>4576</v>
      </c>
      <c r="K381" s="264" t="s">
        <v>4577</v>
      </c>
      <c r="L381" s="112" t="s">
        <v>4370</v>
      </c>
      <c r="M381" s="53" t="s">
        <v>150</v>
      </c>
      <c r="N381" s="53" t="s">
        <v>53</v>
      </c>
      <c r="O381" s="55"/>
      <c r="P381" s="154" t="s">
        <v>1956</v>
      </c>
      <c r="Q381" s="66" t="s">
        <v>2894</v>
      </c>
      <c r="R381" s="41" t="s">
        <v>4578</v>
      </c>
      <c r="S381" s="55" t="s">
        <v>1064</v>
      </c>
      <c r="T381" s="174" t="s">
        <v>4421</v>
      </c>
      <c r="U381" s="53">
        <v>2</v>
      </c>
      <c r="V381" s="16"/>
      <c r="W381" s="25">
        <v>1</v>
      </c>
      <c r="X381" s="2"/>
      <c r="Y381" s="2"/>
      <c r="Z381" s="2"/>
      <c r="AA381" s="2"/>
      <c r="AB381" s="2"/>
      <c r="AC381" s="2"/>
      <c r="AD381" s="2"/>
      <c r="AE381" s="2"/>
      <c r="AF381" s="2"/>
      <c r="AG381" s="2"/>
    </row>
    <row r="382" spans="1:33" ht="27" customHeight="1">
      <c r="A382" s="39">
        <v>378</v>
      </c>
      <c r="B382" s="44" t="s">
        <v>4580</v>
      </c>
      <c r="C382" s="47" t="s">
        <v>4574</v>
      </c>
      <c r="D382" s="44">
        <v>12</v>
      </c>
      <c r="E382" s="41" t="s">
        <v>94</v>
      </c>
      <c r="F382" s="264" t="s">
        <v>1005</v>
      </c>
      <c r="G382" s="264" t="s">
        <v>1006</v>
      </c>
      <c r="H382" s="48"/>
      <c r="I382" s="110" t="s">
        <v>4575</v>
      </c>
      <c r="J382" s="264" t="s">
        <v>4581</v>
      </c>
      <c r="K382" s="264" t="s">
        <v>4582</v>
      </c>
      <c r="L382" s="112" t="s">
        <v>4370</v>
      </c>
      <c r="M382" s="53" t="s">
        <v>150</v>
      </c>
      <c r="N382" s="53" t="s">
        <v>53</v>
      </c>
      <c r="O382" s="55"/>
      <c r="P382" s="154" t="s">
        <v>1018</v>
      </c>
      <c r="Q382" s="264" t="s">
        <v>3153</v>
      </c>
      <c r="R382" s="41" t="s">
        <v>4583</v>
      </c>
      <c r="S382" s="55" t="s">
        <v>4584</v>
      </c>
      <c r="T382" s="174" t="s">
        <v>4421</v>
      </c>
      <c r="U382" s="53">
        <v>2</v>
      </c>
      <c r="V382" s="16"/>
      <c r="W382" s="25">
        <v>1</v>
      </c>
      <c r="X382" s="2"/>
      <c r="Y382" s="2"/>
      <c r="Z382" s="2"/>
      <c r="AA382" s="2"/>
      <c r="AB382" s="2"/>
      <c r="AC382" s="2"/>
      <c r="AD382" s="2"/>
      <c r="AE382" s="2"/>
      <c r="AF382" s="2"/>
      <c r="AG382" s="2"/>
    </row>
    <row r="383" spans="1:33" ht="27" customHeight="1">
      <c r="A383" s="39">
        <v>379</v>
      </c>
      <c r="B383" s="44" t="s">
        <v>4586</v>
      </c>
      <c r="C383" s="47" t="s">
        <v>4574</v>
      </c>
      <c r="D383" s="44">
        <v>12</v>
      </c>
      <c r="E383" s="41" t="s">
        <v>94</v>
      </c>
      <c r="F383" s="264" t="s">
        <v>1005</v>
      </c>
      <c r="G383" s="264" t="s">
        <v>1006</v>
      </c>
      <c r="H383" s="48"/>
      <c r="I383" s="110" t="s">
        <v>4575</v>
      </c>
      <c r="J383" s="264" t="s">
        <v>4587</v>
      </c>
      <c r="K383" s="264" t="s">
        <v>4588</v>
      </c>
      <c r="L383" s="112" t="s">
        <v>4370</v>
      </c>
      <c r="M383" s="53" t="s">
        <v>150</v>
      </c>
      <c r="N383" s="53" t="s">
        <v>53</v>
      </c>
      <c r="O383" s="55"/>
      <c r="P383" s="154" t="s">
        <v>1013</v>
      </c>
      <c r="Q383" s="66" t="s">
        <v>4589</v>
      </c>
      <c r="R383" s="41" t="s">
        <v>4590</v>
      </c>
      <c r="S383" s="55" t="s">
        <v>4591</v>
      </c>
      <c r="T383" s="174" t="s">
        <v>4421</v>
      </c>
      <c r="U383" s="53">
        <v>2</v>
      </c>
      <c r="V383" s="16"/>
      <c r="W383" s="280">
        <v>1</v>
      </c>
      <c r="X383" s="176"/>
      <c r="Y383" s="2"/>
      <c r="Z383" s="2"/>
      <c r="AA383" s="2"/>
      <c r="AB383" s="2"/>
      <c r="AC383" s="2"/>
      <c r="AD383" s="2"/>
      <c r="AE383" s="2"/>
      <c r="AF383" s="2"/>
      <c r="AG383" s="2"/>
    </row>
    <row r="384" spans="1:33" ht="27" customHeight="1">
      <c r="A384" s="39">
        <v>380</v>
      </c>
      <c r="B384" s="44" t="s">
        <v>4595</v>
      </c>
      <c r="C384" s="47" t="s">
        <v>4574</v>
      </c>
      <c r="D384" s="44">
        <v>12</v>
      </c>
      <c r="E384" s="41" t="s">
        <v>94</v>
      </c>
      <c r="F384" s="264" t="s">
        <v>3015</v>
      </c>
      <c r="G384" s="264" t="s">
        <v>4440</v>
      </c>
      <c r="H384" s="48"/>
      <c r="I384" s="110" t="s">
        <v>4596</v>
      </c>
      <c r="J384" s="264" t="s">
        <v>4597</v>
      </c>
      <c r="K384" s="66" t="s">
        <v>4598</v>
      </c>
      <c r="L384" s="154" t="s">
        <v>3019</v>
      </c>
      <c r="M384" s="154" t="s">
        <v>85</v>
      </c>
      <c r="N384" s="53" t="s">
        <v>53</v>
      </c>
      <c r="O384" s="55"/>
      <c r="P384" s="264" t="s">
        <v>1367</v>
      </c>
      <c r="Q384" s="264" t="s">
        <v>4332</v>
      </c>
      <c r="R384" s="264" t="s">
        <v>4332</v>
      </c>
      <c r="S384" s="55" t="s">
        <v>4604</v>
      </c>
      <c r="T384" s="174" t="s">
        <v>4421</v>
      </c>
      <c r="U384" s="53">
        <v>2</v>
      </c>
      <c r="V384" s="16"/>
      <c r="W384" s="280">
        <v>1</v>
      </c>
      <c r="X384" s="176"/>
      <c r="Y384" s="2"/>
      <c r="Z384" s="2"/>
      <c r="AA384" s="2"/>
      <c r="AB384" s="2"/>
      <c r="AC384" s="2"/>
      <c r="AD384" s="2"/>
      <c r="AE384" s="2"/>
      <c r="AF384" s="2"/>
      <c r="AG384" s="2"/>
    </row>
    <row r="385" spans="1:33" ht="27" customHeight="1">
      <c r="A385" s="39">
        <v>381</v>
      </c>
      <c r="B385" s="44" t="s">
        <v>4605</v>
      </c>
      <c r="C385" s="47" t="s">
        <v>4574</v>
      </c>
      <c r="D385" s="44">
        <v>12</v>
      </c>
      <c r="E385" s="41" t="s">
        <v>94</v>
      </c>
      <c r="F385" s="264" t="s">
        <v>3015</v>
      </c>
      <c r="G385" s="264" t="s">
        <v>4440</v>
      </c>
      <c r="H385" s="48"/>
      <c r="I385" s="110" t="s">
        <v>4596</v>
      </c>
      <c r="J385" s="264" t="s">
        <v>4606</v>
      </c>
      <c r="K385" s="66" t="s">
        <v>4607</v>
      </c>
      <c r="L385" s="154" t="s">
        <v>3019</v>
      </c>
      <c r="M385" s="154" t="s">
        <v>85</v>
      </c>
      <c r="N385" s="53" t="s">
        <v>53</v>
      </c>
      <c r="O385" s="55"/>
      <c r="P385" s="264" t="s">
        <v>3039</v>
      </c>
      <c r="Q385" s="264" t="s">
        <v>4345</v>
      </c>
      <c r="R385" s="264" t="s">
        <v>4345</v>
      </c>
      <c r="S385" s="55" t="s">
        <v>4610</v>
      </c>
      <c r="T385" s="174" t="s">
        <v>4421</v>
      </c>
      <c r="U385" s="53">
        <v>2</v>
      </c>
      <c r="V385" s="16"/>
      <c r="W385" s="280">
        <v>1</v>
      </c>
      <c r="X385" s="176"/>
      <c r="Y385" s="2"/>
      <c r="Z385" s="2"/>
      <c r="AA385" s="2"/>
      <c r="AB385" s="2"/>
      <c r="AC385" s="2"/>
      <c r="AD385" s="2"/>
      <c r="AE385" s="2"/>
      <c r="AF385" s="2"/>
      <c r="AG385" s="2"/>
    </row>
    <row r="386" spans="1:33" ht="27" customHeight="1">
      <c r="A386" s="39">
        <v>382</v>
      </c>
      <c r="B386" s="44" t="s">
        <v>4612</v>
      </c>
      <c r="C386" s="47" t="s">
        <v>4574</v>
      </c>
      <c r="D386" s="44">
        <v>12</v>
      </c>
      <c r="E386" s="41" t="s">
        <v>94</v>
      </c>
      <c r="F386" s="264" t="s">
        <v>4613</v>
      </c>
      <c r="G386" s="264" t="s">
        <v>4614</v>
      </c>
      <c r="H386" s="48"/>
      <c r="I386" s="110" t="s">
        <v>4615</v>
      </c>
      <c r="J386" s="264" t="s">
        <v>4616</v>
      </c>
      <c r="K386" s="264" t="s">
        <v>4617</v>
      </c>
      <c r="L386" s="154" t="s">
        <v>2641</v>
      </c>
      <c r="M386" s="154" t="s">
        <v>119</v>
      </c>
      <c r="N386" s="53" t="s">
        <v>53</v>
      </c>
      <c r="O386" s="55"/>
      <c r="P386" s="154" t="s">
        <v>4620</v>
      </c>
      <c r="Q386" s="264" t="s">
        <v>4621</v>
      </c>
      <c r="R386" s="41" t="s">
        <v>4622</v>
      </c>
      <c r="S386" s="55" t="s">
        <v>4623</v>
      </c>
      <c r="T386" s="174" t="s">
        <v>4421</v>
      </c>
      <c r="U386" s="53">
        <v>2</v>
      </c>
      <c r="V386" s="16"/>
      <c r="W386" s="25">
        <v>1</v>
      </c>
      <c r="X386" s="2"/>
      <c r="Y386" s="2"/>
      <c r="Z386" s="2"/>
      <c r="AA386" s="2"/>
      <c r="AB386" s="2"/>
      <c r="AC386" s="2"/>
      <c r="AD386" s="2"/>
      <c r="AE386" s="2"/>
      <c r="AF386" s="2"/>
      <c r="AG386" s="2"/>
    </row>
    <row r="387" spans="1:33" ht="27" customHeight="1">
      <c r="A387" s="39">
        <v>383</v>
      </c>
      <c r="B387" s="44" t="s">
        <v>4625</v>
      </c>
      <c r="C387" s="47" t="s">
        <v>4574</v>
      </c>
      <c r="D387" s="44">
        <v>12</v>
      </c>
      <c r="E387" s="41" t="s">
        <v>94</v>
      </c>
      <c r="F387" s="264" t="s">
        <v>4613</v>
      </c>
      <c r="G387" s="264" t="s">
        <v>4614</v>
      </c>
      <c r="H387" s="48"/>
      <c r="I387" s="110" t="s">
        <v>4615</v>
      </c>
      <c r="J387" s="264" t="s">
        <v>4626</v>
      </c>
      <c r="K387" s="264" t="s">
        <v>4627</v>
      </c>
      <c r="L387" s="154" t="s">
        <v>2966</v>
      </c>
      <c r="M387" s="154" t="s">
        <v>119</v>
      </c>
      <c r="N387" s="53" t="s">
        <v>53</v>
      </c>
      <c r="O387" s="55"/>
      <c r="P387" s="112" t="s">
        <v>4629</v>
      </c>
      <c r="Q387" s="264" t="s">
        <v>4630</v>
      </c>
      <c r="R387" s="41" t="s">
        <v>4631</v>
      </c>
      <c r="S387" s="55" t="s">
        <v>4632</v>
      </c>
      <c r="T387" s="174" t="s">
        <v>4421</v>
      </c>
      <c r="U387" s="53">
        <v>2</v>
      </c>
      <c r="V387" s="16"/>
      <c r="W387" s="25">
        <v>1</v>
      </c>
      <c r="X387" s="2"/>
      <c r="Y387" s="2"/>
      <c r="Z387" s="2"/>
      <c r="AA387" s="2"/>
      <c r="AB387" s="2"/>
      <c r="AC387" s="2"/>
      <c r="AD387" s="2"/>
      <c r="AE387" s="2"/>
      <c r="AF387" s="2"/>
      <c r="AG387" s="2"/>
    </row>
    <row r="388" spans="1:33" ht="27" customHeight="1">
      <c r="A388" s="39">
        <v>384</v>
      </c>
      <c r="B388" s="44" t="s">
        <v>4633</v>
      </c>
      <c r="C388" s="47" t="s">
        <v>4574</v>
      </c>
      <c r="D388" s="44">
        <v>12</v>
      </c>
      <c r="E388" s="41" t="s">
        <v>38</v>
      </c>
      <c r="F388" s="264" t="s">
        <v>169</v>
      </c>
      <c r="G388" s="264" t="s">
        <v>170</v>
      </c>
      <c r="H388" s="48"/>
      <c r="I388" s="110" t="s">
        <v>4635</v>
      </c>
      <c r="J388" s="66" t="s">
        <v>4636</v>
      </c>
      <c r="K388" s="264" t="s">
        <v>4637</v>
      </c>
      <c r="L388" s="154" t="s">
        <v>174</v>
      </c>
      <c r="M388" s="154" t="s">
        <v>119</v>
      </c>
      <c r="N388" s="53" t="s">
        <v>53</v>
      </c>
      <c r="O388" s="55" t="s">
        <v>62</v>
      </c>
      <c r="P388" s="56"/>
      <c r="Q388" s="66" t="s">
        <v>4639</v>
      </c>
      <c r="R388" s="41" t="s">
        <v>4640</v>
      </c>
      <c r="S388" s="55" t="s">
        <v>4641</v>
      </c>
      <c r="T388" s="174" t="s">
        <v>4421</v>
      </c>
      <c r="U388" s="53">
        <v>2</v>
      </c>
      <c r="V388" s="16"/>
      <c r="W388" s="25">
        <v>1</v>
      </c>
      <c r="X388" s="2"/>
      <c r="Y388" s="2"/>
      <c r="Z388" s="2"/>
      <c r="AA388" s="2"/>
      <c r="AB388" s="2"/>
      <c r="AC388" s="2"/>
      <c r="AD388" s="2"/>
      <c r="AE388" s="2"/>
      <c r="AF388" s="2"/>
      <c r="AG388" s="2"/>
    </row>
    <row r="389" spans="1:33" ht="27" customHeight="1">
      <c r="A389" s="39">
        <v>385</v>
      </c>
      <c r="B389" s="44" t="s">
        <v>4642</v>
      </c>
      <c r="C389" s="47" t="s">
        <v>4574</v>
      </c>
      <c r="D389" s="44">
        <v>12</v>
      </c>
      <c r="E389" s="247" t="s">
        <v>1158</v>
      </c>
      <c r="F389" s="155" t="s">
        <v>4644</v>
      </c>
      <c r="G389" s="48"/>
      <c r="H389" s="48"/>
      <c r="I389" s="16"/>
      <c r="J389" s="48"/>
      <c r="K389" s="39"/>
      <c r="L389" s="76"/>
      <c r="M389" s="53"/>
      <c r="N389" s="53"/>
      <c r="O389" s="55"/>
      <c r="P389" s="56"/>
      <c r="Q389" s="48"/>
      <c r="R389" s="48"/>
      <c r="S389" s="53"/>
      <c r="T389" s="76"/>
      <c r="U389" s="53"/>
      <c r="V389" s="16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</row>
    <row r="390" spans="1:33" ht="27" customHeight="1">
      <c r="A390" s="39">
        <v>386</v>
      </c>
      <c r="B390" s="281" t="s">
        <v>4646</v>
      </c>
      <c r="C390" s="41" t="s">
        <v>605</v>
      </c>
      <c r="D390" s="44">
        <v>12</v>
      </c>
      <c r="E390" s="41" t="s">
        <v>38</v>
      </c>
      <c r="F390" s="264" t="s">
        <v>4201</v>
      </c>
      <c r="G390" s="264" t="s">
        <v>4649</v>
      </c>
      <c r="H390" s="48"/>
      <c r="I390" s="41">
        <v>969572925</v>
      </c>
      <c r="J390" s="41" t="s">
        <v>4650</v>
      </c>
      <c r="K390" s="44" t="s">
        <v>4651</v>
      </c>
      <c r="L390" s="282"/>
      <c r="M390" s="53" t="s">
        <v>119</v>
      </c>
      <c r="N390" s="53"/>
      <c r="O390" s="55" t="s">
        <v>54</v>
      </c>
      <c r="P390" s="56"/>
      <c r="Q390" s="41" t="s">
        <v>56</v>
      </c>
      <c r="R390" s="283" t="s">
        <v>4653</v>
      </c>
      <c r="S390" s="55" t="s">
        <v>4656</v>
      </c>
      <c r="T390" s="76">
        <v>43132</v>
      </c>
      <c r="U390" s="53">
        <v>2</v>
      </c>
      <c r="V390" s="16"/>
      <c r="W390" s="25">
        <v>1</v>
      </c>
      <c r="X390" s="2"/>
      <c r="Y390" s="2"/>
      <c r="Z390" s="2"/>
      <c r="AA390" s="2"/>
      <c r="AB390" s="2"/>
      <c r="AC390" s="2"/>
      <c r="AD390" s="2"/>
      <c r="AE390" s="2"/>
      <c r="AF390" s="2"/>
      <c r="AG390" s="2"/>
    </row>
    <row r="391" spans="1:33" ht="27" customHeight="1">
      <c r="A391" s="39">
        <v>387</v>
      </c>
      <c r="B391" s="44" t="s">
        <v>4657</v>
      </c>
      <c r="C391" s="41" t="s">
        <v>605</v>
      </c>
      <c r="D391" s="44">
        <v>12</v>
      </c>
      <c r="E391" s="41" t="s">
        <v>38</v>
      </c>
      <c r="F391" s="264" t="s">
        <v>4201</v>
      </c>
      <c r="G391" s="264" t="s">
        <v>4649</v>
      </c>
      <c r="H391" s="48"/>
      <c r="I391" s="41">
        <v>969572925</v>
      </c>
      <c r="J391" s="41" t="s">
        <v>4658</v>
      </c>
      <c r="K391" s="44" t="s">
        <v>4659</v>
      </c>
      <c r="L391" s="44" t="s">
        <v>4660</v>
      </c>
      <c r="M391" s="53" t="s">
        <v>119</v>
      </c>
      <c r="N391" s="53"/>
      <c r="O391" s="55" t="s">
        <v>54</v>
      </c>
      <c r="P391" s="56"/>
      <c r="Q391" s="41" t="s">
        <v>56</v>
      </c>
      <c r="R391" s="283" t="s">
        <v>4661</v>
      </c>
      <c r="S391" s="55" t="s">
        <v>1107</v>
      </c>
      <c r="T391" s="76">
        <v>43132</v>
      </c>
      <c r="U391" s="53">
        <v>2</v>
      </c>
      <c r="V391" s="16"/>
      <c r="W391" s="25">
        <v>1</v>
      </c>
      <c r="X391" s="2"/>
      <c r="Y391" s="2"/>
      <c r="Z391" s="2"/>
      <c r="AA391" s="2"/>
      <c r="AB391" s="2"/>
      <c r="AC391" s="2"/>
      <c r="AD391" s="2"/>
      <c r="AE391" s="2"/>
      <c r="AF391" s="2"/>
      <c r="AG391" s="2"/>
    </row>
    <row r="392" spans="1:33" ht="27" customHeight="1">
      <c r="A392" s="39">
        <v>388</v>
      </c>
      <c r="B392" s="44" t="s">
        <v>4663</v>
      </c>
      <c r="C392" s="41" t="s">
        <v>605</v>
      </c>
      <c r="D392" s="44">
        <v>12</v>
      </c>
      <c r="E392" s="41" t="s">
        <v>38</v>
      </c>
      <c r="F392" s="264" t="s">
        <v>4201</v>
      </c>
      <c r="G392" s="264" t="s">
        <v>4649</v>
      </c>
      <c r="H392" s="48"/>
      <c r="I392" s="41">
        <v>969572925</v>
      </c>
      <c r="J392" s="41" t="s">
        <v>4664</v>
      </c>
      <c r="K392" s="44" t="s">
        <v>4665</v>
      </c>
      <c r="L392" s="44" t="s">
        <v>4660</v>
      </c>
      <c r="M392" s="53" t="s">
        <v>119</v>
      </c>
      <c r="N392" s="53"/>
      <c r="O392" s="55" t="s">
        <v>54</v>
      </c>
      <c r="P392" s="56"/>
      <c r="Q392" s="41" t="s">
        <v>56</v>
      </c>
      <c r="R392" s="283" t="s">
        <v>4666</v>
      </c>
      <c r="S392" s="55" t="s">
        <v>4667</v>
      </c>
      <c r="T392" s="76">
        <v>43132</v>
      </c>
      <c r="U392" s="53">
        <v>2</v>
      </c>
      <c r="V392" s="16"/>
      <c r="W392" s="25">
        <v>1</v>
      </c>
      <c r="X392" s="2"/>
      <c r="Y392" s="2"/>
      <c r="Z392" s="2"/>
      <c r="AA392" s="2"/>
      <c r="AB392" s="2"/>
      <c r="AC392" s="2"/>
      <c r="AD392" s="2"/>
      <c r="AE392" s="2"/>
      <c r="AF392" s="2"/>
      <c r="AG392" s="2"/>
    </row>
    <row r="393" spans="1:33" ht="27" customHeight="1">
      <c r="A393" s="39">
        <v>389</v>
      </c>
      <c r="B393" s="44" t="s">
        <v>4668</v>
      </c>
      <c r="C393" s="41" t="s">
        <v>605</v>
      </c>
      <c r="D393" s="44">
        <v>12</v>
      </c>
      <c r="E393" s="41" t="s">
        <v>38</v>
      </c>
      <c r="F393" s="264" t="s">
        <v>4201</v>
      </c>
      <c r="G393" s="264" t="s">
        <v>4649</v>
      </c>
      <c r="H393" s="48"/>
      <c r="I393" s="41">
        <v>969572925</v>
      </c>
      <c r="J393" s="41" t="s">
        <v>4669</v>
      </c>
      <c r="K393" s="44" t="s">
        <v>4670</v>
      </c>
      <c r="L393" s="44" t="s">
        <v>4660</v>
      </c>
      <c r="M393" s="53" t="s">
        <v>119</v>
      </c>
      <c r="N393" s="53"/>
      <c r="O393" s="55" t="s">
        <v>54</v>
      </c>
      <c r="P393" s="56"/>
      <c r="Q393" s="41" t="s">
        <v>56</v>
      </c>
      <c r="R393" s="283" t="s">
        <v>4672</v>
      </c>
      <c r="S393" s="55" t="s">
        <v>4673</v>
      </c>
      <c r="T393" s="76">
        <v>43132</v>
      </c>
      <c r="U393" s="53">
        <v>2</v>
      </c>
      <c r="V393" s="16"/>
      <c r="W393" s="25">
        <v>1</v>
      </c>
      <c r="X393" s="2"/>
      <c r="Y393" s="2"/>
      <c r="Z393" s="2"/>
      <c r="AA393" s="2"/>
      <c r="AB393" s="2"/>
      <c r="AC393" s="2"/>
      <c r="AD393" s="2"/>
      <c r="AE393" s="2"/>
      <c r="AF393" s="2"/>
      <c r="AG393" s="2"/>
    </row>
    <row r="394" spans="1:33" ht="27" customHeight="1">
      <c r="A394" s="39">
        <v>390</v>
      </c>
      <c r="B394" s="44" t="str">
        <f t="shared" ref="B394:B539" si="2">A394&amp;"/2017/GBN-TĐC"</f>
        <v>390/2017/GBN-TĐC</v>
      </c>
      <c r="C394" s="41" t="s">
        <v>605</v>
      </c>
      <c r="D394" s="44">
        <v>12</v>
      </c>
      <c r="E394" s="41" t="s">
        <v>38</v>
      </c>
      <c r="F394" s="264" t="s">
        <v>4201</v>
      </c>
      <c r="G394" s="264" t="s">
        <v>4649</v>
      </c>
      <c r="H394" s="48"/>
      <c r="I394" s="41">
        <v>969572925</v>
      </c>
      <c r="J394" s="41" t="s">
        <v>4674</v>
      </c>
      <c r="K394" s="44" t="s">
        <v>4675</v>
      </c>
      <c r="L394" s="44" t="s">
        <v>4660</v>
      </c>
      <c r="M394" s="53" t="s">
        <v>119</v>
      </c>
      <c r="N394" s="53"/>
      <c r="O394" s="55" t="s">
        <v>54</v>
      </c>
      <c r="P394" s="56"/>
      <c r="Q394" s="41" t="s">
        <v>56</v>
      </c>
      <c r="R394" s="283" t="s">
        <v>4677</v>
      </c>
      <c r="S394" s="55" t="s">
        <v>4678</v>
      </c>
      <c r="T394" s="76">
        <v>43132</v>
      </c>
      <c r="U394" s="53">
        <v>2</v>
      </c>
      <c r="V394" s="16"/>
      <c r="W394" s="25">
        <v>1</v>
      </c>
      <c r="X394" s="2"/>
      <c r="Y394" s="2"/>
      <c r="Z394" s="2"/>
      <c r="AA394" s="2"/>
      <c r="AB394" s="2"/>
      <c r="AC394" s="2"/>
      <c r="AD394" s="2"/>
      <c r="AE394" s="2"/>
      <c r="AF394" s="2"/>
      <c r="AG394" s="2"/>
    </row>
    <row r="395" spans="1:33" ht="27" customHeight="1">
      <c r="A395" s="39">
        <v>391</v>
      </c>
      <c r="B395" s="44" t="str">
        <f t="shared" si="2"/>
        <v>391/2017/GBN-TĐC</v>
      </c>
      <c r="C395" s="41" t="s">
        <v>605</v>
      </c>
      <c r="D395" s="44">
        <v>12</v>
      </c>
      <c r="E395" s="41" t="s">
        <v>38</v>
      </c>
      <c r="F395" s="264" t="s">
        <v>4201</v>
      </c>
      <c r="G395" s="264" t="s">
        <v>4649</v>
      </c>
      <c r="H395" s="48"/>
      <c r="I395" s="41">
        <v>969572925</v>
      </c>
      <c r="J395" s="41" t="s">
        <v>4679</v>
      </c>
      <c r="K395" s="44" t="s">
        <v>4680</v>
      </c>
      <c r="L395" s="44" t="s">
        <v>4660</v>
      </c>
      <c r="M395" s="53" t="s">
        <v>119</v>
      </c>
      <c r="N395" s="53"/>
      <c r="O395" s="55" t="s">
        <v>54</v>
      </c>
      <c r="P395" s="56"/>
      <c r="Q395" s="41" t="s">
        <v>56</v>
      </c>
      <c r="R395" s="283" t="s">
        <v>4682</v>
      </c>
      <c r="S395" s="55" t="s">
        <v>4683</v>
      </c>
      <c r="T395" s="76">
        <v>43132</v>
      </c>
      <c r="U395" s="53">
        <v>2</v>
      </c>
      <c r="V395" s="16"/>
      <c r="W395" s="25">
        <v>1</v>
      </c>
      <c r="X395" s="2"/>
      <c r="Y395" s="2"/>
      <c r="Z395" s="2"/>
      <c r="AA395" s="2"/>
      <c r="AB395" s="2"/>
      <c r="AC395" s="2"/>
      <c r="AD395" s="2"/>
      <c r="AE395" s="2"/>
      <c r="AF395" s="2"/>
      <c r="AG395" s="2"/>
    </row>
    <row r="396" spans="1:33" ht="27" customHeight="1">
      <c r="A396" s="39">
        <v>392</v>
      </c>
      <c r="B396" s="44" t="str">
        <f t="shared" si="2"/>
        <v>392/2017/GBN-TĐC</v>
      </c>
      <c r="C396" s="284" t="s">
        <v>4684</v>
      </c>
      <c r="R396" s="143"/>
      <c r="W396" s="25"/>
      <c r="X396" s="2"/>
      <c r="Y396" s="2"/>
      <c r="Z396" s="2"/>
      <c r="AA396" s="2"/>
      <c r="AB396" s="2"/>
      <c r="AC396" s="2"/>
      <c r="AD396" s="2"/>
      <c r="AE396" s="2"/>
      <c r="AF396" s="2"/>
      <c r="AG396" s="2"/>
    </row>
    <row r="397" spans="1:33" ht="27" customHeight="1">
      <c r="A397" s="39">
        <v>393</v>
      </c>
      <c r="B397" s="44" t="str">
        <f t="shared" si="2"/>
        <v>393/2017/GBN-TĐC</v>
      </c>
      <c r="C397" s="41" t="s">
        <v>605</v>
      </c>
      <c r="D397" s="44">
        <v>12</v>
      </c>
      <c r="E397" s="41" t="s">
        <v>38</v>
      </c>
      <c r="F397" s="264" t="s">
        <v>4201</v>
      </c>
      <c r="G397" s="264" t="s">
        <v>4649</v>
      </c>
      <c r="H397" s="41"/>
      <c r="I397" s="41">
        <v>969572925</v>
      </c>
      <c r="J397" s="41" t="s">
        <v>4686</v>
      </c>
      <c r="K397" s="44" t="s">
        <v>4687</v>
      </c>
      <c r="L397" s="44" t="s">
        <v>4660</v>
      </c>
      <c r="M397" s="53" t="s">
        <v>119</v>
      </c>
      <c r="N397" s="53"/>
      <c r="O397" s="55" t="s">
        <v>54</v>
      </c>
      <c r="P397" s="56"/>
      <c r="Q397" s="41" t="s">
        <v>56</v>
      </c>
      <c r="R397" s="283" t="s">
        <v>4688</v>
      </c>
      <c r="S397" s="55" t="s">
        <v>4689</v>
      </c>
      <c r="T397" s="76">
        <v>43132</v>
      </c>
      <c r="U397" s="53">
        <v>2</v>
      </c>
      <c r="V397" s="16"/>
      <c r="W397" s="25">
        <v>1</v>
      </c>
      <c r="X397" s="2"/>
      <c r="Y397" s="2"/>
      <c r="Z397" s="2"/>
      <c r="AA397" s="2"/>
      <c r="AB397" s="2"/>
      <c r="AC397" s="2"/>
      <c r="AD397" s="2"/>
      <c r="AE397" s="2"/>
      <c r="AF397" s="2"/>
      <c r="AG397" s="2"/>
    </row>
    <row r="398" spans="1:33" ht="27" customHeight="1">
      <c r="A398" s="39">
        <v>394</v>
      </c>
      <c r="B398" s="44" t="str">
        <f t="shared" si="2"/>
        <v>394/2017/GBN-TĐC</v>
      </c>
      <c r="C398" s="143"/>
      <c r="D398" s="143"/>
      <c r="E398" s="143"/>
      <c r="F398" s="143"/>
      <c r="G398" s="143"/>
      <c r="H398" s="143"/>
      <c r="I398" s="143"/>
      <c r="J398" s="143"/>
      <c r="K398" s="143"/>
      <c r="L398" s="143"/>
      <c r="M398" s="143"/>
      <c r="N398" s="143"/>
      <c r="O398" s="143"/>
      <c r="P398" s="143"/>
      <c r="Q398" s="143"/>
      <c r="R398" s="143"/>
      <c r="S398" s="143"/>
      <c r="T398" s="143"/>
      <c r="U398" s="143"/>
      <c r="V398" s="16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</row>
    <row r="399" spans="1:33" ht="27" customHeight="1">
      <c r="A399" s="39">
        <v>395</v>
      </c>
      <c r="B399" s="44" t="str">
        <f t="shared" si="2"/>
        <v>395/2017/GBN-TĐC</v>
      </c>
      <c r="C399" s="143"/>
      <c r="D399" s="143"/>
      <c r="E399" s="143"/>
      <c r="F399" s="143"/>
      <c r="G399" s="143"/>
      <c r="H399" s="143"/>
      <c r="I399" s="143"/>
      <c r="J399" s="143"/>
      <c r="K399" s="143"/>
      <c r="L399" s="143"/>
      <c r="M399" s="143"/>
      <c r="N399" s="143"/>
      <c r="O399" s="143"/>
      <c r="P399" s="143"/>
      <c r="Q399" s="143"/>
      <c r="R399" s="143"/>
      <c r="S399" s="143"/>
      <c r="T399" s="143"/>
      <c r="U399" s="143"/>
      <c r="V399" s="16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</row>
    <row r="400" spans="1:33" ht="27" customHeight="1">
      <c r="A400" s="39">
        <v>396</v>
      </c>
      <c r="B400" s="44" t="str">
        <f t="shared" si="2"/>
        <v>396/2017/GBN-TĐC</v>
      </c>
      <c r="C400" s="41"/>
      <c r="D400" s="44"/>
      <c r="E400" s="48"/>
      <c r="F400" s="48"/>
      <c r="G400" s="48"/>
      <c r="H400" s="48"/>
      <c r="I400" s="16"/>
      <c r="J400" s="48"/>
      <c r="K400" s="39"/>
      <c r="L400" s="76"/>
      <c r="M400" s="53"/>
      <c r="N400" s="53"/>
      <c r="O400" s="55"/>
      <c r="P400" s="56"/>
      <c r="Q400" s="48"/>
      <c r="R400" s="48"/>
      <c r="S400" s="53"/>
      <c r="T400" s="76"/>
      <c r="U400" s="53"/>
      <c r="V400" s="16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</row>
    <row r="401" spans="1:33" ht="27" customHeight="1">
      <c r="A401" s="39">
        <v>397</v>
      </c>
      <c r="B401" s="44" t="str">
        <f t="shared" si="2"/>
        <v>397/2017/GBN-TĐC</v>
      </c>
      <c r="C401" s="41"/>
      <c r="D401" s="44"/>
      <c r="E401" s="48"/>
      <c r="F401" s="48"/>
      <c r="G401" s="48"/>
      <c r="H401" s="48"/>
      <c r="I401" s="16"/>
      <c r="J401" s="48"/>
      <c r="K401" s="39"/>
      <c r="L401" s="76"/>
      <c r="M401" s="53"/>
      <c r="N401" s="53"/>
      <c r="O401" s="55"/>
      <c r="P401" s="56"/>
      <c r="Q401" s="48"/>
      <c r="R401" s="48"/>
      <c r="S401" s="53"/>
      <c r="T401" s="76"/>
      <c r="U401" s="53"/>
      <c r="V401" s="16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</row>
    <row r="402" spans="1:33" ht="27" customHeight="1">
      <c r="A402" s="39">
        <v>398</v>
      </c>
      <c r="B402" s="44" t="str">
        <f t="shared" si="2"/>
        <v>398/2017/GBN-TĐC</v>
      </c>
      <c r="C402" s="41"/>
      <c r="D402" s="44"/>
      <c r="E402" s="48"/>
      <c r="F402" s="48"/>
      <c r="G402" s="48"/>
      <c r="H402" s="48"/>
      <c r="I402" s="16"/>
      <c r="J402" s="48"/>
      <c r="K402" s="48"/>
      <c r="L402" s="48"/>
      <c r="M402" s="53"/>
      <c r="N402" s="53"/>
      <c r="O402" s="55"/>
      <c r="P402" s="56"/>
      <c r="Q402" s="48"/>
      <c r="R402" s="41"/>
      <c r="S402" s="53"/>
      <c r="T402" s="76"/>
      <c r="U402" s="53"/>
      <c r="V402" s="16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</row>
    <row r="403" spans="1:33" ht="27" customHeight="1">
      <c r="A403" s="39">
        <v>399</v>
      </c>
      <c r="B403" s="44" t="str">
        <f t="shared" si="2"/>
        <v>399/2017/GBN-TĐC</v>
      </c>
      <c r="C403" s="41"/>
      <c r="D403" s="44"/>
      <c r="E403" s="48"/>
      <c r="F403" s="41"/>
      <c r="G403" s="48"/>
      <c r="H403" s="48"/>
      <c r="I403" s="16"/>
      <c r="J403" s="48"/>
      <c r="K403" s="48"/>
      <c r="L403" s="61"/>
      <c r="M403" s="53"/>
      <c r="N403" s="53"/>
      <c r="O403" s="55"/>
      <c r="P403" s="56"/>
      <c r="Q403" s="92"/>
      <c r="R403" s="41"/>
      <c r="S403" s="53"/>
      <c r="T403" s="76"/>
      <c r="U403" s="53"/>
      <c r="V403" s="16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</row>
    <row r="404" spans="1:33" ht="27" customHeight="1">
      <c r="A404" s="39">
        <v>400</v>
      </c>
      <c r="B404" s="44" t="str">
        <f t="shared" si="2"/>
        <v>400/2017/GBN-TĐC</v>
      </c>
      <c r="C404" s="41"/>
      <c r="D404" s="44"/>
      <c r="E404" s="48"/>
      <c r="F404" s="41"/>
      <c r="G404" s="48"/>
      <c r="H404" s="48"/>
      <c r="I404" s="16"/>
      <c r="J404" s="41"/>
      <c r="K404" s="48"/>
      <c r="L404" s="61"/>
      <c r="M404" s="53"/>
      <c r="N404" s="53"/>
      <c r="O404" s="55"/>
      <c r="P404" s="56"/>
      <c r="Q404" s="48"/>
      <c r="R404" s="48"/>
      <c r="S404" s="53"/>
      <c r="T404" s="76"/>
      <c r="U404" s="53"/>
      <c r="V404" s="16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</row>
    <row r="405" spans="1:33" ht="27" customHeight="1">
      <c r="A405" s="39">
        <v>401</v>
      </c>
      <c r="B405" s="44" t="str">
        <f t="shared" si="2"/>
        <v>401/2017/GBN-TĐC</v>
      </c>
      <c r="C405" s="41"/>
      <c r="D405" s="44"/>
      <c r="E405" s="48"/>
      <c r="F405" s="41"/>
      <c r="G405" s="48"/>
      <c r="H405" s="48"/>
      <c r="I405" s="16"/>
      <c r="J405" s="41"/>
      <c r="K405" s="48"/>
      <c r="L405" s="61"/>
      <c r="M405" s="53"/>
      <c r="N405" s="53"/>
      <c r="O405" s="55"/>
      <c r="P405" s="56"/>
      <c r="Q405" s="48"/>
      <c r="R405" s="48"/>
      <c r="S405" s="53"/>
      <c r="T405" s="76"/>
      <c r="U405" s="53"/>
      <c r="V405" s="16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</row>
    <row r="406" spans="1:33" ht="27" customHeight="1">
      <c r="A406" s="39">
        <v>402</v>
      </c>
      <c r="B406" s="44" t="str">
        <f t="shared" si="2"/>
        <v>402/2017/GBN-TĐC</v>
      </c>
      <c r="C406" s="41"/>
      <c r="D406" s="44"/>
      <c r="E406" s="48"/>
      <c r="F406" s="41"/>
      <c r="G406" s="48"/>
      <c r="H406" s="48"/>
      <c r="I406" s="16"/>
      <c r="J406" s="41"/>
      <c r="K406" s="48"/>
      <c r="L406" s="61"/>
      <c r="M406" s="53"/>
      <c r="N406" s="53"/>
      <c r="O406" s="55"/>
      <c r="P406" s="56"/>
      <c r="Q406" s="48"/>
      <c r="R406" s="44"/>
      <c r="S406" s="53"/>
      <c r="T406" s="76"/>
      <c r="U406" s="53"/>
      <c r="V406" s="16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</row>
    <row r="407" spans="1:33" ht="27" customHeight="1">
      <c r="A407" s="39">
        <v>403</v>
      </c>
      <c r="B407" s="44" t="str">
        <f t="shared" si="2"/>
        <v>403/2017/GBN-TĐC</v>
      </c>
      <c r="C407" s="41"/>
      <c r="D407" s="44"/>
      <c r="E407" s="48"/>
      <c r="F407" s="41"/>
      <c r="G407" s="41"/>
      <c r="H407" s="41"/>
      <c r="I407" s="16"/>
      <c r="J407" s="48"/>
      <c r="K407" s="48"/>
      <c r="L407" s="59"/>
      <c r="M407" s="53"/>
      <c r="N407" s="53"/>
      <c r="O407" s="55"/>
      <c r="P407" s="56"/>
      <c r="Q407" s="48"/>
      <c r="R407" s="48"/>
      <c r="S407" s="53"/>
      <c r="T407" s="76"/>
      <c r="U407" s="53"/>
      <c r="V407" s="16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</row>
    <row r="408" spans="1:33" ht="27" customHeight="1">
      <c r="A408" s="39">
        <v>404</v>
      </c>
      <c r="B408" s="44" t="str">
        <f t="shared" si="2"/>
        <v>404/2017/GBN-TĐC</v>
      </c>
      <c r="C408" s="76"/>
      <c r="D408" s="44"/>
      <c r="E408" s="48"/>
      <c r="F408" s="41"/>
      <c r="G408" s="41"/>
      <c r="H408" s="41"/>
      <c r="I408" s="16"/>
      <c r="J408" s="41"/>
      <c r="K408" s="44"/>
      <c r="L408" s="44"/>
      <c r="M408" s="53"/>
      <c r="N408" s="53"/>
      <c r="O408" s="55"/>
      <c r="P408" s="56"/>
      <c r="Q408" s="48"/>
      <c r="R408" s="41"/>
      <c r="S408" s="53"/>
      <c r="T408" s="44"/>
      <c r="U408" s="53"/>
      <c r="V408" s="16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</row>
    <row r="409" spans="1:33" ht="27" customHeight="1">
      <c r="A409" s="39">
        <v>405</v>
      </c>
      <c r="B409" s="44" t="str">
        <f t="shared" si="2"/>
        <v>405/2017/GBN-TĐC</v>
      </c>
      <c r="C409" s="76"/>
      <c r="D409" s="44"/>
      <c r="E409" s="48"/>
      <c r="F409" s="41"/>
      <c r="G409" s="41"/>
      <c r="H409" s="41"/>
      <c r="I409" s="16"/>
      <c r="J409" s="41"/>
      <c r="K409" s="44"/>
      <c r="L409" s="44"/>
      <c r="M409" s="53"/>
      <c r="N409" s="53"/>
      <c r="O409" s="55"/>
      <c r="P409" s="56"/>
      <c r="Q409" s="48"/>
      <c r="R409" s="41"/>
      <c r="S409" s="53"/>
      <c r="T409" s="44"/>
      <c r="U409" s="53"/>
      <c r="V409" s="16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</row>
    <row r="410" spans="1:33" ht="27" customHeight="1">
      <c r="A410" s="39">
        <v>406</v>
      </c>
      <c r="B410" s="44" t="str">
        <f t="shared" si="2"/>
        <v>406/2017/GBN-TĐC</v>
      </c>
      <c r="C410" s="76"/>
      <c r="D410" s="44"/>
      <c r="E410" s="48"/>
      <c r="F410" s="41"/>
      <c r="G410" s="41"/>
      <c r="H410" s="41"/>
      <c r="I410" s="16"/>
      <c r="J410" s="41"/>
      <c r="K410" s="44"/>
      <c r="L410" s="44"/>
      <c r="M410" s="53"/>
      <c r="N410" s="53"/>
      <c r="O410" s="55"/>
      <c r="P410" s="56"/>
      <c r="Q410" s="48"/>
      <c r="R410" s="41"/>
      <c r="S410" s="53"/>
      <c r="T410" s="44"/>
      <c r="U410" s="53"/>
      <c r="V410" s="16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</row>
    <row r="411" spans="1:33" ht="27" customHeight="1">
      <c r="A411" s="39">
        <v>407</v>
      </c>
      <c r="B411" s="44" t="str">
        <f t="shared" si="2"/>
        <v>407/2017/GBN-TĐC</v>
      </c>
      <c r="C411" s="76"/>
      <c r="D411" s="44"/>
      <c r="E411" s="48"/>
      <c r="F411" s="41"/>
      <c r="G411" s="41"/>
      <c r="H411" s="41"/>
      <c r="I411" s="16"/>
      <c r="J411" s="41"/>
      <c r="K411" s="44"/>
      <c r="L411" s="44"/>
      <c r="M411" s="53"/>
      <c r="N411" s="53"/>
      <c r="O411" s="55"/>
      <c r="P411" s="56"/>
      <c r="Q411" s="48"/>
      <c r="R411" s="41"/>
      <c r="S411" s="53"/>
      <c r="T411" s="44"/>
      <c r="U411" s="53"/>
      <c r="V411" s="16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</row>
    <row r="412" spans="1:33" ht="27" customHeight="1">
      <c r="A412" s="39">
        <v>408</v>
      </c>
      <c r="B412" s="44" t="str">
        <f t="shared" si="2"/>
        <v>408/2017/GBN-TĐC</v>
      </c>
      <c r="C412" s="76"/>
      <c r="D412" s="44"/>
      <c r="E412" s="48"/>
      <c r="F412" s="41"/>
      <c r="G412" s="41"/>
      <c r="H412" s="41"/>
      <c r="I412" s="16"/>
      <c r="J412" s="41"/>
      <c r="K412" s="44"/>
      <c r="L412" s="44"/>
      <c r="M412" s="53"/>
      <c r="N412" s="53"/>
      <c r="O412" s="55"/>
      <c r="P412" s="56"/>
      <c r="Q412" s="41"/>
      <c r="R412" s="48"/>
      <c r="S412" s="41"/>
      <c r="T412" s="44"/>
      <c r="U412" s="53"/>
      <c r="V412" s="41" t="s">
        <v>3131</v>
      </c>
      <c r="W412" s="186"/>
      <c r="X412" s="2"/>
      <c r="Y412" s="2"/>
      <c r="Z412" s="2"/>
      <c r="AA412" s="2"/>
      <c r="AB412" s="2"/>
      <c r="AC412" s="2"/>
      <c r="AD412" s="2"/>
      <c r="AE412" s="2"/>
      <c r="AF412" s="2"/>
      <c r="AG412" s="2"/>
    </row>
    <row r="413" spans="1:33" ht="27" customHeight="1">
      <c r="A413" s="39">
        <v>409</v>
      </c>
      <c r="B413" s="44" t="str">
        <f t="shared" si="2"/>
        <v>409/2017/GBN-TĐC</v>
      </c>
      <c r="C413" s="44"/>
      <c r="D413" s="44"/>
      <c r="E413" s="41"/>
      <c r="F413" s="41"/>
      <c r="G413" s="41"/>
      <c r="H413" s="41"/>
      <c r="I413" s="16"/>
      <c r="J413" s="41"/>
      <c r="K413" s="44"/>
      <c r="L413" s="44"/>
      <c r="M413" s="53"/>
      <c r="N413" s="53"/>
      <c r="O413" s="55"/>
      <c r="P413" s="55"/>
      <c r="Q413" s="41"/>
      <c r="R413" s="41"/>
      <c r="S413" s="53"/>
      <c r="T413" s="44"/>
      <c r="U413" s="53"/>
      <c r="V413" s="16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</row>
    <row r="414" spans="1:33" ht="27" customHeight="1">
      <c r="A414" s="39">
        <v>410</v>
      </c>
      <c r="B414" s="44" t="str">
        <f t="shared" si="2"/>
        <v>410/2017/GBN-TĐC</v>
      </c>
      <c r="C414" s="44"/>
      <c r="D414" s="44"/>
      <c r="E414" s="41"/>
      <c r="F414" s="41"/>
      <c r="G414" s="41"/>
      <c r="H414" s="41"/>
      <c r="I414" s="16"/>
      <c r="J414" s="41"/>
      <c r="K414" s="44"/>
      <c r="L414" s="44"/>
      <c r="M414" s="53"/>
      <c r="N414" s="53"/>
      <c r="O414" s="55"/>
      <c r="P414" s="55"/>
      <c r="Q414" s="41"/>
      <c r="R414" s="41"/>
      <c r="S414" s="53"/>
      <c r="T414" s="44"/>
      <c r="U414" s="53"/>
      <c r="V414" s="16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</row>
    <row r="415" spans="1:33" ht="27" customHeight="1">
      <c r="A415" s="39">
        <v>411</v>
      </c>
      <c r="B415" s="44" t="str">
        <f t="shared" si="2"/>
        <v>411/2017/GBN-TĐC</v>
      </c>
      <c r="C415" s="44"/>
      <c r="D415" s="44"/>
      <c r="E415" s="41"/>
      <c r="F415" s="41"/>
      <c r="G415" s="41"/>
      <c r="H415" s="41"/>
      <c r="I415" s="16"/>
      <c r="J415" s="41"/>
      <c r="K415" s="44"/>
      <c r="L415" s="44"/>
      <c r="M415" s="53"/>
      <c r="N415" s="53"/>
      <c r="O415" s="55"/>
      <c r="P415" s="55"/>
      <c r="Q415" s="41"/>
      <c r="R415" s="41"/>
      <c r="S415" s="53"/>
      <c r="T415" s="44"/>
      <c r="U415" s="53"/>
      <c r="V415" s="16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</row>
    <row r="416" spans="1:33" ht="27" customHeight="1">
      <c r="A416" s="39">
        <v>412</v>
      </c>
      <c r="B416" s="44" t="str">
        <f t="shared" si="2"/>
        <v>412/2017/GBN-TĐC</v>
      </c>
      <c r="C416" s="44"/>
      <c r="D416" s="44"/>
      <c r="E416" s="41"/>
      <c r="F416" s="41"/>
      <c r="G416" s="41"/>
      <c r="H416" s="41"/>
      <c r="I416" s="16"/>
      <c r="J416" s="41"/>
      <c r="K416" s="44"/>
      <c r="L416" s="44"/>
      <c r="M416" s="53"/>
      <c r="N416" s="53"/>
      <c r="O416" s="55"/>
      <c r="P416" s="55"/>
      <c r="Q416" s="41"/>
      <c r="R416" s="41"/>
      <c r="S416" s="53"/>
      <c r="T416" s="44"/>
      <c r="U416" s="53"/>
      <c r="V416" s="16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</row>
    <row r="417" spans="1:33" ht="27" customHeight="1">
      <c r="A417" s="39">
        <v>413</v>
      </c>
      <c r="B417" s="44" t="str">
        <f t="shared" si="2"/>
        <v>413/2017/GBN-TĐC</v>
      </c>
      <c r="C417" s="44"/>
      <c r="D417" s="44"/>
      <c r="E417" s="41"/>
      <c r="F417" s="41"/>
      <c r="G417" s="41"/>
      <c r="H417" s="41"/>
      <c r="I417" s="16"/>
      <c r="J417" s="41"/>
      <c r="K417" s="44"/>
      <c r="L417" s="44"/>
      <c r="M417" s="53"/>
      <c r="N417" s="53"/>
      <c r="O417" s="55"/>
      <c r="P417" s="55"/>
      <c r="Q417" s="41"/>
      <c r="R417" s="41"/>
      <c r="S417" s="53"/>
      <c r="T417" s="44"/>
      <c r="U417" s="53"/>
      <c r="V417" s="16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</row>
    <row r="418" spans="1:33" ht="27" customHeight="1">
      <c r="A418" s="39">
        <v>414</v>
      </c>
      <c r="B418" s="44" t="str">
        <f t="shared" si="2"/>
        <v>414/2017/GBN-TĐC</v>
      </c>
      <c r="C418" s="44"/>
      <c r="D418" s="44"/>
      <c r="E418" s="48"/>
      <c r="F418" s="41"/>
      <c r="G418" s="41"/>
      <c r="H418" s="41"/>
      <c r="I418" s="16"/>
      <c r="J418" s="41"/>
      <c r="K418" s="44"/>
      <c r="L418" s="44"/>
      <c r="M418" s="53"/>
      <c r="N418" s="53"/>
      <c r="O418" s="55"/>
      <c r="P418" s="56"/>
      <c r="Q418" s="48"/>
      <c r="R418" s="48"/>
      <c r="S418" s="53"/>
      <c r="T418" s="44"/>
      <c r="U418" s="53"/>
      <c r="V418" s="16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</row>
    <row r="419" spans="1:33" ht="27" customHeight="1">
      <c r="A419" s="39">
        <v>415</v>
      </c>
      <c r="B419" s="44" t="str">
        <f t="shared" si="2"/>
        <v>415/2017/GBN-TĐC</v>
      </c>
      <c r="C419" s="44"/>
      <c r="D419" s="44"/>
      <c r="E419" s="48"/>
      <c r="F419" s="41"/>
      <c r="G419" s="41"/>
      <c r="H419" s="41"/>
      <c r="I419" s="16"/>
      <c r="J419" s="41"/>
      <c r="K419" s="44"/>
      <c r="L419" s="44"/>
      <c r="M419" s="53"/>
      <c r="N419" s="53"/>
      <c r="O419" s="55"/>
      <c r="P419" s="56"/>
      <c r="Q419" s="48"/>
      <c r="R419" s="48"/>
      <c r="S419" s="53"/>
      <c r="T419" s="44"/>
      <c r="U419" s="53"/>
      <c r="V419" s="16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</row>
    <row r="420" spans="1:33" ht="27" customHeight="1">
      <c r="A420" s="39">
        <v>416</v>
      </c>
      <c r="B420" s="44" t="str">
        <f t="shared" si="2"/>
        <v>416/2017/GBN-TĐC</v>
      </c>
      <c r="C420" s="44"/>
      <c r="D420" s="44"/>
      <c r="E420" s="48"/>
      <c r="F420" s="41"/>
      <c r="G420" s="41"/>
      <c r="H420" s="41"/>
      <c r="I420" s="16"/>
      <c r="J420" s="41"/>
      <c r="K420" s="44"/>
      <c r="L420" s="44"/>
      <c r="M420" s="53"/>
      <c r="N420" s="53"/>
      <c r="O420" s="55"/>
      <c r="P420" s="56"/>
      <c r="Q420" s="48"/>
      <c r="R420" s="48"/>
      <c r="S420" s="53"/>
      <c r="T420" s="44"/>
      <c r="U420" s="53"/>
      <c r="V420" s="16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</row>
    <row r="421" spans="1:33" ht="27" customHeight="1">
      <c r="A421" s="39">
        <v>417</v>
      </c>
      <c r="B421" s="44" t="str">
        <f t="shared" si="2"/>
        <v>417/2017/GBN-TĐC</v>
      </c>
      <c r="C421" s="44"/>
      <c r="D421" s="44"/>
      <c r="E421" s="48"/>
      <c r="F421" s="41"/>
      <c r="G421" s="41"/>
      <c r="H421" s="41"/>
      <c r="I421" s="16"/>
      <c r="J421" s="41"/>
      <c r="K421" s="44"/>
      <c r="L421" s="44"/>
      <c r="M421" s="53"/>
      <c r="N421" s="53"/>
      <c r="O421" s="55"/>
      <c r="P421" s="56"/>
      <c r="Q421" s="48"/>
      <c r="R421" s="48"/>
      <c r="S421" s="53"/>
      <c r="T421" s="44"/>
      <c r="U421" s="53"/>
      <c r="V421" s="16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</row>
    <row r="422" spans="1:33" ht="27" customHeight="1">
      <c r="A422" s="39">
        <v>418</v>
      </c>
      <c r="B422" s="44" t="str">
        <f t="shared" si="2"/>
        <v>418/2017/GBN-TĐC</v>
      </c>
      <c r="C422" s="44"/>
      <c r="D422" s="44"/>
      <c r="E422" s="48"/>
      <c r="F422" s="41"/>
      <c r="G422" s="41"/>
      <c r="H422" s="41"/>
      <c r="I422" s="16"/>
      <c r="J422" s="41"/>
      <c r="K422" s="44"/>
      <c r="L422" s="76"/>
      <c r="M422" s="53"/>
      <c r="N422" s="53"/>
      <c r="O422" s="55"/>
      <c r="P422" s="56"/>
      <c r="Q422" s="48"/>
      <c r="R422" s="48"/>
      <c r="S422" s="53"/>
      <c r="T422" s="44"/>
      <c r="U422" s="53"/>
      <c r="V422" s="16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</row>
    <row r="423" spans="1:33" ht="27" customHeight="1">
      <c r="A423" s="39">
        <v>419</v>
      </c>
      <c r="B423" s="44" t="str">
        <f t="shared" si="2"/>
        <v>419/2017/GBN-TĐC</v>
      </c>
      <c r="C423" s="44"/>
      <c r="D423" s="44"/>
      <c r="E423" s="48"/>
      <c r="F423" s="41"/>
      <c r="G423" s="41"/>
      <c r="H423" s="41"/>
      <c r="I423" s="16"/>
      <c r="J423" s="41"/>
      <c r="K423" s="44"/>
      <c r="L423" s="76"/>
      <c r="M423" s="53"/>
      <c r="N423" s="53"/>
      <c r="O423" s="55"/>
      <c r="P423" s="56"/>
      <c r="Q423" s="48"/>
      <c r="R423" s="48"/>
      <c r="S423" s="53"/>
      <c r="T423" s="44"/>
      <c r="U423" s="53"/>
      <c r="V423" s="16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</row>
    <row r="424" spans="1:33" ht="27" customHeight="1">
      <c r="A424" s="39">
        <v>420</v>
      </c>
      <c r="B424" s="44" t="str">
        <f t="shared" si="2"/>
        <v>420/2017/GBN-TĐC</v>
      </c>
      <c r="C424" s="44"/>
      <c r="D424" s="44"/>
      <c r="E424" s="41"/>
      <c r="F424" s="41"/>
      <c r="G424" s="41"/>
      <c r="H424" s="41"/>
      <c r="I424" s="16"/>
      <c r="J424" s="41"/>
      <c r="K424" s="44"/>
      <c r="L424" s="76"/>
      <c r="M424" s="53"/>
      <c r="N424" s="53"/>
      <c r="O424" s="55"/>
      <c r="P424" s="55"/>
      <c r="Q424" s="41"/>
      <c r="R424" s="48"/>
      <c r="S424" s="53"/>
      <c r="T424" s="44"/>
      <c r="U424" s="53"/>
      <c r="V424" s="16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</row>
    <row r="425" spans="1:33" ht="27" customHeight="1">
      <c r="A425" s="39">
        <v>421</v>
      </c>
      <c r="B425" s="44" t="str">
        <f t="shared" si="2"/>
        <v>421/2017/GBN-TĐC</v>
      </c>
      <c r="C425" s="44"/>
      <c r="D425" s="44"/>
      <c r="E425" s="48"/>
      <c r="F425" s="41"/>
      <c r="G425" s="41"/>
      <c r="H425" s="41"/>
      <c r="I425" s="16"/>
      <c r="J425" s="41"/>
      <c r="K425" s="41"/>
      <c r="L425" s="190"/>
      <c r="M425" s="53"/>
      <c r="N425" s="53"/>
      <c r="O425" s="55"/>
      <c r="P425" s="56"/>
      <c r="Q425" s="41"/>
      <c r="R425" s="48"/>
      <c r="S425" s="53"/>
      <c r="T425" s="44"/>
      <c r="U425" s="53"/>
      <c r="V425" s="16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</row>
    <row r="426" spans="1:33" ht="27" customHeight="1">
      <c r="A426" s="39">
        <v>422</v>
      </c>
      <c r="B426" s="44" t="str">
        <f t="shared" si="2"/>
        <v>422/2017/GBN-TĐC</v>
      </c>
      <c r="C426" s="44"/>
      <c r="D426" s="44"/>
      <c r="E426" s="48"/>
      <c r="F426" s="41"/>
      <c r="G426" s="41"/>
      <c r="H426" s="41"/>
      <c r="I426" s="16"/>
      <c r="J426" s="41"/>
      <c r="K426" s="41"/>
      <c r="L426" s="190"/>
      <c r="M426" s="53"/>
      <c r="N426" s="53"/>
      <c r="O426" s="55"/>
      <c r="P426" s="56"/>
      <c r="Q426" s="41"/>
      <c r="R426" s="48"/>
      <c r="S426" s="53"/>
      <c r="T426" s="44"/>
      <c r="U426" s="53"/>
      <c r="V426" s="16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</row>
    <row r="427" spans="1:33" ht="27" customHeight="1">
      <c r="A427" s="39">
        <v>423</v>
      </c>
      <c r="B427" s="44" t="str">
        <f t="shared" si="2"/>
        <v>423/2017/GBN-TĐC</v>
      </c>
      <c r="C427" s="44"/>
      <c r="D427" s="44"/>
      <c r="E427" s="48"/>
      <c r="F427" s="41"/>
      <c r="G427" s="41"/>
      <c r="H427" s="41"/>
      <c r="I427" s="16"/>
      <c r="J427" s="41"/>
      <c r="K427" s="44"/>
      <c r="L427" s="44"/>
      <c r="M427" s="53"/>
      <c r="N427" s="53"/>
      <c r="O427" s="55"/>
      <c r="P427" s="56"/>
      <c r="Q427" s="41"/>
      <c r="R427" s="48"/>
      <c r="S427" s="53"/>
      <c r="T427" s="44"/>
      <c r="U427" s="53"/>
      <c r="V427" s="16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</row>
    <row r="428" spans="1:33" ht="27" customHeight="1">
      <c r="A428" s="39">
        <v>424</v>
      </c>
      <c r="B428" s="44" t="str">
        <f t="shared" si="2"/>
        <v>424/2017/GBN-TĐC</v>
      </c>
      <c r="C428" s="44"/>
      <c r="D428" s="44"/>
      <c r="E428" s="48"/>
      <c r="F428" s="63"/>
      <c r="G428" s="63"/>
      <c r="H428" s="63"/>
      <c r="I428" s="107"/>
      <c r="J428" s="63"/>
      <c r="K428" s="63"/>
      <c r="L428" s="63"/>
      <c r="M428" s="55"/>
      <c r="N428" s="55"/>
      <c r="O428" s="55"/>
      <c r="P428" s="56"/>
      <c r="Q428" s="92"/>
      <c r="R428" s="63"/>
      <c r="S428" s="53"/>
      <c r="T428" s="44"/>
      <c r="U428" s="53"/>
      <c r="V428" s="16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</row>
    <row r="429" spans="1:33" ht="27" customHeight="1">
      <c r="A429" s="39">
        <v>425</v>
      </c>
      <c r="B429" s="44" t="str">
        <f t="shared" si="2"/>
        <v>425/2017/GBN-TĐC</v>
      </c>
      <c r="C429" s="44"/>
      <c r="D429" s="44"/>
      <c r="E429" s="48"/>
      <c r="F429" s="63"/>
      <c r="G429" s="63"/>
      <c r="H429" s="63"/>
      <c r="I429" s="107"/>
      <c r="J429" s="63"/>
      <c r="K429" s="63"/>
      <c r="L429" s="63"/>
      <c r="M429" s="63"/>
      <c r="N429" s="55"/>
      <c r="O429" s="55"/>
      <c r="P429" s="56"/>
      <c r="Q429" s="92"/>
      <c r="R429" s="48"/>
      <c r="S429" s="53"/>
      <c r="T429" s="44"/>
      <c r="U429" s="53"/>
      <c r="V429" s="16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</row>
    <row r="430" spans="1:33" ht="27" customHeight="1">
      <c r="A430" s="39">
        <v>426</v>
      </c>
      <c r="B430" s="44" t="str">
        <f t="shared" si="2"/>
        <v>426/2017/GBN-TĐC</v>
      </c>
      <c r="C430" s="44"/>
      <c r="D430" s="44"/>
      <c r="E430" s="48"/>
      <c r="F430" s="63"/>
      <c r="G430" s="63"/>
      <c r="H430" s="63"/>
      <c r="I430" s="107"/>
      <c r="J430" s="63"/>
      <c r="K430" s="66"/>
      <c r="L430" s="169"/>
      <c r="M430" s="55"/>
      <c r="N430" s="55"/>
      <c r="O430" s="55"/>
      <c r="P430" s="56"/>
      <c r="Q430" s="41"/>
      <c r="R430" s="48"/>
      <c r="S430" s="53"/>
      <c r="T430" s="44"/>
      <c r="U430" s="53"/>
      <c r="V430" s="16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</row>
    <row r="431" spans="1:33" ht="27" customHeight="1">
      <c r="A431" s="39">
        <v>427</v>
      </c>
      <c r="B431" s="44" t="str">
        <f t="shared" si="2"/>
        <v>427/2017/GBN-TĐC</v>
      </c>
      <c r="C431" s="44"/>
      <c r="D431" s="44"/>
      <c r="E431" s="48"/>
      <c r="F431" s="67"/>
      <c r="G431" s="63"/>
      <c r="H431" s="63"/>
      <c r="I431" s="16"/>
      <c r="J431" s="63"/>
      <c r="K431" s="67"/>
      <c r="L431" s="67"/>
      <c r="M431" s="55"/>
      <c r="N431" s="55"/>
      <c r="O431" s="55"/>
      <c r="P431" s="56"/>
      <c r="Q431" s="41"/>
      <c r="R431" s="48"/>
      <c r="S431" s="53"/>
      <c r="T431" s="44"/>
      <c r="U431" s="53"/>
      <c r="V431" s="16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</row>
    <row r="432" spans="1:33" ht="27" customHeight="1">
      <c r="A432" s="39">
        <v>428</v>
      </c>
      <c r="B432" s="44" t="str">
        <f t="shared" si="2"/>
        <v>428/2017/GBN-TĐC</v>
      </c>
      <c r="C432" s="44"/>
      <c r="D432" s="44"/>
      <c r="E432" s="48"/>
      <c r="F432" s="63"/>
      <c r="G432" s="63"/>
      <c r="H432" s="63"/>
      <c r="I432" s="16"/>
      <c r="J432" s="63"/>
      <c r="K432" s="63"/>
      <c r="L432" s="67"/>
      <c r="M432" s="55"/>
      <c r="N432" s="55"/>
      <c r="O432" s="55"/>
      <c r="P432" s="56"/>
      <c r="Q432" s="63"/>
      <c r="R432" s="48"/>
      <c r="S432" s="53"/>
      <c r="T432" s="44"/>
      <c r="U432" s="53"/>
      <c r="V432" s="16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</row>
    <row r="433" spans="1:33" ht="27" customHeight="1">
      <c r="A433" s="39">
        <v>429</v>
      </c>
      <c r="B433" s="44" t="str">
        <f t="shared" si="2"/>
        <v>429/2017/GBN-TĐC</v>
      </c>
      <c r="C433" s="44"/>
      <c r="D433" s="44"/>
      <c r="E433" s="48"/>
      <c r="F433" s="63"/>
      <c r="G433" s="63"/>
      <c r="H433" s="63"/>
      <c r="I433" s="63"/>
      <c r="J433" s="63"/>
      <c r="K433" s="63"/>
      <c r="L433" s="63"/>
      <c r="M433" s="55"/>
      <c r="N433" s="55"/>
      <c r="O433" s="55"/>
      <c r="P433" s="56"/>
      <c r="Q433" s="63"/>
      <c r="R433" s="48"/>
      <c r="S433" s="53"/>
      <c r="T433" s="44"/>
      <c r="U433" s="53"/>
      <c r="V433" s="16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</row>
    <row r="434" spans="1:33" ht="27" customHeight="1">
      <c r="A434" s="39">
        <v>430</v>
      </c>
      <c r="B434" s="44" t="str">
        <f t="shared" si="2"/>
        <v>430/2017/GBN-TĐC</v>
      </c>
      <c r="C434" s="44"/>
      <c r="D434" s="44"/>
      <c r="E434" s="48"/>
      <c r="F434" s="63"/>
      <c r="G434" s="63"/>
      <c r="H434" s="63"/>
      <c r="I434" s="63"/>
      <c r="J434" s="63"/>
      <c r="K434" s="63"/>
      <c r="L434" s="63"/>
      <c r="M434" s="55"/>
      <c r="N434" s="55"/>
      <c r="O434" s="55"/>
      <c r="P434" s="56"/>
      <c r="Q434" s="63"/>
      <c r="R434" s="48"/>
      <c r="S434" s="53"/>
      <c r="T434" s="44"/>
      <c r="U434" s="53"/>
      <c r="V434" s="16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</row>
    <row r="435" spans="1:33" ht="27" customHeight="1">
      <c r="A435" s="39">
        <v>431</v>
      </c>
      <c r="B435" s="44" t="str">
        <f t="shared" si="2"/>
        <v>431/2017/GBN-TĐC</v>
      </c>
      <c r="C435" s="44"/>
      <c r="D435" s="44"/>
      <c r="E435" s="48"/>
      <c r="F435" s="63"/>
      <c r="G435" s="63"/>
      <c r="H435" s="63"/>
      <c r="I435" s="107"/>
      <c r="J435" s="63"/>
      <c r="K435" s="63"/>
      <c r="L435" s="63"/>
      <c r="M435" s="55"/>
      <c r="N435" s="55"/>
      <c r="O435" s="55"/>
      <c r="P435" s="56"/>
      <c r="Q435" s="41"/>
      <c r="R435" s="48"/>
      <c r="S435" s="53"/>
      <c r="T435" s="76"/>
      <c r="U435" s="53"/>
      <c r="V435" s="41" t="s">
        <v>3431</v>
      </c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</row>
    <row r="436" spans="1:33" ht="27" customHeight="1">
      <c r="A436" s="39">
        <v>432</v>
      </c>
      <c r="B436" s="44" t="str">
        <f t="shared" si="2"/>
        <v>432/2017/GBN-TĐC</v>
      </c>
      <c r="C436" s="44"/>
      <c r="D436" s="44"/>
      <c r="E436" s="48"/>
      <c r="F436" s="48"/>
      <c r="G436" s="48"/>
      <c r="H436" s="48"/>
      <c r="I436" s="48"/>
      <c r="J436" s="48"/>
      <c r="K436" s="48"/>
      <c r="L436" s="92"/>
      <c r="M436" s="53"/>
      <c r="N436" s="53"/>
      <c r="O436" s="55"/>
      <c r="P436" s="56"/>
      <c r="Q436" s="41"/>
      <c r="R436" s="41"/>
      <c r="S436" s="53"/>
      <c r="T436" s="76"/>
      <c r="U436" s="53"/>
      <c r="V436" s="41" t="s">
        <v>3447</v>
      </c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</row>
    <row r="437" spans="1:33" ht="27" customHeight="1">
      <c r="A437" s="39">
        <v>433</v>
      </c>
      <c r="B437" s="44" t="str">
        <f t="shared" si="2"/>
        <v>433/2017/GBN-TĐC</v>
      </c>
      <c r="C437" s="44"/>
      <c r="D437" s="44"/>
      <c r="E437" s="48"/>
      <c r="F437" s="48"/>
      <c r="G437" s="48"/>
      <c r="H437" s="48"/>
      <c r="I437" s="48"/>
      <c r="J437" s="41"/>
      <c r="K437" s="41"/>
      <c r="L437" s="92"/>
      <c r="M437" s="53"/>
      <c r="N437" s="53"/>
      <c r="O437" s="55"/>
      <c r="P437" s="56"/>
      <c r="Q437" s="41"/>
      <c r="R437" s="48"/>
      <c r="S437" s="53"/>
      <c r="T437" s="76"/>
      <c r="U437" s="53"/>
      <c r="V437" s="41" t="s">
        <v>3447</v>
      </c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</row>
    <row r="438" spans="1:33" ht="27" customHeight="1">
      <c r="A438" s="39">
        <v>434</v>
      </c>
      <c r="B438" s="44" t="str">
        <f t="shared" si="2"/>
        <v>434/2017/GBN-TĐC</v>
      </c>
      <c r="C438" s="76"/>
      <c r="D438" s="44"/>
      <c r="E438" s="48"/>
      <c r="F438" s="48"/>
      <c r="G438" s="48"/>
      <c r="H438" s="48"/>
      <c r="I438" s="48"/>
      <c r="J438" s="48"/>
      <c r="K438" s="48"/>
      <c r="L438" s="92"/>
      <c r="M438" s="53"/>
      <c r="N438" s="53"/>
      <c r="O438" s="55"/>
      <c r="P438" s="56"/>
      <c r="Q438" s="41"/>
      <c r="R438" s="41"/>
      <c r="S438" s="53"/>
      <c r="T438" s="76"/>
      <c r="U438" s="53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</row>
    <row r="439" spans="1:33" ht="27" customHeight="1">
      <c r="A439" s="39">
        <v>435</v>
      </c>
      <c r="B439" s="44" t="str">
        <f t="shared" si="2"/>
        <v>435/2017/GBN-TĐC</v>
      </c>
      <c r="C439" s="76"/>
      <c r="D439" s="44"/>
      <c r="E439" s="48"/>
      <c r="F439" s="48"/>
      <c r="G439" s="48"/>
      <c r="H439" s="48"/>
      <c r="I439" s="48"/>
      <c r="J439" s="41"/>
      <c r="K439" s="41"/>
      <c r="L439" s="92"/>
      <c r="M439" s="53"/>
      <c r="N439" s="53"/>
      <c r="O439" s="55"/>
      <c r="P439" s="56"/>
      <c r="Q439" s="41"/>
      <c r="R439" s="48"/>
      <c r="S439" s="53"/>
      <c r="T439" s="76"/>
      <c r="U439" s="53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</row>
    <row r="440" spans="1:33" ht="27" customHeight="1">
      <c r="A440" s="39">
        <v>436</v>
      </c>
      <c r="B440" s="44" t="str">
        <f t="shared" si="2"/>
        <v>436/2017/GBN-TĐC</v>
      </c>
      <c r="C440" s="76"/>
      <c r="D440" s="44"/>
      <c r="E440" s="48"/>
      <c r="F440" s="63"/>
      <c r="G440" s="63"/>
      <c r="H440" s="63"/>
      <c r="I440" s="63"/>
      <c r="J440" s="63"/>
      <c r="K440" s="63"/>
      <c r="L440" s="76"/>
      <c r="M440" s="53"/>
      <c r="N440" s="53"/>
      <c r="O440" s="55"/>
      <c r="P440" s="56"/>
      <c r="Q440" s="63"/>
      <c r="R440" s="48"/>
      <c r="S440" s="53"/>
      <c r="T440" s="44"/>
      <c r="U440" s="53"/>
      <c r="V440" s="16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</row>
    <row r="441" spans="1:33" ht="27" customHeight="1">
      <c r="A441" s="39">
        <v>437</v>
      </c>
      <c r="B441" s="44" t="str">
        <f t="shared" si="2"/>
        <v>437/2017/GBN-TĐC</v>
      </c>
      <c r="C441" s="76"/>
      <c r="D441" s="44"/>
      <c r="E441" s="48"/>
      <c r="F441" s="41"/>
      <c r="G441" s="63"/>
      <c r="H441" s="63"/>
      <c r="I441" s="107"/>
      <c r="J441" s="63"/>
      <c r="K441" s="63"/>
      <c r="L441" s="67"/>
      <c r="M441" s="67"/>
      <c r="N441" s="53"/>
      <c r="O441" s="55"/>
      <c r="P441" s="56"/>
      <c r="Q441" s="41"/>
      <c r="R441" s="48"/>
      <c r="S441" s="53"/>
      <c r="T441" s="76"/>
      <c r="U441" s="53"/>
      <c r="V441" s="16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</row>
    <row r="442" spans="1:33" ht="27" customHeight="1">
      <c r="A442" s="39">
        <v>438</v>
      </c>
      <c r="B442" s="44" t="str">
        <f t="shared" si="2"/>
        <v>438/2017/GBN-TĐC</v>
      </c>
      <c r="C442" s="76"/>
      <c r="D442" s="76"/>
      <c r="E442" s="48"/>
      <c r="F442" s="41"/>
      <c r="G442" s="63"/>
      <c r="H442" s="63"/>
      <c r="I442" s="107"/>
      <c r="J442" s="63"/>
      <c r="K442" s="63"/>
      <c r="L442" s="72"/>
      <c r="M442" s="67"/>
      <c r="N442" s="53"/>
      <c r="O442" s="55"/>
      <c r="P442" s="56"/>
      <c r="Q442" s="41"/>
      <c r="R442" s="48"/>
      <c r="S442" s="53"/>
      <c r="T442" s="76"/>
      <c r="U442" s="53"/>
      <c r="V442" s="16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</row>
    <row r="443" spans="1:33" ht="27" customHeight="1">
      <c r="A443" s="39">
        <v>439</v>
      </c>
      <c r="B443" s="44" t="str">
        <f t="shared" si="2"/>
        <v>439/2017/GBN-TĐC</v>
      </c>
      <c r="C443" s="76"/>
      <c r="D443" s="76"/>
      <c r="E443" s="48"/>
      <c r="F443" s="63"/>
      <c r="G443" s="63"/>
      <c r="H443" s="63"/>
      <c r="I443" s="107"/>
      <c r="J443" s="63"/>
      <c r="K443" s="63"/>
      <c r="L443" s="67"/>
      <c r="M443" s="53"/>
      <c r="N443" s="53"/>
      <c r="O443" s="55"/>
      <c r="P443" s="56"/>
      <c r="Q443" s="41"/>
      <c r="R443" s="48"/>
      <c r="S443" s="53"/>
      <c r="T443" s="194"/>
      <c r="U443" s="53"/>
      <c r="V443" s="41" t="s">
        <v>3515</v>
      </c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</row>
    <row r="444" spans="1:33" ht="27" customHeight="1">
      <c r="A444" s="39">
        <v>440</v>
      </c>
      <c r="B444" s="44" t="str">
        <f t="shared" si="2"/>
        <v>440/2017/GBN-TĐC</v>
      </c>
      <c r="C444" s="76"/>
      <c r="D444" s="76"/>
      <c r="E444" s="48"/>
      <c r="F444" s="63"/>
      <c r="G444" s="63"/>
      <c r="H444" s="63"/>
      <c r="I444" s="107"/>
      <c r="J444" s="63"/>
      <c r="K444" s="63"/>
      <c r="L444" s="63"/>
      <c r="M444" s="55"/>
      <c r="N444" s="55"/>
      <c r="O444" s="55"/>
      <c r="P444" s="56"/>
      <c r="Q444" s="41"/>
      <c r="R444" s="48"/>
      <c r="S444" s="55"/>
      <c r="T444" s="194"/>
      <c r="U444" s="55"/>
      <c r="V444" s="107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</row>
    <row r="445" spans="1:33" ht="27" customHeight="1">
      <c r="A445" s="39">
        <v>441</v>
      </c>
      <c r="B445" s="44" t="str">
        <f t="shared" si="2"/>
        <v>441/2017/GBN-TĐC</v>
      </c>
      <c r="C445" s="194"/>
      <c r="D445" s="196"/>
      <c r="E445" s="48"/>
      <c r="F445" s="66"/>
      <c r="G445" s="63"/>
      <c r="H445" s="63"/>
      <c r="I445" s="197"/>
      <c r="J445" s="63"/>
      <c r="K445" s="63"/>
      <c r="L445" s="92"/>
      <c r="M445" s="55"/>
      <c r="N445" s="53"/>
      <c r="O445" s="55"/>
      <c r="P445" s="143"/>
      <c r="Q445" s="123"/>
      <c r="R445" s="48"/>
      <c r="S445" s="55"/>
      <c r="T445" s="196"/>
      <c r="U445" s="55"/>
      <c r="V445" s="143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</row>
    <row r="446" spans="1:33" ht="27" customHeight="1">
      <c r="A446" s="39">
        <v>442</v>
      </c>
      <c r="B446" s="44" t="str">
        <f t="shared" si="2"/>
        <v>442/2017/GBN-TĐC</v>
      </c>
      <c r="C446" s="194"/>
      <c r="D446" s="196"/>
      <c r="E446" s="48"/>
      <c r="F446" s="66"/>
      <c r="G446" s="63"/>
      <c r="H446" s="63"/>
      <c r="I446" s="197"/>
      <c r="J446" s="63"/>
      <c r="K446" s="63"/>
      <c r="L446" s="67"/>
      <c r="M446" s="55"/>
      <c r="N446" s="53"/>
      <c r="O446" s="55"/>
      <c r="P446" s="143"/>
      <c r="Q446" s="201"/>
      <c r="R446" s="41"/>
      <c r="S446" s="55"/>
      <c r="T446" s="123"/>
      <c r="U446" s="55"/>
      <c r="V446" s="143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</row>
    <row r="447" spans="1:33" ht="27" customHeight="1">
      <c r="A447" s="39">
        <v>443</v>
      </c>
      <c r="B447" s="44" t="str">
        <f t="shared" si="2"/>
        <v>443/2017/GBN-TĐC</v>
      </c>
      <c r="C447" s="194"/>
      <c r="D447" s="196"/>
      <c r="E447" s="48"/>
      <c r="F447" s="66"/>
      <c r="G447" s="63"/>
      <c r="H447" s="63"/>
      <c r="I447" s="197"/>
      <c r="J447" s="63"/>
      <c r="K447" s="63"/>
      <c r="L447" s="67"/>
      <c r="M447" s="53"/>
      <c r="N447" s="53"/>
      <c r="O447" s="55"/>
      <c r="P447" s="56"/>
      <c r="Q447" s="92"/>
      <c r="R447" s="48"/>
      <c r="S447" s="55"/>
      <c r="T447" s="196"/>
      <c r="U447" s="55"/>
      <c r="V447" s="16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</row>
    <row r="448" spans="1:33" ht="14.25" customHeight="1">
      <c r="A448" s="39">
        <v>444</v>
      </c>
      <c r="B448" s="44" t="str">
        <f t="shared" si="2"/>
        <v>444/2017/GBN-TĐC</v>
      </c>
      <c r="C448" s="194"/>
      <c r="D448" s="196"/>
      <c r="E448" s="48"/>
      <c r="F448" s="66"/>
      <c r="G448" s="63"/>
      <c r="H448" s="63"/>
      <c r="I448" s="197"/>
      <c r="J448" s="63"/>
      <c r="K448" s="63"/>
      <c r="L448" s="67"/>
      <c r="M448" s="53"/>
      <c r="N448" s="53"/>
      <c r="O448" s="55"/>
      <c r="P448" s="92"/>
      <c r="Q448" s="92"/>
      <c r="R448" s="48"/>
      <c r="S448" s="55"/>
      <c r="T448" s="196"/>
      <c r="U448" s="55"/>
      <c r="V448" s="16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</row>
    <row r="449" spans="1:33" ht="14.25" customHeight="1">
      <c r="A449" s="39">
        <v>445</v>
      </c>
      <c r="B449" s="44" t="str">
        <f t="shared" si="2"/>
        <v>445/2017/GBN-TĐC</v>
      </c>
      <c r="C449" s="194"/>
      <c r="D449" s="196"/>
      <c r="E449" s="48"/>
      <c r="F449" s="66"/>
      <c r="G449" s="63"/>
      <c r="H449" s="63"/>
      <c r="I449" s="197"/>
      <c r="J449" s="63"/>
      <c r="K449" s="63"/>
      <c r="L449" s="67"/>
      <c r="M449" s="53"/>
      <c r="N449" s="53"/>
      <c r="O449" s="55"/>
      <c r="P449" s="56"/>
      <c r="Q449" s="92"/>
      <c r="R449" s="48"/>
      <c r="S449" s="55"/>
      <c r="T449" s="196"/>
      <c r="U449" s="55"/>
      <c r="V449" s="16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</row>
    <row r="450" spans="1:33" ht="14.25" customHeight="1">
      <c r="A450" s="39">
        <v>446</v>
      </c>
      <c r="B450" s="44" t="str">
        <f t="shared" si="2"/>
        <v>446/2017/GBN-TĐC</v>
      </c>
      <c r="C450" s="44"/>
      <c r="D450" s="76"/>
      <c r="E450" s="48"/>
      <c r="F450" s="63"/>
      <c r="G450" s="63"/>
      <c r="H450" s="63"/>
      <c r="I450" s="107"/>
      <c r="J450" s="63"/>
      <c r="K450" s="63"/>
      <c r="L450" s="67"/>
      <c r="M450" s="53"/>
      <c r="N450" s="53"/>
      <c r="O450" s="55"/>
      <c r="P450" s="56"/>
      <c r="Q450" s="92"/>
      <c r="R450" s="48"/>
      <c r="S450" s="55"/>
      <c r="T450" s="196"/>
      <c r="U450" s="53"/>
      <c r="V450" s="16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</row>
    <row r="451" spans="1:33" ht="14.25" customHeight="1">
      <c r="A451" s="39">
        <v>447</v>
      </c>
      <c r="B451" s="44" t="str">
        <f t="shared" si="2"/>
        <v>447/2017/GBN-TĐC</v>
      </c>
      <c r="C451" s="44"/>
      <c r="D451" s="76"/>
      <c r="E451" s="48"/>
      <c r="F451" s="92"/>
      <c r="G451" s="63"/>
      <c r="H451" s="63"/>
      <c r="I451" s="16"/>
      <c r="J451" s="63"/>
      <c r="K451" s="63"/>
      <c r="L451" s="104"/>
      <c r="M451" s="53"/>
      <c r="N451" s="53"/>
      <c r="O451" s="55"/>
      <c r="P451" s="56"/>
      <c r="Q451" s="63"/>
      <c r="R451" s="63"/>
      <c r="S451" s="55"/>
      <c r="T451" s="196"/>
      <c r="U451" s="53"/>
      <c r="V451" s="16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</row>
    <row r="452" spans="1:33" ht="14.25" customHeight="1">
      <c r="A452" s="39">
        <v>448</v>
      </c>
      <c r="B452" s="44" t="str">
        <f t="shared" si="2"/>
        <v>448/2017/GBN-TĐC</v>
      </c>
      <c r="C452" s="44"/>
      <c r="D452" s="76"/>
      <c r="E452" s="48"/>
      <c r="F452" s="92"/>
      <c r="G452" s="63"/>
      <c r="H452" s="63"/>
      <c r="I452" s="16"/>
      <c r="J452" s="63"/>
      <c r="K452" s="92"/>
      <c r="L452" s="92"/>
      <c r="M452" s="53"/>
      <c r="N452" s="53"/>
      <c r="O452" s="55"/>
      <c r="P452" s="56"/>
      <c r="Q452" s="16"/>
      <c r="R452" s="48"/>
      <c r="S452" s="55"/>
      <c r="T452" s="196"/>
      <c r="U452" s="53"/>
      <c r="V452" s="16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</row>
    <row r="453" spans="1:33" ht="14.25" customHeight="1">
      <c r="A453" s="39">
        <v>449</v>
      </c>
      <c r="B453" s="44" t="str">
        <f t="shared" si="2"/>
        <v>449/2017/GBN-TĐC</v>
      </c>
      <c r="C453" s="53"/>
      <c r="D453" s="76"/>
      <c r="E453" s="48"/>
      <c r="F453" s="63"/>
      <c r="G453" s="63"/>
      <c r="H453" s="63"/>
      <c r="I453" s="107"/>
      <c r="J453" s="63"/>
      <c r="K453" s="63"/>
      <c r="L453" s="63"/>
      <c r="M453" s="53"/>
      <c r="N453" s="53"/>
      <c r="O453" s="55"/>
      <c r="P453" s="56"/>
      <c r="Q453" s="206"/>
      <c r="R453" s="48"/>
      <c r="S453" s="55"/>
      <c r="T453" s="196"/>
      <c r="U453" s="53"/>
      <c r="V453" s="16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</row>
    <row r="454" spans="1:33" ht="14.25" customHeight="1">
      <c r="A454" s="39">
        <v>450</v>
      </c>
      <c r="B454" s="44" t="str">
        <f t="shared" si="2"/>
        <v>450/2017/GBN-TĐC</v>
      </c>
      <c r="C454" s="53"/>
      <c r="D454" s="76"/>
      <c r="E454" s="48"/>
      <c r="F454" s="63"/>
      <c r="G454" s="63"/>
      <c r="H454" s="63"/>
      <c r="I454" s="107"/>
      <c r="J454" s="63"/>
      <c r="K454" s="63"/>
      <c r="L454" s="63"/>
      <c r="M454" s="53"/>
      <c r="N454" s="53"/>
      <c r="O454" s="55"/>
      <c r="P454" s="56"/>
      <c r="Q454" s="206"/>
      <c r="R454" s="48"/>
      <c r="S454" s="55"/>
      <c r="T454" s="196"/>
      <c r="U454" s="53"/>
      <c r="V454" s="16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</row>
    <row r="455" spans="1:33" ht="14.25" customHeight="1">
      <c r="A455" s="39">
        <v>451</v>
      </c>
      <c r="B455" s="44" t="str">
        <f t="shared" si="2"/>
        <v>451/2017/GBN-TĐC</v>
      </c>
      <c r="C455" s="53"/>
      <c r="D455" s="76"/>
      <c r="E455" s="48"/>
      <c r="F455" s="63"/>
      <c r="G455" s="63"/>
      <c r="H455" s="63"/>
      <c r="I455" s="107"/>
      <c r="J455" s="66"/>
      <c r="K455" s="63"/>
      <c r="L455" s="63"/>
      <c r="M455" s="53"/>
      <c r="N455" s="53"/>
      <c r="O455" s="55"/>
      <c r="P455" s="56"/>
      <c r="Q455" s="206"/>
      <c r="R455" s="48"/>
      <c r="S455" s="55"/>
      <c r="T455" s="196"/>
      <c r="U455" s="53"/>
      <c r="V455" s="16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</row>
    <row r="456" spans="1:33" ht="14.25" customHeight="1">
      <c r="A456" s="39">
        <v>452</v>
      </c>
      <c r="B456" s="44" t="str">
        <f t="shared" si="2"/>
        <v>452/2017/GBN-TĐC</v>
      </c>
      <c r="C456" s="207"/>
      <c r="D456" s="55"/>
      <c r="E456" s="48"/>
      <c r="F456" s="207"/>
      <c r="G456" s="69"/>
      <c r="H456" s="69"/>
      <c r="I456" s="107"/>
      <c r="J456" s="69"/>
      <c r="K456" s="69"/>
      <c r="L456" s="69"/>
      <c r="M456" s="55"/>
      <c r="N456" s="55"/>
      <c r="O456" s="55"/>
      <c r="P456" s="56"/>
      <c r="Q456" s="69"/>
      <c r="R456" s="48"/>
      <c r="S456" s="55"/>
      <c r="T456" s="196"/>
      <c r="U456" s="55"/>
      <c r="V456" s="107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</row>
    <row r="457" spans="1:33" ht="14.25" customHeight="1">
      <c r="A457" s="39">
        <v>453</v>
      </c>
      <c r="B457" s="44" t="str">
        <f t="shared" si="2"/>
        <v>453/2017/GBN-TĐC</v>
      </c>
      <c r="C457" s="207"/>
      <c r="D457" s="55"/>
      <c r="E457" s="48"/>
      <c r="F457" s="63"/>
      <c r="G457" s="63"/>
      <c r="H457" s="63"/>
      <c r="I457" s="107"/>
      <c r="J457" s="63"/>
      <c r="K457" s="63"/>
      <c r="L457" s="63"/>
      <c r="M457" s="55"/>
      <c r="N457" s="53"/>
      <c r="O457" s="55"/>
      <c r="P457" s="56"/>
      <c r="Q457" s="69"/>
      <c r="R457" s="48"/>
      <c r="S457" s="55"/>
      <c r="T457" s="58"/>
      <c r="U457" s="53"/>
      <c r="V457" s="16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</row>
    <row r="458" spans="1:33" ht="14.25" customHeight="1">
      <c r="A458" s="39">
        <v>454</v>
      </c>
      <c r="B458" s="44" t="str">
        <f t="shared" si="2"/>
        <v>454/2017/GBN-TĐC</v>
      </c>
      <c r="C458" s="207"/>
      <c r="D458" s="55"/>
      <c r="E458" s="48"/>
      <c r="F458" s="63"/>
      <c r="G458" s="63"/>
      <c r="H458" s="63"/>
      <c r="I458" s="63"/>
      <c r="J458" s="63"/>
      <c r="K458" s="63"/>
      <c r="L458" s="44"/>
      <c r="M458" s="53"/>
      <c r="N458" s="53"/>
      <c r="O458" s="55"/>
      <c r="P458" s="56"/>
      <c r="Q458" s="69"/>
      <c r="R458" s="48"/>
      <c r="S458" s="55"/>
      <c r="T458" s="129"/>
      <c r="U458" s="53"/>
      <c r="V458" s="16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</row>
    <row r="459" spans="1:33" ht="14.25" customHeight="1">
      <c r="A459" s="39">
        <v>455</v>
      </c>
      <c r="B459" s="44" t="str">
        <f t="shared" si="2"/>
        <v>455/2017/GBN-TĐC</v>
      </c>
      <c r="C459" s="223"/>
      <c r="D459" s="55"/>
      <c r="E459" s="48"/>
      <c r="F459" s="45"/>
      <c r="G459" s="45"/>
      <c r="H459" s="45"/>
      <c r="I459" s="184"/>
      <c r="J459" s="45"/>
      <c r="K459" s="45"/>
      <c r="L459" s="224"/>
      <c r="M459" s="55"/>
      <c r="N459" s="53"/>
      <c r="O459" s="55"/>
      <c r="P459" s="56"/>
      <c r="Q459" s="41"/>
      <c r="R459" s="48"/>
      <c r="S459" s="55"/>
      <c r="T459" s="129"/>
      <c r="U459" s="53"/>
      <c r="V459" s="16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</row>
    <row r="460" spans="1:33" ht="14.25" customHeight="1">
      <c r="A460" s="39">
        <v>456</v>
      </c>
      <c r="B460" s="44" t="str">
        <f t="shared" si="2"/>
        <v>456/2017/GBN-TĐC</v>
      </c>
      <c r="C460" s="223"/>
      <c r="D460" s="55"/>
      <c r="E460" s="41"/>
      <c r="F460" s="45"/>
      <c r="G460" s="45"/>
      <c r="H460" s="45"/>
      <c r="I460" s="184"/>
      <c r="J460" s="45"/>
      <c r="K460" s="45"/>
      <c r="L460" s="224"/>
      <c r="M460" s="55"/>
      <c r="N460" s="53"/>
      <c r="O460" s="55"/>
      <c r="P460" s="56"/>
      <c r="Q460" s="92"/>
      <c r="R460" s="48"/>
      <c r="S460" s="55"/>
      <c r="T460" s="129"/>
      <c r="U460" s="53"/>
      <c r="V460" s="16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</row>
    <row r="461" spans="1:33" ht="14.25" customHeight="1">
      <c r="A461" s="39">
        <v>457</v>
      </c>
      <c r="B461" s="44" t="str">
        <f t="shared" si="2"/>
        <v>457/2017/GBN-TĐC</v>
      </c>
      <c r="C461" s="223"/>
      <c r="D461" s="55"/>
      <c r="E461" s="41"/>
      <c r="F461" s="45"/>
      <c r="G461" s="45"/>
      <c r="H461" s="45"/>
      <c r="I461" s="184"/>
      <c r="J461" s="45"/>
      <c r="K461" s="45"/>
      <c r="L461" s="224"/>
      <c r="M461" s="55"/>
      <c r="N461" s="53"/>
      <c r="O461" s="55"/>
      <c r="P461" s="56"/>
      <c r="Q461" s="92"/>
      <c r="R461" s="48"/>
      <c r="S461" s="55"/>
      <c r="T461" s="129"/>
      <c r="U461" s="53"/>
      <c r="V461" s="16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</row>
    <row r="462" spans="1:33" ht="14.25" customHeight="1">
      <c r="A462" s="39">
        <v>458</v>
      </c>
      <c r="B462" s="44" t="str">
        <f t="shared" si="2"/>
        <v>458/2017/GBN-TĐC</v>
      </c>
      <c r="C462" s="226"/>
      <c r="D462" s="55"/>
      <c r="E462" s="48"/>
      <c r="F462" s="100"/>
      <c r="G462" s="100"/>
      <c r="H462" s="100"/>
      <c r="I462" s="16"/>
      <c r="J462" s="49"/>
      <c r="K462" s="49"/>
      <c r="L462" s="228"/>
      <c r="M462" s="55"/>
      <c r="N462" s="53"/>
      <c r="O462" s="55"/>
      <c r="P462" s="56"/>
      <c r="Q462" s="41"/>
      <c r="R462" s="48"/>
      <c r="S462" s="55"/>
      <c r="T462" s="129"/>
      <c r="U462" s="53"/>
      <c r="V462" s="16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</row>
    <row r="463" spans="1:33" ht="14.25" customHeight="1">
      <c r="A463" s="39">
        <v>459</v>
      </c>
      <c r="B463" s="44" t="str">
        <f t="shared" si="2"/>
        <v>459/2017/GBN-TĐC</v>
      </c>
      <c r="C463" s="207"/>
      <c r="D463" s="55"/>
      <c r="E463" s="48"/>
      <c r="F463" s="48"/>
      <c r="G463" s="48"/>
      <c r="H463" s="48"/>
      <c r="I463" s="48"/>
      <c r="J463" s="48"/>
      <c r="K463" s="41"/>
      <c r="L463" s="234"/>
      <c r="M463" s="53"/>
      <c r="N463" s="53"/>
      <c r="O463" s="55"/>
      <c r="P463" s="56"/>
      <c r="Q463" s="58"/>
      <c r="R463" s="48"/>
      <c r="S463" s="55"/>
      <c r="T463" s="129"/>
      <c r="U463" s="53"/>
      <c r="V463" s="16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</row>
    <row r="464" spans="1:33" ht="14.25" customHeight="1">
      <c r="A464" s="39">
        <v>460</v>
      </c>
      <c r="B464" s="44" t="str">
        <f t="shared" si="2"/>
        <v>460/2017/GBN-TĐC</v>
      </c>
      <c r="C464" s="207"/>
      <c r="D464" s="55"/>
      <c r="E464" s="48"/>
      <c r="F464" s="41"/>
      <c r="G464" s="41"/>
      <c r="H464" s="41"/>
      <c r="I464" s="48"/>
      <c r="J464" s="41"/>
      <c r="K464" s="41"/>
      <c r="L464" s="233"/>
      <c r="M464" s="53"/>
      <c r="N464" s="53"/>
      <c r="O464" s="55"/>
      <c r="P464" s="56"/>
      <c r="Q464" s="41"/>
      <c r="R464" s="48"/>
      <c r="S464" s="55"/>
      <c r="T464" s="129"/>
      <c r="U464" s="53"/>
      <c r="V464" s="16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</row>
    <row r="465" spans="1:33" ht="14.25" customHeight="1">
      <c r="A465" s="39">
        <v>461</v>
      </c>
      <c r="B465" s="44" t="str">
        <f t="shared" si="2"/>
        <v>461/2017/GBN-TĐC</v>
      </c>
      <c r="C465" s="207"/>
      <c r="D465" s="55"/>
      <c r="E465" s="48"/>
      <c r="F465" s="41"/>
      <c r="G465" s="41"/>
      <c r="H465" s="41"/>
      <c r="I465" s="48"/>
      <c r="J465" s="41"/>
      <c r="K465" s="41"/>
      <c r="L465" s="234"/>
      <c r="M465" s="53"/>
      <c r="N465" s="53"/>
      <c r="O465" s="55"/>
      <c r="P465" s="56"/>
      <c r="Q465" s="58"/>
      <c r="R465" s="92"/>
      <c r="S465" s="55"/>
      <c r="T465" s="129"/>
      <c r="U465" s="53"/>
      <c r="V465" s="16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</row>
    <row r="466" spans="1:33" ht="14.25" customHeight="1">
      <c r="A466" s="39">
        <v>462</v>
      </c>
      <c r="B466" s="44" t="str">
        <f t="shared" si="2"/>
        <v>462/2017/GBN-TĐC</v>
      </c>
      <c r="C466" s="207"/>
      <c r="D466" s="55"/>
      <c r="E466" s="48"/>
      <c r="F466" s="41"/>
      <c r="G466" s="41"/>
      <c r="H466" s="41"/>
      <c r="I466" s="16"/>
      <c r="J466" s="41"/>
      <c r="K466" s="44"/>
      <c r="L466" s="44"/>
      <c r="M466" s="53"/>
      <c r="N466" s="53"/>
      <c r="O466" s="55"/>
      <c r="P466" s="56"/>
      <c r="Q466" s="48"/>
      <c r="R466" s="48"/>
      <c r="S466" s="55"/>
      <c r="T466" s="129"/>
      <c r="U466" s="53"/>
      <c r="V466" s="16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</row>
    <row r="467" spans="1:33" ht="14.25" customHeight="1">
      <c r="A467" s="39">
        <v>463</v>
      </c>
      <c r="B467" s="44" t="str">
        <f t="shared" si="2"/>
        <v>463/2017/GBN-TĐC</v>
      </c>
      <c r="C467" s="207"/>
      <c r="D467" s="55"/>
      <c r="E467" s="48"/>
      <c r="F467" s="41"/>
      <c r="G467" s="41"/>
      <c r="H467" s="41"/>
      <c r="I467" s="16"/>
      <c r="J467" s="41"/>
      <c r="K467" s="41"/>
      <c r="L467" s="44"/>
      <c r="M467" s="53"/>
      <c r="N467" s="53"/>
      <c r="O467" s="55"/>
      <c r="P467" s="56"/>
      <c r="Q467" s="41"/>
      <c r="R467" s="48"/>
      <c r="S467" s="55"/>
      <c r="T467" s="129"/>
      <c r="U467" s="53"/>
      <c r="V467" s="16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</row>
    <row r="468" spans="1:33" ht="14.25" customHeight="1">
      <c r="A468" s="39">
        <v>464</v>
      </c>
      <c r="B468" s="44" t="str">
        <f t="shared" si="2"/>
        <v>464/2017/GBN-TĐC</v>
      </c>
      <c r="C468" s="207"/>
      <c r="D468" s="55"/>
      <c r="E468" s="48"/>
      <c r="F468" s="92"/>
      <c r="G468" s="41"/>
      <c r="H468" s="41"/>
      <c r="I468" s="41"/>
      <c r="J468" s="41"/>
      <c r="K468" s="41"/>
      <c r="L468" s="127"/>
      <c r="M468" s="53"/>
      <c r="N468" s="53"/>
      <c r="O468" s="55"/>
      <c r="P468" s="56"/>
      <c r="Q468" s="41"/>
      <c r="R468" s="48"/>
      <c r="S468" s="55"/>
      <c r="T468" s="129"/>
      <c r="U468" s="53"/>
      <c r="V468" s="16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</row>
    <row r="469" spans="1:33" ht="14.25" customHeight="1">
      <c r="A469" s="39">
        <v>465</v>
      </c>
      <c r="B469" s="44" t="str">
        <f t="shared" si="2"/>
        <v>465/2017/GBN-TĐC</v>
      </c>
      <c r="C469" s="207"/>
      <c r="D469" s="55"/>
      <c r="E469" s="48"/>
      <c r="F469" s="41"/>
      <c r="G469" s="41"/>
      <c r="H469" s="41"/>
      <c r="I469" s="41"/>
      <c r="J469" s="41"/>
      <c r="K469" s="41"/>
      <c r="L469" s="44"/>
      <c r="M469" s="53"/>
      <c r="N469" s="53"/>
      <c r="O469" s="55"/>
      <c r="P469" s="56"/>
      <c r="Q469" s="41"/>
      <c r="R469" s="41"/>
      <c r="S469" s="55"/>
      <c r="T469" s="129"/>
      <c r="U469" s="53"/>
      <c r="V469" s="16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</row>
    <row r="470" spans="1:33" ht="14.25" customHeight="1">
      <c r="A470" s="39">
        <v>466</v>
      </c>
      <c r="B470" s="44" t="str">
        <f t="shared" si="2"/>
        <v>466/2017/GBN-TĐC</v>
      </c>
      <c r="C470" s="207"/>
      <c r="D470" s="55"/>
      <c r="E470" s="41"/>
      <c r="F470" s="41"/>
      <c r="G470" s="41"/>
      <c r="H470" s="41"/>
      <c r="I470" s="41"/>
      <c r="J470" s="41"/>
      <c r="K470" s="41"/>
      <c r="L470" s="44"/>
      <c r="M470" s="53"/>
      <c r="N470" s="53"/>
      <c r="O470" s="56"/>
      <c r="P470" s="55"/>
      <c r="Q470" s="41"/>
      <c r="R470" s="48"/>
      <c r="S470" s="55"/>
      <c r="T470" s="58"/>
      <c r="U470" s="53"/>
      <c r="V470" s="16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</row>
    <row r="471" spans="1:33" ht="14.25" customHeight="1">
      <c r="A471" s="39">
        <v>467</v>
      </c>
      <c r="B471" s="44" t="str">
        <f t="shared" si="2"/>
        <v>467/2017/GBN-TĐC</v>
      </c>
      <c r="C471" s="207"/>
      <c r="D471" s="55"/>
      <c r="E471" s="48"/>
      <c r="F471" s="41"/>
      <c r="G471" s="41"/>
      <c r="H471" s="41"/>
      <c r="I471" s="41"/>
      <c r="J471" s="41"/>
      <c r="K471" s="41"/>
      <c r="L471" s="44"/>
      <c r="M471" s="53"/>
      <c r="N471" s="53"/>
      <c r="O471" s="55"/>
      <c r="P471" s="56"/>
      <c r="Q471" s="41"/>
      <c r="R471" s="48"/>
      <c r="S471" s="55"/>
      <c r="T471" s="58"/>
      <c r="U471" s="53"/>
      <c r="V471" s="16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</row>
    <row r="472" spans="1:33" ht="14.25" customHeight="1">
      <c r="A472" s="39">
        <v>468</v>
      </c>
      <c r="B472" s="44" t="str">
        <f t="shared" si="2"/>
        <v>468/2017/GBN-TĐC</v>
      </c>
      <c r="C472" s="207"/>
      <c r="D472" s="55"/>
      <c r="E472" s="48"/>
      <c r="F472" s="41"/>
      <c r="G472" s="41"/>
      <c r="H472" s="41"/>
      <c r="I472" s="41"/>
      <c r="J472" s="41"/>
      <c r="K472" s="41"/>
      <c r="L472" s="44"/>
      <c r="M472" s="53"/>
      <c r="N472" s="53"/>
      <c r="O472" s="55"/>
      <c r="P472" s="56"/>
      <c r="Q472" s="41"/>
      <c r="R472" s="48"/>
      <c r="S472" s="55"/>
      <c r="T472" s="58"/>
      <c r="U472" s="53"/>
      <c r="V472" s="16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</row>
    <row r="473" spans="1:33" ht="14.25" customHeight="1">
      <c r="A473" s="39">
        <v>469</v>
      </c>
      <c r="B473" s="44" t="str">
        <f t="shared" si="2"/>
        <v>469/2017/GBN-TĐC</v>
      </c>
      <c r="C473" s="207"/>
      <c r="D473" s="55"/>
      <c r="E473" s="48"/>
      <c r="F473" s="41"/>
      <c r="G473" s="41"/>
      <c r="H473" s="41"/>
      <c r="I473" s="16"/>
      <c r="J473" s="41"/>
      <c r="K473" s="41"/>
      <c r="L473" s="58"/>
      <c r="M473" s="53"/>
      <c r="N473" s="53"/>
      <c r="O473" s="55"/>
      <c r="P473" s="56"/>
      <c r="Q473" s="41"/>
      <c r="R473" s="48"/>
      <c r="S473" s="55"/>
      <c r="T473" s="58"/>
      <c r="U473" s="53"/>
      <c r="V473" s="16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</row>
    <row r="474" spans="1:33" ht="14.25" customHeight="1">
      <c r="A474" s="39">
        <v>470</v>
      </c>
      <c r="B474" s="44" t="str">
        <f t="shared" si="2"/>
        <v>470/2017/GBN-TĐC</v>
      </c>
      <c r="C474" s="207"/>
      <c r="D474" s="55"/>
      <c r="E474" s="41"/>
      <c r="F474" s="41"/>
      <c r="G474" s="41"/>
      <c r="H474" s="41"/>
      <c r="I474" s="16"/>
      <c r="J474" s="41"/>
      <c r="K474" s="41"/>
      <c r="L474" s="58"/>
      <c r="M474" s="53"/>
      <c r="N474" s="53"/>
      <c r="O474" s="56"/>
      <c r="P474" s="55"/>
      <c r="Q474" s="41"/>
      <c r="R474" s="48"/>
      <c r="S474" s="55"/>
      <c r="T474" s="58"/>
      <c r="U474" s="53"/>
      <c r="V474" s="16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</row>
    <row r="475" spans="1:33" ht="14.25" customHeight="1">
      <c r="A475" s="39">
        <v>471</v>
      </c>
      <c r="B475" s="44" t="str">
        <f t="shared" si="2"/>
        <v>471/2017/GBN-TĐC</v>
      </c>
      <c r="C475" s="58"/>
      <c r="D475" s="236"/>
      <c r="E475" s="48"/>
      <c r="F475" s="63"/>
      <c r="G475" s="63"/>
      <c r="H475" s="63"/>
      <c r="I475" s="197"/>
      <c r="J475" s="63"/>
      <c r="K475" s="63"/>
      <c r="L475" s="237"/>
      <c r="M475" s="67"/>
      <c r="N475" s="53"/>
      <c r="O475" s="55"/>
      <c r="P475" s="56"/>
      <c r="Q475" s="58"/>
      <c r="R475" s="48"/>
      <c r="S475" s="55"/>
      <c r="T475" s="58"/>
      <c r="U475" s="53"/>
      <c r="V475" s="16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</row>
    <row r="476" spans="1:33" ht="14.25" customHeight="1">
      <c r="A476" s="39">
        <v>472</v>
      </c>
      <c r="B476" s="44" t="str">
        <f t="shared" si="2"/>
        <v>472/2017/GBN-TĐC</v>
      </c>
      <c r="C476" s="58"/>
      <c r="D476" s="236"/>
      <c r="E476" s="48"/>
      <c r="F476" s="63"/>
      <c r="G476" s="63"/>
      <c r="H476" s="63"/>
      <c r="I476" s="107"/>
      <c r="J476" s="63"/>
      <c r="K476" s="63"/>
      <c r="L476" s="67"/>
      <c r="M476" s="67"/>
      <c r="N476" s="53"/>
      <c r="O476" s="55"/>
      <c r="P476" s="56"/>
      <c r="Q476" s="41"/>
      <c r="R476" s="48"/>
      <c r="S476" s="55"/>
      <c r="T476" s="58"/>
      <c r="U476" s="53"/>
      <c r="V476" s="16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</row>
    <row r="477" spans="1:33" ht="14.25" customHeight="1">
      <c r="A477" s="39">
        <v>473</v>
      </c>
      <c r="B477" s="44" t="str">
        <f t="shared" si="2"/>
        <v>473/2017/GBN-TĐC</v>
      </c>
      <c r="C477" s="58"/>
      <c r="D477" s="236"/>
      <c r="E477" s="48"/>
      <c r="F477" s="63"/>
      <c r="G477" s="63"/>
      <c r="H477" s="63"/>
      <c r="I477" s="107"/>
      <c r="J477" s="63"/>
      <c r="K477" s="63"/>
      <c r="L477" s="72"/>
      <c r="M477" s="67"/>
      <c r="N477" s="53"/>
      <c r="O477" s="55"/>
      <c r="P477" s="56"/>
      <c r="Q477" s="58"/>
      <c r="R477" s="48"/>
      <c r="S477" s="55"/>
      <c r="T477" s="58"/>
      <c r="U477" s="53"/>
      <c r="V477" s="16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</row>
    <row r="478" spans="1:33" ht="14.25" customHeight="1">
      <c r="A478" s="39">
        <v>474</v>
      </c>
      <c r="B478" s="44" t="str">
        <f t="shared" si="2"/>
        <v>474/2017/GBN-TĐC</v>
      </c>
      <c r="C478" s="58"/>
      <c r="D478" s="236"/>
      <c r="E478" s="48"/>
      <c r="F478" s="63"/>
      <c r="G478" s="63"/>
      <c r="H478" s="63"/>
      <c r="I478" s="107"/>
      <c r="J478" s="63"/>
      <c r="K478" s="63"/>
      <c r="L478" s="72"/>
      <c r="M478" s="67"/>
      <c r="N478" s="53"/>
      <c r="O478" s="55"/>
      <c r="P478" s="56"/>
      <c r="Q478" s="58"/>
      <c r="R478" s="48"/>
      <c r="S478" s="55"/>
      <c r="T478" s="58"/>
      <c r="U478" s="53"/>
      <c r="V478" s="16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</row>
    <row r="479" spans="1:33" ht="14.25" customHeight="1">
      <c r="A479" s="39">
        <v>475</v>
      </c>
      <c r="B479" s="44" t="str">
        <f t="shared" si="2"/>
        <v>475/2017/GBN-TĐC</v>
      </c>
      <c r="C479" s="58"/>
      <c r="D479" s="236"/>
      <c r="E479" s="48"/>
      <c r="F479" s="63"/>
      <c r="G479" s="63"/>
      <c r="H479" s="63"/>
      <c r="I479" s="107"/>
      <c r="J479" s="63"/>
      <c r="K479" s="63"/>
      <c r="L479" s="72"/>
      <c r="M479" s="67"/>
      <c r="N479" s="53"/>
      <c r="O479" s="55"/>
      <c r="P479" s="56"/>
      <c r="Q479" s="58"/>
      <c r="R479" s="48"/>
      <c r="S479" s="55"/>
      <c r="T479" s="58"/>
      <c r="U479" s="53"/>
      <c r="V479" s="16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</row>
    <row r="480" spans="1:33" ht="14.25" customHeight="1">
      <c r="A480" s="39">
        <v>476</v>
      </c>
      <c r="B480" s="44" t="str">
        <f t="shared" si="2"/>
        <v>476/2017/GBN-TĐC</v>
      </c>
      <c r="C480" s="58"/>
      <c r="D480" s="236"/>
      <c r="E480" s="48"/>
      <c r="F480" s="63"/>
      <c r="G480" s="63"/>
      <c r="H480" s="63"/>
      <c r="I480" s="107"/>
      <c r="J480" s="63"/>
      <c r="K480" s="63"/>
      <c r="L480" s="63"/>
      <c r="M480" s="63"/>
      <c r="N480" s="55"/>
      <c r="O480" s="55"/>
      <c r="P480" s="56"/>
      <c r="Q480" s="41"/>
      <c r="R480" s="48"/>
      <c r="S480" s="55"/>
      <c r="T480" s="69"/>
      <c r="U480" s="55"/>
      <c r="V480" s="16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</row>
    <row r="481" spans="1:33" ht="14.25" customHeight="1">
      <c r="A481" s="53">
        <v>477</v>
      </c>
      <c r="B481" s="44" t="str">
        <f t="shared" si="2"/>
        <v>477/2017/GBN-TĐC</v>
      </c>
      <c r="C481" s="58"/>
      <c r="D481" s="236"/>
      <c r="E481" s="48"/>
      <c r="F481" s="63"/>
      <c r="G481" s="63"/>
      <c r="H481" s="63"/>
      <c r="I481" s="63"/>
      <c r="J481" s="63"/>
      <c r="K481" s="63"/>
      <c r="L481" s="63"/>
      <c r="M481" s="53"/>
      <c r="N481" s="53"/>
      <c r="O481" s="55"/>
      <c r="P481" s="56"/>
      <c r="Q481" s="63"/>
      <c r="R481" s="48"/>
      <c r="S481" s="55"/>
      <c r="T481" s="69"/>
      <c r="U481" s="55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</row>
    <row r="482" spans="1:33" ht="14.25" customHeight="1">
      <c r="A482" s="53">
        <v>478</v>
      </c>
      <c r="B482" s="44" t="str">
        <f t="shared" si="2"/>
        <v>478/2017/GBN-TĐC</v>
      </c>
      <c r="C482" s="58"/>
      <c r="D482" s="236"/>
      <c r="E482" s="48"/>
      <c r="F482" s="48"/>
      <c r="G482" s="48"/>
      <c r="H482" s="48"/>
      <c r="I482" s="48"/>
      <c r="J482" s="48"/>
      <c r="K482" s="48"/>
      <c r="L482" s="63"/>
      <c r="M482" s="53"/>
      <c r="N482" s="53"/>
      <c r="O482" s="55"/>
      <c r="P482" s="56"/>
      <c r="Q482" s="58"/>
      <c r="R482" s="48"/>
      <c r="S482" s="55"/>
      <c r="T482" s="69"/>
      <c r="U482" s="53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</row>
    <row r="483" spans="1:33" ht="14.25" customHeight="1">
      <c r="A483" s="53">
        <v>479</v>
      </c>
      <c r="B483" s="44" t="str">
        <f t="shared" si="2"/>
        <v>479/2017/GBN-TĐC</v>
      </c>
      <c r="C483" s="58"/>
      <c r="D483" s="236"/>
      <c r="E483" s="48"/>
      <c r="F483" s="48"/>
      <c r="G483" s="48"/>
      <c r="H483" s="292"/>
      <c r="I483" s="2"/>
      <c r="J483" s="48"/>
      <c r="K483" s="48"/>
      <c r="L483" s="63"/>
      <c r="M483" s="53"/>
      <c r="N483" s="53"/>
      <c r="O483" s="55"/>
      <c r="P483" s="56"/>
      <c r="Q483" s="58"/>
      <c r="R483" s="48"/>
      <c r="S483" s="55"/>
      <c r="T483" s="242"/>
      <c r="U483" s="53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</row>
    <row r="484" spans="1:33" ht="14.25" customHeight="1">
      <c r="A484" s="53">
        <v>480</v>
      </c>
      <c r="B484" s="44" t="str">
        <f t="shared" si="2"/>
        <v>480/2017/GBN-TĐC</v>
      </c>
      <c r="C484" s="58"/>
      <c r="D484" s="236"/>
      <c r="E484" s="48"/>
      <c r="F484" s="48"/>
      <c r="G484" s="48"/>
      <c r="H484" s="292"/>
      <c r="I484" s="2"/>
      <c r="J484" s="48"/>
      <c r="K484" s="41"/>
      <c r="L484" s="63"/>
      <c r="M484" s="53"/>
      <c r="N484" s="53"/>
      <c r="O484" s="55"/>
      <c r="P484" s="56"/>
      <c r="Q484" s="58"/>
      <c r="R484" s="48"/>
      <c r="S484" s="55"/>
      <c r="T484" s="242"/>
      <c r="U484" s="53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</row>
    <row r="485" spans="1:33" ht="14.25" customHeight="1">
      <c r="A485" s="53">
        <v>481</v>
      </c>
      <c r="B485" s="44" t="str">
        <f t="shared" si="2"/>
        <v>481/2017/GBN-TĐC</v>
      </c>
      <c r="C485" s="58"/>
      <c r="D485" s="236"/>
      <c r="E485" s="48"/>
      <c r="F485" s="48"/>
      <c r="G485" s="48"/>
      <c r="H485" s="292"/>
      <c r="I485" s="2"/>
      <c r="J485" s="48"/>
      <c r="K485" s="41"/>
      <c r="L485" s="63"/>
      <c r="M485" s="53"/>
      <c r="N485" s="53"/>
      <c r="O485" s="55"/>
      <c r="P485" s="56"/>
      <c r="Q485" s="58"/>
      <c r="R485" s="48"/>
      <c r="S485" s="55"/>
      <c r="T485" s="242"/>
      <c r="U485" s="53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</row>
    <row r="486" spans="1:33" ht="14.25" customHeight="1">
      <c r="A486" s="53">
        <v>482</v>
      </c>
      <c r="B486" s="44" t="str">
        <f t="shared" si="2"/>
        <v>482/2017/GBN-TĐC</v>
      </c>
      <c r="C486" s="58"/>
      <c r="D486" s="236"/>
      <c r="E486" s="48"/>
      <c r="F486" s="48"/>
      <c r="G486" s="48"/>
      <c r="H486" s="292"/>
      <c r="I486" s="2"/>
      <c r="J486" s="48"/>
      <c r="K486" s="41"/>
      <c r="L486" s="63"/>
      <c r="M486" s="53"/>
      <c r="N486" s="53"/>
      <c r="O486" s="55"/>
      <c r="P486" s="56"/>
      <c r="Q486" s="58"/>
      <c r="R486" s="48"/>
      <c r="S486" s="55"/>
      <c r="T486" s="242"/>
      <c r="U486" s="53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</row>
    <row r="487" spans="1:33" ht="14.25" customHeight="1">
      <c r="A487" s="53">
        <v>483</v>
      </c>
      <c r="B487" s="44" t="str">
        <f t="shared" si="2"/>
        <v>483/2017/GBN-TĐC</v>
      </c>
      <c r="C487" s="58"/>
      <c r="D487" s="236"/>
      <c r="E487" s="48"/>
      <c r="F487" s="48"/>
      <c r="G487" s="48"/>
      <c r="H487" s="292"/>
      <c r="I487" s="2"/>
      <c r="J487" s="48"/>
      <c r="K487" s="41"/>
      <c r="L487" s="63"/>
      <c r="M487" s="53"/>
      <c r="N487" s="53"/>
      <c r="O487" s="55"/>
      <c r="P487" s="56"/>
      <c r="Q487" s="58"/>
      <c r="R487" s="48"/>
      <c r="S487" s="55"/>
      <c r="T487" s="242"/>
      <c r="U487" s="53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</row>
    <row r="488" spans="1:33" ht="14.25" customHeight="1">
      <c r="A488" s="53">
        <v>484</v>
      </c>
      <c r="B488" s="44" t="str">
        <f t="shared" si="2"/>
        <v>484/2017/GBN-TĐC</v>
      </c>
      <c r="C488" s="58"/>
      <c r="D488" s="236"/>
      <c r="E488" s="48"/>
      <c r="F488" s="48"/>
      <c r="G488" s="48"/>
      <c r="H488" s="292"/>
      <c r="I488" s="2"/>
      <c r="J488" s="48"/>
      <c r="K488" s="41"/>
      <c r="L488" s="63"/>
      <c r="M488" s="53"/>
      <c r="N488" s="53"/>
      <c r="O488" s="55"/>
      <c r="P488" s="56"/>
      <c r="Q488" s="58"/>
      <c r="R488" s="48"/>
      <c r="S488" s="55"/>
      <c r="T488" s="242"/>
      <c r="U488" s="53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</row>
    <row r="489" spans="1:33" ht="14.25" customHeight="1">
      <c r="A489" s="53">
        <v>485</v>
      </c>
      <c r="B489" s="44" t="str">
        <f t="shared" si="2"/>
        <v>485/2017/GBN-TĐC</v>
      </c>
      <c r="C489" s="58"/>
      <c r="D489" s="236"/>
      <c r="E489" s="48"/>
      <c r="F489" s="48"/>
      <c r="G489" s="48"/>
      <c r="H489" s="292"/>
      <c r="I489" s="2"/>
      <c r="J489" s="48"/>
      <c r="K489" s="41"/>
      <c r="L489" s="63"/>
      <c r="M489" s="53"/>
      <c r="N489" s="53"/>
      <c r="O489" s="55"/>
      <c r="P489" s="56"/>
      <c r="Q489" s="58"/>
      <c r="R489" s="48"/>
      <c r="S489" s="55"/>
      <c r="T489" s="242"/>
      <c r="U489" s="53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</row>
    <row r="490" spans="1:33" ht="14.25" customHeight="1">
      <c r="A490" s="53">
        <v>486</v>
      </c>
      <c r="B490" s="44" t="str">
        <f t="shared" si="2"/>
        <v>486/2017/GBN-TĐC</v>
      </c>
      <c r="C490" s="58"/>
      <c r="D490" s="236"/>
      <c r="E490" s="48"/>
      <c r="F490" s="48"/>
      <c r="G490" s="48"/>
      <c r="H490" s="292"/>
      <c r="I490" s="2"/>
      <c r="J490" s="48"/>
      <c r="K490" s="41"/>
      <c r="L490" s="63"/>
      <c r="M490" s="53"/>
      <c r="N490" s="53"/>
      <c r="O490" s="55"/>
      <c r="P490" s="56"/>
      <c r="Q490" s="58"/>
      <c r="R490" s="48"/>
      <c r="S490" s="55"/>
      <c r="T490" s="242"/>
      <c r="U490" s="53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</row>
    <row r="491" spans="1:33" ht="14.25" customHeight="1">
      <c r="A491" s="53">
        <v>487</v>
      </c>
      <c r="B491" s="44" t="str">
        <f t="shared" si="2"/>
        <v>487/2017/GBN-TĐC</v>
      </c>
      <c r="C491" s="58"/>
      <c r="D491" s="236"/>
      <c r="E491" s="48"/>
      <c r="F491" s="48"/>
      <c r="G491" s="48"/>
      <c r="H491" s="292"/>
      <c r="I491" s="2"/>
      <c r="J491" s="41"/>
      <c r="K491" s="41"/>
      <c r="L491" s="63"/>
      <c r="M491" s="53"/>
      <c r="N491" s="53"/>
      <c r="O491" s="55"/>
      <c r="P491" s="56"/>
      <c r="Q491" s="48"/>
      <c r="R491" s="48"/>
      <c r="S491" s="55"/>
      <c r="T491" s="248"/>
      <c r="U491" s="53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</row>
    <row r="492" spans="1:33" ht="14.25" customHeight="1">
      <c r="A492" s="53">
        <v>488</v>
      </c>
      <c r="B492" s="44" t="str">
        <f t="shared" si="2"/>
        <v>488/2017/GBN-TĐC</v>
      </c>
      <c r="C492" s="58"/>
      <c r="D492" s="236"/>
      <c r="E492" s="48"/>
      <c r="F492" s="41"/>
      <c r="G492" s="41"/>
      <c r="H492" s="186"/>
      <c r="I492" s="2"/>
      <c r="J492" s="41"/>
      <c r="K492" s="41"/>
      <c r="L492" s="63"/>
      <c r="M492" s="53"/>
      <c r="N492" s="53"/>
      <c r="O492" s="55"/>
      <c r="P492" s="56"/>
      <c r="Q492" s="41"/>
      <c r="R492" s="48"/>
      <c r="S492" s="55"/>
      <c r="T492" s="242"/>
      <c r="U492" s="53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</row>
    <row r="493" spans="1:33" ht="14.25" customHeight="1">
      <c r="A493" s="53">
        <v>489</v>
      </c>
      <c r="B493" s="44" t="str">
        <f t="shared" si="2"/>
        <v>489/2017/GBN-TĐC</v>
      </c>
      <c r="C493" s="58"/>
      <c r="D493" s="236"/>
      <c r="E493" s="48"/>
      <c r="F493" s="41"/>
      <c r="G493" s="41"/>
      <c r="H493" s="186"/>
      <c r="I493" s="2"/>
      <c r="J493" s="41"/>
      <c r="K493" s="41"/>
      <c r="L493" s="249"/>
      <c r="M493" s="53"/>
      <c r="N493" s="53"/>
      <c r="O493" s="55"/>
      <c r="P493" s="56"/>
      <c r="Q493" s="58"/>
      <c r="R493" s="48"/>
      <c r="S493" s="55"/>
      <c r="T493" s="310"/>
      <c r="U493" s="53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</row>
    <row r="494" spans="1:33" ht="14.25" customHeight="1">
      <c r="A494" s="53">
        <v>490</v>
      </c>
      <c r="B494" s="44" t="str">
        <f t="shared" si="2"/>
        <v>490/2017/GBN-TĐC</v>
      </c>
      <c r="C494" s="58"/>
      <c r="D494" s="236"/>
      <c r="E494" s="48"/>
      <c r="F494" s="41"/>
      <c r="G494" s="41"/>
      <c r="H494" s="186"/>
      <c r="I494" s="2"/>
      <c r="J494" s="41"/>
      <c r="K494" s="41"/>
      <c r="L494" s="249"/>
      <c r="M494" s="53"/>
      <c r="N494" s="53"/>
      <c r="O494" s="55"/>
      <c r="P494" s="56"/>
      <c r="Q494" s="58"/>
      <c r="R494" s="48"/>
      <c r="S494" s="55"/>
      <c r="T494" s="310"/>
      <c r="U494" s="53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</row>
    <row r="495" spans="1:33" ht="14.25" customHeight="1">
      <c r="A495" s="53">
        <v>491</v>
      </c>
      <c r="B495" s="44" t="str">
        <f t="shared" si="2"/>
        <v>491/2017/GBN-TĐC</v>
      </c>
      <c r="C495" s="58"/>
      <c r="D495" s="236"/>
      <c r="E495" s="48"/>
      <c r="F495" s="41"/>
      <c r="G495" s="41"/>
      <c r="H495" s="186"/>
      <c r="I495" s="2"/>
      <c r="J495" s="41"/>
      <c r="K495" s="41"/>
      <c r="L495" s="249"/>
      <c r="M495" s="53"/>
      <c r="N495" s="53"/>
      <c r="O495" s="55"/>
      <c r="P495" s="56"/>
      <c r="Q495" s="58"/>
      <c r="R495" s="48"/>
      <c r="S495" s="55"/>
      <c r="T495" s="310"/>
      <c r="U495" s="53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</row>
    <row r="496" spans="1:33" ht="14.25" customHeight="1">
      <c r="A496" s="53">
        <v>492</v>
      </c>
      <c r="B496" s="44" t="str">
        <f t="shared" si="2"/>
        <v>492/2017/GBN-TĐC</v>
      </c>
      <c r="C496" s="58"/>
      <c r="D496" s="236"/>
      <c r="E496" s="48"/>
      <c r="F496" s="41"/>
      <c r="G496" s="41"/>
      <c r="H496" s="186"/>
      <c r="I496" s="2"/>
      <c r="J496" s="41"/>
      <c r="K496" s="41"/>
      <c r="L496" s="249"/>
      <c r="M496" s="53"/>
      <c r="N496" s="53"/>
      <c r="O496" s="55"/>
      <c r="P496" s="56"/>
      <c r="Q496" s="58"/>
      <c r="R496" s="48"/>
      <c r="S496" s="55"/>
      <c r="T496" s="310"/>
      <c r="U496" s="53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</row>
    <row r="497" spans="1:33" ht="14.25" customHeight="1">
      <c r="A497" s="53">
        <v>493</v>
      </c>
      <c r="B497" s="44" t="str">
        <f t="shared" si="2"/>
        <v>493/2017/GBN-TĐC</v>
      </c>
      <c r="C497" s="58"/>
      <c r="D497" s="236"/>
      <c r="E497" s="48"/>
      <c r="F497" s="41"/>
      <c r="G497" s="41"/>
      <c r="H497" s="186"/>
      <c r="I497" s="2"/>
      <c r="J497" s="41"/>
      <c r="K497" s="41"/>
      <c r="L497" s="249"/>
      <c r="M497" s="53"/>
      <c r="N497" s="53"/>
      <c r="O497" s="55"/>
      <c r="P497" s="56"/>
      <c r="Q497" s="58"/>
      <c r="R497" s="48"/>
      <c r="S497" s="55"/>
      <c r="T497" s="310"/>
      <c r="U497" s="53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</row>
    <row r="498" spans="1:33" ht="14.25" customHeight="1">
      <c r="A498" s="53">
        <v>494</v>
      </c>
      <c r="B498" s="44" t="str">
        <f t="shared" si="2"/>
        <v>494/2017/GBN-TĐC</v>
      </c>
      <c r="C498" s="58"/>
      <c r="D498" s="236"/>
      <c r="E498" s="48"/>
      <c r="F498" s="41"/>
      <c r="G498" s="41"/>
      <c r="H498" s="186"/>
      <c r="I498" s="2"/>
      <c r="J498" s="41"/>
      <c r="K498" s="41"/>
      <c r="L498" s="249"/>
      <c r="M498" s="53"/>
      <c r="N498" s="53"/>
      <c r="O498" s="55"/>
      <c r="P498" s="56"/>
      <c r="Q498" s="58"/>
      <c r="R498" s="48"/>
      <c r="S498" s="55"/>
      <c r="T498" s="310"/>
      <c r="U498" s="53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</row>
    <row r="499" spans="1:33" ht="14.25" customHeight="1">
      <c r="A499" s="53">
        <v>495</v>
      </c>
      <c r="B499" s="44" t="str">
        <f t="shared" si="2"/>
        <v>495/2017/GBN-TĐC</v>
      </c>
      <c r="C499" s="58"/>
      <c r="D499" s="236"/>
      <c r="E499" s="48"/>
      <c r="F499" s="41"/>
      <c r="G499" s="41"/>
      <c r="H499" s="186"/>
      <c r="I499" s="2"/>
      <c r="J499" s="41"/>
      <c r="K499" s="41"/>
      <c r="L499" s="249"/>
      <c r="M499" s="53"/>
      <c r="N499" s="53"/>
      <c r="O499" s="55"/>
      <c r="P499" s="56"/>
      <c r="Q499" s="58"/>
      <c r="R499" s="48"/>
      <c r="S499" s="55"/>
      <c r="T499" s="310"/>
      <c r="U499" s="53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</row>
    <row r="500" spans="1:33" ht="14.25" customHeight="1">
      <c r="A500" s="53">
        <v>496</v>
      </c>
      <c r="B500" s="44" t="str">
        <f t="shared" si="2"/>
        <v>496/2017/GBN-TĐC</v>
      </c>
      <c r="C500" s="58"/>
      <c r="D500" s="236"/>
      <c r="E500" s="48"/>
      <c r="F500" s="41"/>
      <c r="G500" s="41"/>
      <c r="H500" s="186"/>
      <c r="I500" s="2"/>
      <c r="J500" s="41"/>
      <c r="K500" s="41"/>
      <c r="L500" s="249"/>
      <c r="M500" s="53"/>
      <c r="N500" s="53"/>
      <c r="O500" s="55"/>
      <c r="P500" s="56"/>
      <c r="Q500" s="58"/>
      <c r="R500" s="48"/>
      <c r="S500" s="55"/>
      <c r="T500" s="310"/>
      <c r="U500" s="53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</row>
    <row r="501" spans="1:33" ht="14.25" customHeight="1">
      <c r="A501" s="53">
        <v>497</v>
      </c>
      <c r="B501" s="44" t="str">
        <f t="shared" si="2"/>
        <v>497/2017/GBN-TĐC</v>
      </c>
      <c r="C501" s="58"/>
      <c r="D501" s="236"/>
      <c r="E501" s="48"/>
      <c r="F501" s="41"/>
      <c r="G501" s="41"/>
      <c r="H501" s="186"/>
      <c r="I501" s="2"/>
      <c r="J501" s="41"/>
      <c r="K501" s="41"/>
      <c r="L501" s="249"/>
      <c r="M501" s="53"/>
      <c r="N501" s="53"/>
      <c r="O501" s="55"/>
      <c r="P501" s="56"/>
      <c r="Q501" s="58"/>
      <c r="R501" s="48"/>
      <c r="S501" s="55"/>
      <c r="T501" s="310"/>
      <c r="U501" s="53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</row>
    <row r="502" spans="1:33" ht="14.25" customHeight="1">
      <c r="A502" s="53">
        <v>498</v>
      </c>
      <c r="B502" s="44" t="str">
        <f t="shared" si="2"/>
        <v>498/2017/GBN-TĐC</v>
      </c>
      <c r="C502" s="58"/>
      <c r="D502" s="236"/>
      <c r="E502" s="48"/>
      <c r="F502" s="41"/>
      <c r="G502" s="41"/>
      <c r="H502" s="186"/>
      <c r="I502" s="2"/>
      <c r="J502" s="41"/>
      <c r="K502" s="41"/>
      <c r="L502" s="249"/>
      <c r="M502" s="53"/>
      <c r="N502" s="53"/>
      <c r="O502" s="55"/>
      <c r="P502" s="56"/>
      <c r="Q502" s="58"/>
      <c r="R502" s="48"/>
      <c r="S502" s="55"/>
      <c r="T502" s="310"/>
      <c r="U502" s="53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</row>
    <row r="503" spans="1:33" ht="14.25" customHeight="1">
      <c r="A503" s="53">
        <v>499</v>
      </c>
      <c r="B503" s="44" t="str">
        <f t="shared" si="2"/>
        <v>499/2017/GBN-TĐC</v>
      </c>
      <c r="C503" s="58"/>
      <c r="D503" s="236"/>
      <c r="E503" s="48"/>
      <c r="F503" s="41"/>
      <c r="G503" s="41"/>
      <c r="H503" s="186"/>
      <c r="I503" s="2"/>
      <c r="J503" s="41"/>
      <c r="K503" s="41"/>
      <c r="L503" s="249"/>
      <c r="M503" s="53"/>
      <c r="N503" s="53"/>
      <c r="O503" s="55"/>
      <c r="P503" s="56"/>
      <c r="Q503" s="58"/>
      <c r="R503" s="48"/>
      <c r="S503" s="55"/>
      <c r="T503" s="310"/>
      <c r="U503" s="53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</row>
    <row r="504" spans="1:33" ht="14.25" customHeight="1">
      <c r="A504" s="53">
        <v>500</v>
      </c>
      <c r="B504" s="44" t="str">
        <f t="shared" si="2"/>
        <v>500/2017/GBN-TĐC</v>
      </c>
      <c r="C504" s="58"/>
      <c r="D504" s="236"/>
      <c r="E504" s="48"/>
      <c r="F504" s="41"/>
      <c r="G504" s="41"/>
      <c r="H504" s="186"/>
      <c r="I504" s="2"/>
      <c r="J504" s="41"/>
      <c r="K504" s="41"/>
      <c r="L504" s="249"/>
      <c r="M504" s="53"/>
      <c r="N504" s="53"/>
      <c r="O504" s="55"/>
      <c r="P504" s="56"/>
      <c r="Q504" s="69"/>
      <c r="R504" s="48"/>
      <c r="S504" s="55"/>
      <c r="T504" s="58"/>
      <c r="U504" s="53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</row>
    <row r="505" spans="1:33" ht="14.25" customHeight="1">
      <c r="A505" s="53">
        <v>501</v>
      </c>
      <c r="B505" s="44" t="str">
        <f t="shared" si="2"/>
        <v>501/2017/GBN-TĐC</v>
      </c>
      <c r="C505" s="58"/>
      <c r="D505" s="236"/>
      <c r="E505" s="48"/>
      <c r="F505" s="41"/>
      <c r="G505" s="41"/>
      <c r="H505" s="186"/>
      <c r="I505" s="2"/>
      <c r="J505" s="41"/>
      <c r="K505" s="41"/>
      <c r="L505" s="249"/>
      <c r="M505" s="53"/>
      <c r="N505" s="53"/>
      <c r="O505" s="55"/>
      <c r="P505" s="56"/>
      <c r="Q505" s="69"/>
      <c r="R505" s="48"/>
      <c r="S505" s="55"/>
      <c r="T505" s="58"/>
      <c r="U505" s="53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</row>
    <row r="506" spans="1:33" ht="14.25" customHeight="1">
      <c r="A506" s="53">
        <v>502</v>
      </c>
      <c r="B506" s="44" t="str">
        <f t="shared" si="2"/>
        <v>502/2017/GBN-TĐC</v>
      </c>
      <c r="C506" s="58"/>
      <c r="D506" s="236"/>
      <c r="E506" s="48"/>
      <c r="F506" s="41"/>
      <c r="G506" s="41"/>
      <c r="H506" s="186"/>
      <c r="I506" s="2"/>
      <c r="J506" s="41"/>
      <c r="K506" s="41"/>
      <c r="L506" s="249"/>
      <c r="M506" s="53"/>
      <c r="N506" s="53"/>
      <c r="O506" s="55"/>
      <c r="P506" s="56"/>
      <c r="Q506" s="69"/>
      <c r="R506" s="48"/>
      <c r="S506" s="55"/>
      <c r="T506" s="58"/>
      <c r="U506" s="53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</row>
    <row r="507" spans="1:33" ht="14.25" customHeight="1">
      <c r="A507" s="53">
        <v>503</v>
      </c>
      <c r="B507" s="44" t="str">
        <f t="shared" si="2"/>
        <v>503/2017/GBN-TĐC</v>
      </c>
      <c r="C507" s="58"/>
      <c r="D507" s="236"/>
      <c r="E507" s="48"/>
      <c r="F507" s="41"/>
      <c r="G507" s="41"/>
      <c r="H507" s="186"/>
      <c r="I507" s="2"/>
      <c r="J507" s="41"/>
      <c r="K507" s="41"/>
      <c r="L507" s="249"/>
      <c r="M507" s="53"/>
      <c r="N507" s="53"/>
      <c r="O507" s="55"/>
      <c r="P507" s="56"/>
      <c r="Q507" s="58"/>
      <c r="R507" s="48"/>
      <c r="S507" s="55"/>
      <c r="T507" s="58"/>
      <c r="U507" s="53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</row>
    <row r="508" spans="1:33" ht="14.25" customHeight="1">
      <c r="A508" s="53">
        <v>504</v>
      </c>
      <c r="B508" s="44" t="str">
        <f t="shared" si="2"/>
        <v>504/2017/GBN-TĐC</v>
      </c>
      <c r="C508" s="58"/>
      <c r="D508" s="236"/>
      <c r="E508" s="48"/>
      <c r="F508" s="41"/>
      <c r="G508" s="41"/>
      <c r="H508" s="186"/>
      <c r="I508" s="2"/>
      <c r="J508" s="41"/>
      <c r="K508" s="41"/>
      <c r="L508" s="249"/>
      <c r="M508" s="53"/>
      <c r="N508" s="53"/>
      <c r="O508" s="55"/>
      <c r="P508" s="56"/>
      <c r="Q508" s="58"/>
      <c r="R508" s="48"/>
      <c r="S508" s="55"/>
      <c r="T508" s="58"/>
      <c r="U508" s="53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</row>
    <row r="509" spans="1:33" ht="14.25" customHeight="1">
      <c r="A509" s="53">
        <v>505</v>
      </c>
      <c r="B509" s="44" t="str">
        <f t="shared" si="2"/>
        <v>505/2017/GBN-TĐC</v>
      </c>
      <c r="C509" s="58"/>
      <c r="D509" s="236"/>
      <c r="E509" s="48"/>
      <c r="F509" s="41"/>
      <c r="G509" s="41"/>
      <c r="H509" s="186"/>
      <c r="I509" s="2"/>
      <c r="J509" s="41"/>
      <c r="K509" s="41"/>
      <c r="L509" s="249"/>
      <c r="M509" s="53"/>
      <c r="N509" s="53"/>
      <c r="O509" s="55"/>
      <c r="P509" s="56"/>
      <c r="Q509" s="58"/>
      <c r="R509" s="48"/>
      <c r="S509" s="55"/>
      <c r="T509" s="58"/>
      <c r="U509" s="53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</row>
    <row r="510" spans="1:33" ht="14.25" customHeight="1">
      <c r="A510" s="53">
        <v>506</v>
      </c>
      <c r="B510" s="44" t="str">
        <f t="shared" si="2"/>
        <v>506/2017/GBN-TĐC</v>
      </c>
      <c r="C510" s="58"/>
      <c r="D510" s="236"/>
      <c r="E510" s="48"/>
      <c r="F510" s="41"/>
      <c r="G510" s="41"/>
      <c r="H510" s="186"/>
      <c r="I510" s="2"/>
      <c r="J510" s="41"/>
      <c r="K510" s="41"/>
      <c r="L510" s="249"/>
      <c r="M510" s="53"/>
      <c r="N510" s="53"/>
      <c r="O510" s="55"/>
      <c r="P510" s="56"/>
      <c r="Q510" s="58"/>
      <c r="R510" s="48"/>
      <c r="S510" s="55"/>
      <c r="T510" s="58"/>
      <c r="U510" s="53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</row>
    <row r="511" spans="1:33" ht="14.25" customHeight="1">
      <c r="A511" s="53">
        <v>507</v>
      </c>
      <c r="B511" s="44" t="str">
        <f t="shared" si="2"/>
        <v>507/2017/GBN-TĐC</v>
      </c>
      <c r="C511" s="58"/>
      <c r="D511" s="236"/>
      <c r="E511" s="48"/>
      <c r="F511" s="41"/>
      <c r="G511" s="41"/>
      <c r="H511" s="186"/>
      <c r="I511" s="2"/>
      <c r="J511" s="41"/>
      <c r="K511" s="41"/>
      <c r="L511" s="249"/>
      <c r="M511" s="53"/>
      <c r="N511" s="53"/>
      <c r="O511" s="55"/>
      <c r="P511" s="56"/>
      <c r="Q511" s="58"/>
      <c r="R511" s="48"/>
      <c r="S511" s="55"/>
      <c r="T511" s="58"/>
      <c r="U511" s="53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</row>
    <row r="512" spans="1:33" ht="14.25" customHeight="1">
      <c r="A512" s="53">
        <v>508</v>
      </c>
      <c r="B512" s="44" t="str">
        <f t="shared" si="2"/>
        <v>508/2017/GBN-TĐC</v>
      </c>
      <c r="C512" s="58"/>
      <c r="D512" s="236"/>
      <c r="E512" s="48"/>
      <c r="F512" s="41"/>
      <c r="G512" s="41"/>
      <c r="H512" s="186"/>
      <c r="I512" s="2"/>
      <c r="J512" s="41"/>
      <c r="K512" s="41"/>
      <c r="L512" s="249"/>
      <c r="M512" s="53"/>
      <c r="N512" s="53"/>
      <c r="O512" s="55"/>
      <c r="P512" s="56"/>
      <c r="Q512" s="69"/>
      <c r="R512" s="48"/>
      <c r="S512" s="55"/>
      <c r="T512" s="58"/>
      <c r="U512" s="53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</row>
    <row r="513" spans="1:33" ht="14.25" customHeight="1">
      <c r="A513" s="53">
        <v>509</v>
      </c>
      <c r="B513" s="44" t="str">
        <f t="shared" si="2"/>
        <v>509/2017/GBN-TĐC</v>
      </c>
      <c r="C513" s="58"/>
      <c r="D513" s="236"/>
      <c r="E513" s="48"/>
      <c r="F513" s="41"/>
      <c r="G513" s="41"/>
      <c r="H513" s="186"/>
      <c r="I513" s="2"/>
      <c r="J513" s="41"/>
      <c r="K513" s="41"/>
      <c r="L513" s="249"/>
      <c r="M513" s="53"/>
      <c r="N513" s="53"/>
      <c r="O513" s="55"/>
      <c r="P513" s="56"/>
      <c r="Q513" s="58"/>
      <c r="R513" s="48"/>
      <c r="S513" s="55"/>
      <c r="T513" s="58"/>
      <c r="U513" s="53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</row>
    <row r="514" spans="1:33" ht="14.25" customHeight="1">
      <c r="A514" s="53">
        <v>510</v>
      </c>
      <c r="B514" s="44" t="str">
        <f t="shared" si="2"/>
        <v>510/2017/GBN-TĐC</v>
      </c>
      <c r="C514" s="58"/>
      <c r="D514" s="236"/>
      <c r="E514" s="48"/>
      <c r="F514" s="41"/>
      <c r="G514" s="41"/>
      <c r="H514" s="186"/>
      <c r="I514" s="2"/>
      <c r="J514" s="41"/>
      <c r="K514" s="41"/>
      <c r="L514" s="67"/>
      <c r="M514" s="53"/>
      <c r="N514" s="53"/>
      <c r="O514" s="55"/>
      <c r="P514" s="56"/>
      <c r="Q514" s="69"/>
      <c r="R514" s="48"/>
      <c r="S514" s="55"/>
      <c r="T514" s="58"/>
      <c r="U514" s="53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</row>
    <row r="515" spans="1:33" ht="14.25" customHeight="1">
      <c r="A515" s="53">
        <v>511</v>
      </c>
      <c r="B515" s="44" t="str">
        <f t="shared" si="2"/>
        <v>511/2017/GBN-TĐC</v>
      </c>
      <c r="C515" s="58"/>
      <c r="D515" s="236"/>
      <c r="E515" s="48"/>
      <c r="F515" s="41"/>
      <c r="G515" s="41"/>
      <c r="H515" s="186"/>
      <c r="I515" s="2"/>
      <c r="J515" s="41"/>
      <c r="K515" s="41"/>
      <c r="L515" s="67"/>
      <c r="M515" s="53"/>
      <c r="N515" s="53"/>
      <c r="O515" s="55"/>
      <c r="P515" s="56"/>
      <c r="Q515" s="69"/>
      <c r="R515" s="48"/>
      <c r="S515" s="55"/>
      <c r="T515" s="58"/>
      <c r="U515" s="53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</row>
    <row r="516" spans="1:33" ht="14.25" customHeight="1">
      <c r="A516" s="53">
        <v>512</v>
      </c>
      <c r="B516" s="44" t="str">
        <f t="shared" si="2"/>
        <v>512/2017/GBN-TĐC</v>
      </c>
      <c r="C516" s="58"/>
      <c r="D516" s="236"/>
      <c r="E516" s="41"/>
      <c r="F516" s="41"/>
      <c r="G516" s="41"/>
      <c r="H516" s="186"/>
      <c r="I516" s="2"/>
      <c r="J516" s="41"/>
      <c r="K516" s="41"/>
      <c r="L516" s="67"/>
      <c r="M516" s="53"/>
      <c r="N516" s="53"/>
      <c r="O516" s="56"/>
      <c r="P516" s="67"/>
      <c r="Q516" s="69"/>
      <c r="R516" s="48"/>
      <c r="S516" s="55"/>
      <c r="T516" s="58"/>
      <c r="U516" s="53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</row>
    <row r="517" spans="1:33" ht="14.25" customHeight="1">
      <c r="A517" s="53">
        <v>513</v>
      </c>
      <c r="B517" s="44" t="str">
        <f t="shared" si="2"/>
        <v>513/2017/GBN-TĐC</v>
      </c>
      <c r="C517" s="58"/>
      <c r="D517" s="236"/>
      <c r="E517" s="41"/>
      <c r="F517" s="41"/>
      <c r="G517" s="41"/>
      <c r="H517" s="186"/>
      <c r="I517" s="2"/>
      <c r="J517" s="41"/>
      <c r="K517" s="92"/>
      <c r="L517" s="67"/>
      <c r="M517" s="53"/>
      <c r="N517" s="53"/>
      <c r="O517" s="56"/>
      <c r="P517" s="112"/>
      <c r="Q517" s="69"/>
      <c r="R517" s="48"/>
      <c r="S517" s="55"/>
      <c r="T517" s="58"/>
      <c r="U517" s="53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</row>
    <row r="518" spans="1:33" ht="14.25" customHeight="1">
      <c r="A518" s="53">
        <v>514</v>
      </c>
      <c r="B518" s="44" t="str">
        <f t="shared" si="2"/>
        <v>514/2017/GBN-TĐC</v>
      </c>
      <c r="C518" s="58"/>
      <c r="D518" s="236"/>
      <c r="E518" s="41"/>
      <c r="F518" s="41"/>
      <c r="G518" s="41"/>
      <c r="H518" s="186"/>
      <c r="I518" s="2"/>
      <c r="J518" s="41"/>
      <c r="K518" s="92"/>
      <c r="L518" s="67"/>
      <c r="M518" s="53"/>
      <c r="N518" s="53"/>
      <c r="O518" s="56"/>
      <c r="P518" s="67"/>
      <c r="Q518" s="69"/>
      <c r="R518" s="48"/>
      <c r="S518" s="55"/>
      <c r="T518" s="58"/>
      <c r="U518" s="53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</row>
    <row r="519" spans="1:33" ht="14.25" customHeight="1">
      <c r="A519" s="53">
        <v>515</v>
      </c>
      <c r="B519" s="44" t="str">
        <f t="shared" si="2"/>
        <v>515/2017/GBN-TĐC</v>
      </c>
      <c r="C519" s="44"/>
      <c r="D519" s="44"/>
      <c r="E519" s="48"/>
      <c r="F519" s="41"/>
      <c r="G519" s="41"/>
      <c r="H519" s="41"/>
      <c r="I519" s="16"/>
      <c r="J519" s="41"/>
      <c r="K519" s="44"/>
      <c r="L519" s="44"/>
      <c r="M519" s="53"/>
      <c r="N519" s="53"/>
      <c r="O519" s="55"/>
      <c r="P519" s="56"/>
      <c r="Q519" s="48"/>
      <c r="R519" s="48"/>
      <c r="S519" s="55"/>
      <c r="T519" s="58"/>
      <c r="U519" s="53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</row>
    <row r="520" spans="1:33" ht="14.25" customHeight="1">
      <c r="A520" s="53">
        <v>516</v>
      </c>
      <c r="B520" s="44" t="str">
        <f t="shared" si="2"/>
        <v>516/2017/GBN-TĐC</v>
      </c>
      <c r="C520" s="44"/>
      <c r="D520" s="44"/>
      <c r="E520" s="48"/>
      <c r="F520" s="41"/>
      <c r="G520" s="41"/>
      <c r="H520" s="41"/>
      <c r="I520" s="16"/>
      <c r="J520" s="41"/>
      <c r="K520" s="44"/>
      <c r="L520" s="44"/>
      <c r="M520" s="53"/>
      <c r="N520" s="53"/>
      <c r="O520" s="55"/>
      <c r="P520" s="56"/>
      <c r="Q520" s="48"/>
      <c r="R520" s="48"/>
      <c r="S520" s="55"/>
      <c r="T520" s="58"/>
      <c r="U520" s="53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</row>
    <row r="521" spans="1:33" ht="14.25" customHeight="1">
      <c r="A521" s="53">
        <v>517</v>
      </c>
      <c r="B521" s="44" t="str">
        <f t="shared" si="2"/>
        <v>517/2017/GBN-TĐC</v>
      </c>
      <c r="C521" s="44"/>
      <c r="D521" s="44"/>
      <c r="E521" s="48"/>
      <c r="F521" s="41"/>
      <c r="G521" s="41"/>
      <c r="H521" s="186"/>
      <c r="I521" s="103"/>
      <c r="J521" s="41"/>
      <c r="K521" s="41"/>
      <c r="L521" s="58"/>
      <c r="M521" s="53"/>
      <c r="N521" s="53"/>
      <c r="O521" s="55"/>
      <c r="P521" s="56"/>
      <c r="Q521" s="48"/>
      <c r="R521" s="48"/>
      <c r="S521" s="58"/>
      <c r="T521" s="58"/>
      <c r="U521" s="53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</row>
    <row r="522" spans="1:33" ht="14.25" customHeight="1">
      <c r="A522" s="53">
        <v>518</v>
      </c>
      <c r="B522" s="44" t="str">
        <f t="shared" si="2"/>
        <v>518/2017/GBN-TĐC</v>
      </c>
      <c r="C522" s="44"/>
      <c r="D522" s="44"/>
      <c r="E522" s="48"/>
      <c r="F522" s="41"/>
      <c r="G522" s="41"/>
      <c r="H522" s="186"/>
      <c r="I522" s="2"/>
      <c r="J522" s="41"/>
      <c r="K522" s="41"/>
      <c r="L522" s="67"/>
      <c r="M522" s="53"/>
      <c r="N522" s="53"/>
      <c r="O522" s="55"/>
      <c r="P522" s="56"/>
      <c r="Q522" s="67"/>
      <c r="R522" s="41"/>
      <c r="S522" s="55"/>
      <c r="T522" s="58"/>
      <c r="U522" s="53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</row>
    <row r="523" spans="1:33" ht="14.25" customHeight="1">
      <c r="A523" s="53">
        <v>519</v>
      </c>
      <c r="B523" s="44" t="str">
        <f t="shared" si="2"/>
        <v>519/2017/GBN-TĐC</v>
      </c>
      <c r="C523" s="44"/>
      <c r="D523" s="44"/>
      <c r="E523" s="48"/>
      <c r="F523" s="41"/>
      <c r="G523" s="41"/>
      <c r="H523" s="186"/>
      <c r="I523" s="2"/>
      <c r="J523" s="41"/>
      <c r="K523" s="41"/>
      <c r="L523" s="67"/>
      <c r="M523" s="53"/>
      <c r="N523" s="53"/>
      <c r="O523" s="55"/>
      <c r="P523" s="56"/>
      <c r="Q523" s="67"/>
      <c r="R523" s="41"/>
      <c r="S523" s="55"/>
      <c r="T523" s="58"/>
      <c r="U523" s="53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</row>
    <row r="524" spans="1:33" ht="14.25" customHeight="1">
      <c r="A524" s="53">
        <v>520</v>
      </c>
      <c r="B524" s="44" t="str">
        <f t="shared" si="2"/>
        <v>520/2017/GBN-TĐC</v>
      </c>
      <c r="C524" s="44"/>
      <c r="D524" s="44"/>
      <c r="E524" s="48"/>
      <c r="F524" s="41"/>
      <c r="G524" s="41"/>
      <c r="H524" s="186"/>
      <c r="I524" s="2"/>
      <c r="J524" s="41"/>
      <c r="K524" s="41"/>
      <c r="L524" s="67"/>
      <c r="M524" s="53"/>
      <c r="N524" s="53"/>
      <c r="O524" s="55"/>
      <c r="P524" s="56"/>
      <c r="Q524" s="67"/>
      <c r="R524" s="41"/>
      <c r="S524" s="55"/>
      <c r="T524" s="58"/>
      <c r="U524" s="53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</row>
    <row r="525" spans="1:33" ht="14.25" customHeight="1">
      <c r="A525" s="53">
        <v>521</v>
      </c>
      <c r="B525" s="44" t="str">
        <f t="shared" si="2"/>
        <v>521/2017/GBN-TĐC</v>
      </c>
      <c r="C525" s="44"/>
      <c r="D525" s="44"/>
      <c r="E525" s="41"/>
      <c r="F525" s="41"/>
      <c r="G525" s="41"/>
      <c r="H525" s="186"/>
      <c r="I525" s="2"/>
      <c r="J525" s="41"/>
      <c r="K525" s="41"/>
      <c r="L525" s="67"/>
      <c r="M525" s="53"/>
      <c r="N525" s="53"/>
      <c r="O525" s="56"/>
      <c r="P525" s="41"/>
      <c r="Q525" s="67"/>
      <c r="R525" s="41"/>
      <c r="S525" s="55"/>
      <c r="T525" s="58"/>
      <c r="U525" s="53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</row>
    <row r="526" spans="1:33" ht="14.25" customHeight="1">
      <c r="A526" s="53">
        <v>522</v>
      </c>
      <c r="B526" s="44" t="str">
        <f t="shared" si="2"/>
        <v>522/2017/GBN-TĐC</v>
      </c>
      <c r="C526" s="44"/>
      <c r="D526" s="44"/>
      <c r="E526" s="41"/>
      <c r="F526" s="41"/>
      <c r="G526" s="41"/>
      <c r="H526" s="186"/>
      <c r="I526" s="2"/>
      <c r="J526" s="41"/>
      <c r="K526" s="41"/>
      <c r="L526" s="67"/>
      <c r="M526" s="53"/>
      <c r="N526" s="53"/>
      <c r="O526" s="56"/>
      <c r="P526" s="41"/>
      <c r="Q526" s="67"/>
      <c r="R526" s="41"/>
      <c r="S526" s="55"/>
      <c r="T526" s="58"/>
      <c r="U526" s="53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</row>
    <row r="527" spans="1:33" ht="14.25" customHeight="1">
      <c r="A527" s="53">
        <v>523</v>
      </c>
      <c r="B527" s="44" t="str">
        <f t="shared" si="2"/>
        <v>523/2017/GBN-TĐC</v>
      </c>
      <c r="C527" s="44"/>
      <c r="D527" s="44"/>
      <c r="E527" s="41"/>
      <c r="F527" s="41"/>
      <c r="G527" s="41"/>
      <c r="H527" s="186"/>
      <c r="I527" s="2"/>
      <c r="J527" s="41"/>
      <c r="K527" s="41"/>
      <c r="L527" s="67"/>
      <c r="M527" s="53"/>
      <c r="N527" s="53"/>
      <c r="O527" s="56"/>
      <c r="P527" s="41"/>
      <c r="Q527" s="67"/>
      <c r="R527" s="41"/>
      <c r="S527" s="55"/>
      <c r="T527" s="58"/>
      <c r="U527" s="53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</row>
    <row r="528" spans="1:33" ht="14.25" customHeight="1">
      <c r="A528" s="53">
        <v>524</v>
      </c>
      <c r="B528" s="44" t="str">
        <f t="shared" si="2"/>
        <v>524/2017/GBN-TĐC</v>
      </c>
      <c r="C528" s="44"/>
      <c r="D528" s="44"/>
      <c r="E528" s="48"/>
      <c r="F528" s="41"/>
      <c r="G528" s="41"/>
      <c r="H528" s="186"/>
      <c r="I528" s="2"/>
      <c r="J528" s="41"/>
      <c r="K528" s="41"/>
      <c r="L528" s="67"/>
      <c r="M528" s="53"/>
      <c r="N528" s="53"/>
      <c r="O528" s="55"/>
      <c r="P528" s="56"/>
      <c r="Q528" s="67"/>
      <c r="R528" s="41"/>
      <c r="S528" s="55"/>
      <c r="T528" s="58"/>
      <c r="U528" s="53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</row>
    <row r="529" spans="1:33" ht="14.25" customHeight="1">
      <c r="A529" s="53">
        <v>525</v>
      </c>
      <c r="B529" s="44" t="str">
        <f t="shared" si="2"/>
        <v>525/2017/GBN-TĐC</v>
      </c>
      <c r="C529" s="44"/>
      <c r="D529" s="44"/>
      <c r="E529" s="48"/>
      <c r="F529" s="41"/>
      <c r="G529" s="41"/>
      <c r="H529" s="41"/>
      <c r="I529" s="41"/>
      <c r="J529" s="41"/>
      <c r="K529" s="41"/>
      <c r="L529" s="67"/>
      <c r="M529" s="53"/>
      <c r="N529" s="53"/>
      <c r="O529" s="55"/>
      <c r="P529" s="56"/>
      <c r="Q529" s="67"/>
      <c r="R529" s="41"/>
      <c r="S529" s="55"/>
      <c r="T529" s="58"/>
      <c r="U529" s="53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</row>
    <row r="530" spans="1:33" ht="14.25" customHeight="1">
      <c r="A530" s="53">
        <v>526</v>
      </c>
      <c r="B530" s="44" t="str">
        <f t="shared" si="2"/>
        <v>526/2017/GBN-TĐC</v>
      </c>
      <c r="C530" s="44"/>
      <c r="D530" s="44"/>
      <c r="E530" s="48"/>
      <c r="F530" s="41"/>
      <c r="G530" s="41"/>
      <c r="H530" s="41"/>
      <c r="I530" s="41"/>
      <c r="J530" s="41"/>
      <c r="K530" s="41"/>
      <c r="L530" s="67"/>
      <c r="M530" s="53"/>
      <c r="N530" s="53"/>
      <c r="O530" s="55"/>
      <c r="P530" s="56"/>
      <c r="Q530" s="67"/>
      <c r="R530" s="41"/>
      <c r="S530" s="55"/>
      <c r="T530" s="58"/>
      <c r="U530" s="53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</row>
    <row r="531" spans="1:33" ht="14.25" customHeight="1">
      <c r="A531" s="53">
        <v>527</v>
      </c>
      <c r="B531" s="44" t="str">
        <f t="shared" si="2"/>
        <v>527/2017/GBN-TĐC</v>
      </c>
      <c r="C531" s="44"/>
      <c r="D531" s="44"/>
      <c r="E531" s="41"/>
      <c r="F531" s="41"/>
      <c r="G531" s="41"/>
      <c r="H531" s="41"/>
      <c r="I531" s="41"/>
      <c r="J531" s="41"/>
      <c r="K531" s="41"/>
      <c r="L531" s="67"/>
      <c r="M531" s="53"/>
      <c r="N531" s="53"/>
      <c r="O531" s="56"/>
      <c r="P531" s="41"/>
      <c r="Q531" s="63"/>
      <c r="R531" s="41"/>
      <c r="S531" s="55"/>
      <c r="T531" s="58"/>
      <c r="U531" s="53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</row>
    <row r="532" spans="1:33" ht="14.25" customHeight="1">
      <c r="A532" s="53">
        <v>528</v>
      </c>
      <c r="B532" s="44" t="str">
        <f t="shared" si="2"/>
        <v>528/2017/GBN-TĐC</v>
      </c>
      <c r="C532" s="44"/>
      <c r="D532" s="44"/>
      <c r="E532" s="48"/>
      <c r="F532" s="41"/>
      <c r="G532" s="41"/>
      <c r="H532" s="41"/>
      <c r="I532" s="41"/>
      <c r="J532" s="41"/>
      <c r="K532" s="41"/>
      <c r="L532" s="67"/>
      <c r="M532" s="53"/>
      <c r="N532" s="53"/>
      <c r="O532" s="55"/>
      <c r="P532" s="56"/>
      <c r="Q532" s="67"/>
      <c r="R532" s="41"/>
      <c r="S532" s="55"/>
      <c r="T532" s="58"/>
      <c r="U532" s="53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</row>
    <row r="533" spans="1:33" ht="14.25" customHeight="1">
      <c r="A533" s="53">
        <v>529</v>
      </c>
      <c r="B533" s="44" t="str">
        <f t="shared" si="2"/>
        <v>529/2017/GBN-TĐC</v>
      </c>
      <c r="C533" s="44"/>
      <c r="D533" s="44"/>
      <c r="E533" s="41"/>
      <c r="F533" s="41"/>
      <c r="G533" s="41"/>
      <c r="H533" s="186"/>
      <c r="I533" s="2"/>
      <c r="J533" s="41"/>
      <c r="K533" s="41"/>
      <c r="L533" s="67"/>
      <c r="M533" s="53"/>
      <c r="N533" s="53"/>
      <c r="O533" s="55"/>
      <c r="P533" s="56"/>
      <c r="Q533" s="63"/>
      <c r="R533" s="41"/>
      <c r="S533" s="55"/>
      <c r="T533" s="58"/>
      <c r="U533" s="53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</row>
    <row r="534" spans="1:33" ht="14.25" customHeight="1">
      <c r="A534" s="53">
        <v>530</v>
      </c>
      <c r="B534" s="44" t="str">
        <f t="shared" si="2"/>
        <v>530/2017/GBN-TĐC</v>
      </c>
      <c r="C534" s="44"/>
      <c r="D534" s="44"/>
      <c r="E534" s="41"/>
      <c r="F534" s="41"/>
      <c r="G534" s="41"/>
      <c r="H534" s="186"/>
      <c r="I534" s="2"/>
      <c r="J534" s="41"/>
      <c r="K534" s="41"/>
      <c r="L534" s="67"/>
      <c r="M534" s="53"/>
      <c r="N534" s="53"/>
      <c r="O534" s="55"/>
      <c r="P534" s="56"/>
      <c r="Q534" s="63"/>
      <c r="R534" s="41"/>
      <c r="S534" s="55"/>
      <c r="T534" s="58"/>
      <c r="U534" s="53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</row>
    <row r="535" spans="1:33" ht="14.25" customHeight="1">
      <c r="A535" s="53">
        <v>531</v>
      </c>
      <c r="B535" s="44" t="str">
        <f t="shared" si="2"/>
        <v>531/2017/GBN-TĐC</v>
      </c>
      <c r="C535" s="44"/>
      <c r="D535" s="44"/>
      <c r="E535" s="41"/>
      <c r="F535" s="41"/>
      <c r="G535" s="41"/>
      <c r="H535" s="186"/>
      <c r="I535" s="2"/>
      <c r="J535" s="41"/>
      <c r="K535" s="41"/>
      <c r="L535" s="67"/>
      <c r="M535" s="53"/>
      <c r="N535" s="53"/>
      <c r="O535" s="55"/>
      <c r="P535" s="56"/>
      <c r="Q535" s="67"/>
      <c r="R535" s="41"/>
      <c r="S535" s="55"/>
      <c r="T535" s="58"/>
      <c r="U535" s="53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</row>
    <row r="536" spans="1:33" ht="14.25" customHeight="1">
      <c r="A536" s="53">
        <v>532</v>
      </c>
      <c r="B536" s="44" t="str">
        <f t="shared" si="2"/>
        <v>532/2017/GBN-TĐC</v>
      </c>
      <c r="C536" s="44"/>
      <c r="D536" s="44"/>
      <c r="E536" s="41"/>
      <c r="F536" s="41"/>
      <c r="G536" s="41"/>
      <c r="H536" s="186"/>
      <c r="I536" s="2"/>
      <c r="J536" s="41"/>
      <c r="K536" s="41"/>
      <c r="L536" s="67"/>
      <c r="M536" s="53"/>
      <c r="N536" s="53"/>
      <c r="O536" s="55"/>
      <c r="P536" s="56"/>
      <c r="Q536" s="67"/>
      <c r="R536" s="41"/>
      <c r="S536" s="55"/>
      <c r="T536" s="58"/>
      <c r="U536" s="53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</row>
    <row r="537" spans="1:33" ht="14.25" customHeight="1">
      <c r="A537" s="53">
        <v>533</v>
      </c>
      <c r="B537" s="44" t="str">
        <f t="shared" si="2"/>
        <v>533/2017/GBN-TĐC</v>
      </c>
      <c r="C537" s="44"/>
      <c r="D537" s="44"/>
      <c r="E537" s="41"/>
      <c r="F537" s="41"/>
      <c r="G537" s="41"/>
      <c r="H537" s="186"/>
      <c r="I537" s="2"/>
      <c r="J537" s="41"/>
      <c r="K537" s="41"/>
      <c r="L537" s="67"/>
      <c r="M537" s="53"/>
      <c r="N537" s="53"/>
      <c r="O537" s="55"/>
      <c r="P537" s="56"/>
      <c r="Q537" s="67"/>
      <c r="R537" s="41"/>
      <c r="S537" s="55"/>
      <c r="T537" s="58"/>
      <c r="U537" s="53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</row>
    <row r="538" spans="1:33" ht="14.25" customHeight="1">
      <c r="A538" s="53">
        <v>534</v>
      </c>
      <c r="B538" s="44" t="str">
        <f t="shared" si="2"/>
        <v>534/2017/GBN-TĐC</v>
      </c>
      <c r="C538" s="44"/>
      <c r="D538" s="44"/>
      <c r="E538" s="48"/>
      <c r="F538" s="41"/>
      <c r="G538" s="41"/>
      <c r="H538" s="186"/>
      <c r="I538" s="2"/>
      <c r="J538" s="41"/>
      <c r="K538" s="41"/>
      <c r="L538" s="67"/>
      <c r="M538" s="53"/>
      <c r="N538" s="53"/>
      <c r="O538" s="55"/>
      <c r="P538" s="56"/>
      <c r="Q538" s="58"/>
      <c r="R538" s="41"/>
      <c r="S538" s="275"/>
      <c r="T538" s="16"/>
      <c r="U538" s="54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</row>
    <row r="539" spans="1:33" ht="14.25" customHeight="1">
      <c r="A539" s="53">
        <v>535</v>
      </c>
      <c r="B539" s="44" t="str">
        <f t="shared" si="2"/>
        <v>535/2017/GBN-TĐC</v>
      </c>
      <c r="C539" s="44"/>
      <c r="D539" s="44"/>
      <c r="E539" s="48"/>
      <c r="F539" s="41"/>
      <c r="G539" s="41"/>
      <c r="H539" s="186"/>
      <c r="I539" s="2"/>
      <c r="J539" s="41"/>
      <c r="K539" s="41"/>
      <c r="L539" s="67"/>
      <c r="M539" s="53"/>
      <c r="N539" s="53"/>
      <c r="O539" s="55"/>
      <c r="P539" s="56"/>
      <c r="Q539" s="58"/>
      <c r="R539" s="41"/>
      <c r="S539" s="275"/>
      <c r="T539" s="16"/>
      <c r="U539" s="54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</row>
    <row r="540" spans="1:33" ht="14.25" customHeight="1">
      <c r="A540" s="6"/>
      <c r="B540" s="2"/>
      <c r="C540" s="8"/>
      <c r="D540" s="10"/>
      <c r="E540" s="2"/>
      <c r="F540" s="2"/>
      <c r="G540" s="2"/>
      <c r="H540" s="2"/>
      <c r="I540" s="2"/>
      <c r="J540" s="2"/>
      <c r="K540" s="2"/>
      <c r="L540" s="2"/>
      <c r="M540" s="6"/>
      <c r="N540" s="6"/>
      <c r="O540" s="7"/>
      <c r="P540" s="7"/>
      <c r="Q540" s="2"/>
      <c r="R540" s="2"/>
      <c r="S540" s="2"/>
      <c r="T540" s="2"/>
      <c r="U540" s="6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</row>
    <row r="541" spans="1:33" ht="14.25" customHeight="1">
      <c r="A541" s="6"/>
      <c r="B541" s="2"/>
      <c r="C541" s="8"/>
      <c r="D541" s="10"/>
      <c r="E541" s="2"/>
      <c r="F541" s="2"/>
      <c r="G541" s="2"/>
      <c r="H541" s="2"/>
      <c r="I541" s="2"/>
      <c r="J541" s="2"/>
      <c r="K541" s="2"/>
      <c r="L541" s="2"/>
      <c r="M541" s="6"/>
      <c r="N541" s="6"/>
      <c r="O541" s="7"/>
      <c r="P541" s="7"/>
      <c r="Q541" s="2"/>
      <c r="R541" s="2"/>
      <c r="S541" s="2"/>
      <c r="T541" s="2"/>
      <c r="U541" s="6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</row>
    <row r="542" spans="1:33" ht="14.25" customHeight="1">
      <c r="A542" s="6"/>
      <c r="B542" s="2"/>
      <c r="C542" s="8"/>
      <c r="D542" s="10"/>
      <c r="E542" s="2"/>
      <c r="F542" s="2"/>
      <c r="G542" s="2"/>
      <c r="H542" s="2"/>
      <c r="I542" s="2"/>
      <c r="J542" s="2"/>
      <c r="K542" s="2"/>
      <c r="L542" s="2"/>
      <c r="M542" s="6"/>
      <c r="N542" s="6"/>
      <c r="O542" s="7"/>
      <c r="P542" s="7"/>
      <c r="Q542" s="2"/>
      <c r="R542" s="2"/>
      <c r="S542" s="2"/>
      <c r="T542" s="2"/>
      <c r="U542" s="6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</row>
    <row r="543" spans="1:33" ht="14.25" customHeight="1">
      <c r="A543" s="6"/>
      <c r="B543" s="2"/>
      <c r="C543" s="8"/>
      <c r="D543" s="10"/>
      <c r="E543" s="2"/>
      <c r="F543" s="2"/>
      <c r="G543" s="2"/>
      <c r="H543" s="2"/>
      <c r="I543" s="2"/>
      <c r="J543" s="2"/>
      <c r="K543" s="2"/>
      <c r="L543" s="2"/>
      <c r="M543" s="6"/>
      <c r="N543" s="6"/>
      <c r="O543" s="7"/>
      <c r="P543" s="7"/>
      <c r="Q543" s="2"/>
      <c r="R543" s="2"/>
      <c r="S543" s="2"/>
      <c r="T543" s="2"/>
      <c r="U543" s="6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</row>
    <row r="544" spans="1:33" ht="14.25" customHeight="1">
      <c r="A544" s="6"/>
      <c r="B544" s="2"/>
      <c r="C544" s="8"/>
      <c r="D544" s="10"/>
      <c r="E544" s="2"/>
      <c r="F544" s="2"/>
      <c r="G544" s="2"/>
      <c r="H544" s="2"/>
      <c r="I544" s="2"/>
      <c r="J544" s="2"/>
      <c r="K544" s="2"/>
      <c r="L544" s="2"/>
      <c r="M544" s="6"/>
      <c r="N544" s="6"/>
      <c r="O544" s="7"/>
      <c r="P544" s="7"/>
      <c r="Q544" s="2"/>
      <c r="R544" s="2"/>
      <c r="S544" s="2"/>
      <c r="T544" s="2"/>
      <c r="U544" s="6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</row>
    <row r="545" spans="1:33" ht="14.25" customHeight="1">
      <c r="A545" s="6"/>
      <c r="B545" s="2"/>
      <c r="C545" s="8"/>
      <c r="D545" s="10"/>
      <c r="E545" s="2"/>
      <c r="F545" s="2"/>
      <c r="G545" s="2"/>
      <c r="H545" s="2"/>
      <c r="I545" s="2"/>
      <c r="J545" s="2"/>
      <c r="K545" s="2"/>
      <c r="L545" s="2"/>
      <c r="M545" s="6"/>
      <c r="N545" s="6"/>
      <c r="O545" s="7"/>
      <c r="P545" s="7"/>
      <c r="Q545" s="2"/>
      <c r="R545" s="2"/>
      <c r="S545" s="2"/>
      <c r="T545" s="2"/>
      <c r="U545" s="6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</row>
    <row r="546" spans="1:33" ht="14.25" customHeight="1">
      <c r="A546" s="6"/>
      <c r="B546" s="2"/>
      <c r="C546" s="8"/>
      <c r="D546" s="10"/>
      <c r="E546" s="2"/>
      <c r="F546" s="2"/>
      <c r="G546" s="2"/>
      <c r="H546" s="2"/>
      <c r="I546" s="2"/>
      <c r="J546" s="2"/>
      <c r="K546" s="2"/>
      <c r="L546" s="2"/>
      <c r="M546" s="6"/>
      <c r="N546" s="6"/>
      <c r="O546" s="7"/>
      <c r="P546" s="7"/>
      <c r="Q546" s="2"/>
      <c r="R546" s="2"/>
      <c r="S546" s="2"/>
      <c r="T546" s="2"/>
      <c r="U546" s="6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</row>
    <row r="547" spans="1:33" ht="14.25" customHeight="1">
      <c r="A547" s="6"/>
      <c r="B547" s="2"/>
      <c r="C547" s="8"/>
      <c r="D547" s="10"/>
      <c r="E547" s="2"/>
      <c r="F547" s="2"/>
      <c r="G547" s="2"/>
      <c r="H547" s="2"/>
      <c r="I547" s="2"/>
      <c r="J547" s="2"/>
      <c r="K547" s="2"/>
      <c r="L547" s="2"/>
      <c r="M547" s="6"/>
      <c r="N547" s="6"/>
      <c r="O547" s="7"/>
      <c r="P547" s="7"/>
      <c r="Q547" s="2"/>
      <c r="R547" s="2"/>
      <c r="S547" s="2"/>
      <c r="T547" s="2"/>
      <c r="U547" s="6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</row>
    <row r="548" spans="1:33" ht="14.25" customHeight="1">
      <c r="A548" s="6"/>
      <c r="B548" s="2"/>
      <c r="C548" s="8"/>
      <c r="D548" s="10"/>
      <c r="E548" s="2"/>
      <c r="F548" s="2"/>
      <c r="G548" s="2"/>
      <c r="H548" s="2"/>
      <c r="I548" s="2"/>
      <c r="J548" s="2"/>
      <c r="K548" s="2"/>
      <c r="L548" s="2"/>
      <c r="M548" s="6"/>
      <c r="N548" s="6"/>
      <c r="O548" s="7"/>
      <c r="P548" s="7"/>
      <c r="Q548" s="2"/>
      <c r="R548" s="2"/>
      <c r="S548" s="2"/>
      <c r="T548" s="2"/>
      <c r="U548" s="6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</row>
    <row r="549" spans="1:33" ht="14.25" customHeight="1">
      <c r="A549" s="6"/>
      <c r="B549" s="2"/>
      <c r="C549" s="8"/>
      <c r="D549" s="10"/>
      <c r="E549" s="2"/>
      <c r="F549" s="2"/>
      <c r="G549" s="2"/>
      <c r="H549" s="2"/>
      <c r="I549" s="2"/>
      <c r="J549" s="2"/>
      <c r="K549" s="2"/>
      <c r="L549" s="2"/>
      <c r="M549" s="6"/>
      <c r="N549" s="6"/>
      <c r="O549" s="7"/>
      <c r="P549" s="7"/>
      <c r="Q549" s="2"/>
      <c r="R549" s="2"/>
      <c r="S549" s="2"/>
      <c r="T549" s="2"/>
      <c r="U549" s="6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</row>
    <row r="550" spans="1:33" ht="14.25" customHeight="1">
      <c r="A550" s="6"/>
      <c r="B550" s="2"/>
      <c r="C550" s="8"/>
      <c r="D550" s="10"/>
      <c r="E550" s="2"/>
      <c r="F550" s="2"/>
      <c r="G550" s="2"/>
      <c r="H550" s="2"/>
      <c r="I550" s="2"/>
      <c r="J550" s="2"/>
      <c r="K550" s="2"/>
      <c r="L550" s="2"/>
      <c r="M550" s="6"/>
      <c r="N550" s="6"/>
      <c r="O550" s="7"/>
      <c r="P550" s="7"/>
      <c r="Q550" s="2"/>
      <c r="R550" s="2"/>
      <c r="S550" s="2"/>
      <c r="T550" s="2"/>
      <c r="U550" s="6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</row>
    <row r="551" spans="1:33" ht="14.25" customHeight="1">
      <c r="A551" s="6"/>
      <c r="B551" s="2"/>
      <c r="C551" s="8"/>
      <c r="D551" s="10"/>
      <c r="E551" s="2"/>
      <c r="F551" s="2"/>
      <c r="G551" s="2"/>
      <c r="H551" s="2"/>
      <c r="I551" s="2"/>
      <c r="J551" s="2"/>
      <c r="K551" s="2"/>
      <c r="L551" s="2"/>
      <c r="M551" s="6"/>
      <c r="N551" s="6"/>
      <c r="O551" s="7"/>
      <c r="P551" s="7"/>
      <c r="Q551" s="2"/>
      <c r="R551" s="2"/>
      <c r="S551" s="2"/>
      <c r="T551" s="2"/>
      <c r="U551" s="6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</row>
    <row r="552" spans="1:33" ht="14.25" customHeight="1">
      <c r="A552" s="6"/>
      <c r="B552" s="2"/>
      <c r="C552" s="8"/>
      <c r="D552" s="10"/>
      <c r="E552" s="2"/>
      <c r="F552" s="2"/>
      <c r="G552" s="2"/>
      <c r="H552" s="2"/>
      <c r="I552" s="2"/>
      <c r="J552" s="2"/>
      <c r="K552" s="2"/>
      <c r="L552" s="2"/>
      <c r="M552" s="6"/>
      <c r="N552" s="6"/>
      <c r="O552" s="7"/>
      <c r="P552" s="7"/>
      <c r="Q552" s="2"/>
      <c r="R552" s="2"/>
      <c r="S552" s="2"/>
      <c r="T552" s="2"/>
      <c r="U552" s="6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</row>
    <row r="553" spans="1:33" ht="14.25" customHeight="1">
      <c r="A553" s="6"/>
      <c r="B553" s="2"/>
      <c r="C553" s="8"/>
      <c r="D553" s="10"/>
      <c r="E553" s="2"/>
      <c r="F553" s="2"/>
      <c r="G553" s="2"/>
      <c r="H553" s="2"/>
      <c r="I553" s="2"/>
      <c r="J553" s="2"/>
      <c r="K553" s="2"/>
      <c r="L553" s="2"/>
      <c r="M553" s="6"/>
      <c r="N553" s="6"/>
      <c r="O553" s="7"/>
      <c r="P553" s="7"/>
      <c r="Q553" s="2"/>
      <c r="R553" s="2"/>
      <c r="S553" s="2"/>
      <c r="T553" s="2"/>
      <c r="U553" s="6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</row>
    <row r="554" spans="1:33" ht="14.25" customHeight="1">
      <c r="A554" s="6"/>
      <c r="B554" s="2"/>
      <c r="C554" s="8"/>
      <c r="D554" s="10"/>
      <c r="E554" s="2"/>
      <c r="F554" s="2"/>
      <c r="G554" s="2"/>
      <c r="H554" s="2"/>
      <c r="I554" s="2"/>
      <c r="J554" s="2"/>
      <c r="K554" s="2"/>
      <c r="L554" s="2"/>
      <c r="M554" s="6"/>
      <c r="N554" s="6"/>
      <c r="O554" s="7"/>
      <c r="P554" s="7"/>
      <c r="Q554" s="2"/>
      <c r="R554" s="2"/>
      <c r="S554" s="2"/>
      <c r="T554" s="2"/>
      <c r="U554" s="6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</row>
    <row r="555" spans="1:33" ht="14.25" customHeight="1">
      <c r="A555" s="6"/>
      <c r="B555" s="2"/>
      <c r="C555" s="8"/>
      <c r="D555" s="10"/>
      <c r="E555" s="2"/>
      <c r="F555" s="2"/>
      <c r="G555" s="2"/>
      <c r="H555" s="2"/>
      <c r="I555" s="2"/>
      <c r="J555" s="2"/>
      <c r="K555" s="2"/>
      <c r="L555" s="2"/>
      <c r="M555" s="6"/>
      <c r="N555" s="6"/>
      <c r="O555" s="7"/>
      <c r="P555" s="7"/>
      <c r="Q555" s="2"/>
      <c r="R555" s="2"/>
      <c r="S555" s="2"/>
      <c r="T555" s="2"/>
      <c r="U555" s="6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</row>
    <row r="556" spans="1:33" ht="14.25" customHeight="1">
      <c r="A556" s="6"/>
      <c r="B556" s="2"/>
      <c r="C556" s="8"/>
      <c r="D556" s="10"/>
      <c r="E556" s="2"/>
      <c r="F556" s="2"/>
      <c r="G556" s="2"/>
      <c r="H556" s="2"/>
      <c r="I556" s="2"/>
      <c r="J556" s="2"/>
      <c r="K556" s="2"/>
      <c r="L556" s="2"/>
      <c r="M556" s="6"/>
      <c r="N556" s="6"/>
      <c r="O556" s="7"/>
      <c r="P556" s="7"/>
      <c r="Q556" s="2"/>
      <c r="R556" s="2"/>
      <c r="S556" s="2"/>
      <c r="T556" s="2"/>
      <c r="U556" s="6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</row>
    <row r="557" spans="1:33" ht="14.25" customHeight="1">
      <c r="A557" s="6"/>
      <c r="B557" s="2"/>
      <c r="C557" s="8"/>
      <c r="D557" s="10"/>
      <c r="E557" s="2"/>
      <c r="F557" s="2"/>
      <c r="G557" s="2"/>
      <c r="H557" s="2"/>
      <c r="I557" s="2"/>
      <c r="J557" s="2"/>
      <c r="K557" s="2"/>
      <c r="L557" s="2"/>
      <c r="M557" s="6"/>
      <c r="N557" s="6"/>
      <c r="O557" s="7"/>
      <c r="P557" s="7"/>
      <c r="Q557" s="2"/>
      <c r="R557" s="2"/>
      <c r="S557" s="2"/>
      <c r="T557" s="2"/>
      <c r="U557" s="6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</row>
    <row r="558" spans="1:33" ht="14.25" customHeight="1">
      <c r="A558" s="6"/>
      <c r="B558" s="2"/>
      <c r="C558" s="8"/>
      <c r="D558" s="10"/>
      <c r="E558" s="2"/>
      <c r="F558" s="2"/>
      <c r="G558" s="2"/>
      <c r="H558" s="2"/>
      <c r="I558" s="2"/>
      <c r="J558" s="2"/>
      <c r="K558" s="2"/>
      <c r="L558" s="2"/>
      <c r="M558" s="6"/>
      <c r="N558" s="6"/>
      <c r="O558" s="7"/>
      <c r="P558" s="7"/>
      <c r="Q558" s="2"/>
      <c r="R558" s="2"/>
      <c r="S558" s="2"/>
      <c r="T558" s="2"/>
      <c r="U558" s="6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</row>
    <row r="559" spans="1:33" ht="14.25" customHeight="1">
      <c r="A559" s="6"/>
      <c r="B559" s="2"/>
      <c r="C559" s="8"/>
      <c r="D559" s="10"/>
      <c r="E559" s="2"/>
      <c r="F559" s="2"/>
      <c r="G559" s="2"/>
      <c r="H559" s="2"/>
      <c r="I559" s="2"/>
      <c r="J559" s="2"/>
      <c r="K559" s="2"/>
      <c r="L559" s="2"/>
      <c r="M559" s="6"/>
      <c r="N559" s="6"/>
      <c r="O559" s="7"/>
      <c r="P559" s="7"/>
      <c r="Q559" s="2"/>
      <c r="R559" s="2"/>
      <c r="S559" s="2"/>
      <c r="T559" s="2"/>
      <c r="U559" s="6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</row>
    <row r="560" spans="1:33" ht="14.25" customHeight="1">
      <c r="A560" s="6"/>
      <c r="B560" s="2"/>
      <c r="C560" s="8"/>
      <c r="D560" s="10"/>
      <c r="E560" s="2"/>
      <c r="F560" s="2"/>
      <c r="G560" s="2"/>
      <c r="H560" s="2"/>
      <c r="I560" s="2"/>
      <c r="J560" s="2"/>
      <c r="K560" s="2"/>
      <c r="L560" s="2"/>
      <c r="M560" s="6"/>
      <c r="N560" s="6"/>
      <c r="O560" s="7"/>
      <c r="P560" s="7"/>
      <c r="Q560" s="2"/>
      <c r="R560" s="2"/>
      <c r="S560" s="2"/>
      <c r="T560" s="2"/>
      <c r="U560" s="6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</row>
    <row r="561" spans="1:33" ht="14.25" customHeight="1">
      <c r="A561" s="6"/>
      <c r="B561" s="2"/>
      <c r="C561" s="8"/>
      <c r="D561" s="10"/>
      <c r="E561" s="2"/>
      <c r="F561" s="2"/>
      <c r="G561" s="2"/>
      <c r="H561" s="2"/>
      <c r="I561" s="2"/>
      <c r="J561" s="2"/>
      <c r="K561" s="2"/>
      <c r="L561" s="2"/>
      <c r="M561" s="6"/>
      <c r="N561" s="6"/>
      <c r="O561" s="7"/>
      <c r="P561" s="7"/>
      <c r="Q561" s="2"/>
      <c r="R561" s="2"/>
      <c r="S561" s="2"/>
      <c r="T561" s="2"/>
      <c r="U561" s="6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</row>
    <row r="562" spans="1:33" ht="14.25" customHeight="1">
      <c r="A562" s="6"/>
      <c r="B562" s="2"/>
      <c r="C562" s="8"/>
      <c r="D562" s="10"/>
      <c r="E562" s="2"/>
      <c r="F562" s="2"/>
      <c r="G562" s="2"/>
      <c r="H562" s="2"/>
      <c r="I562" s="2"/>
      <c r="J562" s="2"/>
      <c r="K562" s="2"/>
      <c r="L562" s="2"/>
      <c r="M562" s="6"/>
      <c r="N562" s="6"/>
      <c r="O562" s="7"/>
      <c r="P562" s="7"/>
      <c r="Q562" s="2"/>
      <c r="R562" s="2"/>
      <c r="S562" s="2"/>
      <c r="T562" s="2"/>
      <c r="U562" s="6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</row>
    <row r="563" spans="1:33" ht="14.25" customHeight="1">
      <c r="A563" s="6"/>
      <c r="B563" s="2"/>
      <c r="C563" s="8"/>
      <c r="D563" s="10"/>
      <c r="E563" s="2"/>
      <c r="F563" s="2"/>
      <c r="G563" s="2"/>
      <c r="H563" s="2"/>
      <c r="I563" s="2"/>
      <c r="J563" s="2"/>
      <c r="K563" s="2"/>
      <c r="L563" s="2"/>
      <c r="M563" s="6"/>
      <c r="N563" s="6"/>
      <c r="O563" s="7"/>
      <c r="P563" s="7"/>
      <c r="Q563" s="2"/>
      <c r="R563" s="2"/>
      <c r="S563" s="2"/>
      <c r="T563" s="2"/>
      <c r="U563" s="6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</row>
    <row r="564" spans="1:33" ht="14.25" customHeight="1">
      <c r="A564" s="6"/>
      <c r="B564" s="2"/>
      <c r="C564" s="8"/>
      <c r="D564" s="10"/>
      <c r="E564" s="2"/>
      <c r="F564" s="2"/>
      <c r="G564" s="2"/>
      <c r="H564" s="2"/>
      <c r="I564" s="2"/>
      <c r="J564" s="2"/>
      <c r="K564" s="2"/>
      <c r="L564" s="2"/>
      <c r="M564" s="6"/>
      <c r="N564" s="6"/>
      <c r="O564" s="7"/>
      <c r="P564" s="7"/>
      <c r="Q564" s="2"/>
      <c r="R564" s="2"/>
      <c r="S564" s="2"/>
      <c r="T564" s="2"/>
      <c r="U564" s="6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</row>
    <row r="565" spans="1:33" ht="14.25" customHeight="1">
      <c r="A565" s="6"/>
      <c r="B565" s="2"/>
      <c r="C565" s="8"/>
      <c r="D565" s="10"/>
      <c r="E565" s="2"/>
      <c r="F565" s="2"/>
      <c r="G565" s="2"/>
      <c r="H565" s="2"/>
      <c r="I565" s="2"/>
      <c r="J565" s="2"/>
      <c r="K565" s="2"/>
      <c r="L565" s="2"/>
      <c r="M565" s="6"/>
      <c r="N565" s="6"/>
      <c r="O565" s="7"/>
      <c r="P565" s="7"/>
      <c r="Q565" s="2"/>
      <c r="R565" s="2"/>
      <c r="S565" s="2"/>
      <c r="T565" s="2"/>
      <c r="U565" s="6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</row>
    <row r="566" spans="1:33" ht="14.25" customHeight="1">
      <c r="A566" s="6"/>
      <c r="B566" s="2"/>
      <c r="C566" s="8"/>
      <c r="D566" s="10"/>
      <c r="E566" s="2"/>
      <c r="F566" s="2"/>
      <c r="G566" s="2"/>
      <c r="H566" s="2"/>
      <c r="I566" s="2"/>
      <c r="J566" s="2"/>
      <c r="K566" s="2"/>
      <c r="L566" s="2"/>
      <c r="M566" s="6"/>
      <c r="N566" s="6"/>
      <c r="O566" s="7"/>
      <c r="P566" s="7"/>
      <c r="Q566" s="2"/>
      <c r="R566" s="2"/>
      <c r="S566" s="2"/>
      <c r="T566" s="2"/>
      <c r="U566" s="6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</row>
    <row r="567" spans="1:33" ht="14.25" customHeight="1">
      <c r="A567" s="6"/>
      <c r="B567" s="2"/>
      <c r="C567" s="8"/>
      <c r="D567" s="10"/>
      <c r="E567" s="2"/>
      <c r="F567" s="2"/>
      <c r="G567" s="2"/>
      <c r="H567" s="2"/>
      <c r="I567" s="2"/>
      <c r="J567" s="2"/>
      <c r="K567" s="2"/>
      <c r="L567" s="2"/>
      <c r="M567" s="6"/>
      <c r="N567" s="6"/>
      <c r="O567" s="7"/>
      <c r="P567" s="7"/>
      <c r="Q567" s="2"/>
      <c r="R567" s="2"/>
      <c r="S567" s="2"/>
      <c r="T567" s="2"/>
      <c r="U567" s="6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</row>
    <row r="568" spans="1:33" ht="14.25" customHeight="1">
      <c r="A568" s="6"/>
      <c r="B568" s="2"/>
      <c r="C568" s="8"/>
      <c r="D568" s="10"/>
      <c r="E568" s="2"/>
      <c r="F568" s="2"/>
      <c r="G568" s="2"/>
      <c r="H568" s="2"/>
      <c r="I568" s="2"/>
      <c r="J568" s="2"/>
      <c r="K568" s="2"/>
      <c r="L568" s="2"/>
      <c r="M568" s="6"/>
      <c r="N568" s="6"/>
      <c r="O568" s="7"/>
      <c r="P568" s="7"/>
      <c r="Q568" s="2"/>
      <c r="R568" s="2"/>
      <c r="S568" s="2"/>
      <c r="T568" s="2"/>
      <c r="U568" s="6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</row>
    <row r="569" spans="1:33" ht="14.25" customHeight="1">
      <c r="A569" s="6"/>
      <c r="B569" s="2"/>
      <c r="C569" s="8"/>
      <c r="D569" s="10"/>
      <c r="E569" s="2"/>
      <c r="F569" s="2"/>
      <c r="G569" s="2"/>
      <c r="H569" s="2"/>
      <c r="I569" s="2"/>
      <c r="J569" s="2"/>
      <c r="K569" s="2"/>
      <c r="L569" s="2"/>
      <c r="M569" s="6"/>
      <c r="N569" s="6"/>
      <c r="O569" s="7"/>
      <c r="P569" s="7"/>
      <c r="Q569" s="2"/>
      <c r="R569" s="2"/>
      <c r="S569" s="2"/>
      <c r="T569" s="2"/>
      <c r="U569" s="6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</row>
    <row r="570" spans="1:33" ht="14.25" customHeight="1">
      <c r="A570" s="6"/>
      <c r="B570" s="2"/>
      <c r="C570" s="8"/>
      <c r="D570" s="10"/>
      <c r="E570" s="2"/>
      <c r="F570" s="2"/>
      <c r="G570" s="2"/>
      <c r="H570" s="2"/>
      <c r="I570" s="2"/>
      <c r="J570" s="2"/>
      <c r="K570" s="2"/>
      <c r="L570" s="2"/>
      <c r="M570" s="6"/>
      <c r="N570" s="6"/>
      <c r="O570" s="7"/>
      <c r="P570" s="7"/>
      <c r="Q570" s="2"/>
      <c r="R570" s="2"/>
      <c r="S570" s="2"/>
      <c r="T570" s="2"/>
      <c r="U570" s="6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</row>
    <row r="571" spans="1:33" ht="14.25" customHeight="1">
      <c r="A571" s="6"/>
      <c r="B571" s="2"/>
      <c r="C571" s="8"/>
      <c r="D571" s="10"/>
      <c r="E571" s="2"/>
      <c r="F571" s="2"/>
      <c r="G571" s="2"/>
      <c r="H571" s="2"/>
      <c r="I571" s="2"/>
      <c r="J571" s="2"/>
      <c r="K571" s="2"/>
      <c r="L571" s="2"/>
      <c r="M571" s="6"/>
      <c r="N571" s="6"/>
      <c r="O571" s="7"/>
      <c r="P571" s="7"/>
      <c r="Q571" s="2"/>
      <c r="R571" s="2"/>
      <c r="S571" s="2"/>
      <c r="T571" s="2"/>
      <c r="U571" s="6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</row>
    <row r="572" spans="1:33" ht="14.25" customHeight="1">
      <c r="A572" s="6"/>
      <c r="B572" s="2"/>
      <c r="C572" s="8"/>
      <c r="D572" s="10"/>
      <c r="E572" s="2"/>
      <c r="F572" s="2"/>
      <c r="G572" s="2"/>
      <c r="H572" s="2"/>
      <c r="I572" s="2"/>
      <c r="J572" s="2"/>
      <c r="K572" s="2"/>
      <c r="L572" s="2"/>
      <c r="M572" s="6"/>
      <c r="N572" s="6"/>
      <c r="O572" s="7"/>
      <c r="P572" s="7"/>
      <c r="Q572" s="2"/>
      <c r="R572" s="2"/>
      <c r="S572" s="2"/>
      <c r="T572" s="2"/>
      <c r="U572" s="6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</row>
    <row r="573" spans="1:33" ht="14.25" customHeight="1">
      <c r="A573" s="6"/>
      <c r="B573" s="2"/>
      <c r="C573" s="8"/>
      <c r="D573" s="10"/>
      <c r="E573" s="2"/>
      <c r="F573" s="2"/>
      <c r="G573" s="2"/>
      <c r="H573" s="2"/>
      <c r="I573" s="2"/>
      <c r="J573" s="2"/>
      <c r="K573" s="2"/>
      <c r="L573" s="2"/>
      <c r="M573" s="6"/>
      <c r="N573" s="6"/>
      <c r="O573" s="7"/>
      <c r="P573" s="7"/>
      <c r="Q573" s="2"/>
      <c r="R573" s="2"/>
      <c r="S573" s="2"/>
      <c r="T573" s="2"/>
      <c r="U573" s="6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</row>
    <row r="574" spans="1:33" ht="14.25" customHeight="1">
      <c r="A574" s="6"/>
      <c r="B574" s="2"/>
      <c r="C574" s="8"/>
      <c r="D574" s="10"/>
      <c r="E574" s="2"/>
      <c r="F574" s="2"/>
      <c r="G574" s="2"/>
      <c r="H574" s="2"/>
      <c r="I574" s="2"/>
      <c r="J574" s="2"/>
      <c r="K574" s="2"/>
      <c r="L574" s="2"/>
      <c r="M574" s="6"/>
      <c r="N574" s="6"/>
      <c r="O574" s="7"/>
      <c r="P574" s="7"/>
      <c r="Q574" s="2"/>
      <c r="R574" s="2"/>
      <c r="S574" s="2"/>
      <c r="T574" s="2"/>
      <c r="U574" s="6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</row>
    <row r="575" spans="1:33" ht="14.25" customHeight="1">
      <c r="A575" s="6"/>
      <c r="B575" s="2"/>
      <c r="C575" s="8"/>
      <c r="D575" s="10"/>
      <c r="E575" s="2"/>
      <c r="F575" s="2"/>
      <c r="G575" s="2"/>
      <c r="H575" s="2"/>
      <c r="I575" s="2"/>
      <c r="J575" s="2"/>
      <c r="K575" s="2"/>
      <c r="L575" s="2"/>
      <c r="M575" s="6"/>
      <c r="N575" s="6"/>
      <c r="O575" s="7"/>
      <c r="P575" s="7"/>
      <c r="Q575" s="2"/>
      <c r="R575" s="2"/>
      <c r="S575" s="2"/>
      <c r="T575" s="2"/>
      <c r="U575" s="6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</row>
    <row r="576" spans="1:33" ht="14.25" customHeight="1">
      <c r="A576" s="6"/>
      <c r="B576" s="2"/>
      <c r="C576" s="8"/>
      <c r="D576" s="10"/>
      <c r="E576" s="2"/>
      <c r="F576" s="2"/>
      <c r="G576" s="2"/>
      <c r="H576" s="2"/>
      <c r="I576" s="2"/>
      <c r="J576" s="2"/>
      <c r="K576" s="2"/>
      <c r="L576" s="2"/>
      <c r="M576" s="6"/>
      <c r="N576" s="6"/>
      <c r="O576" s="7"/>
      <c r="P576" s="7"/>
      <c r="Q576" s="2"/>
      <c r="R576" s="2"/>
      <c r="S576" s="2"/>
      <c r="T576" s="2"/>
      <c r="U576" s="6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</row>
    <row r="577" spans="1:33" ht="14.25" customHeight="1">
      <c r="A577" s="6"/>
      <c r="B577" s="2"/>
      <c r="C577" s="8"/>
      <c r="D577" s="10"/>
      <c r="E577" s="2"/>
      <c r="F577" s="2"/>
      <c r="G577" s="2"/>
      <c r="H577" s="2"/>
      <c r="I577" s="2"/>
      <c r="J577" s="2"/>
      <c r="K577" s="2"/>
      <c r="L577" s="2"/>
      <c r="M577" s="6"/>
      <c r="N577" s="6"/>
      <c r="O577" s="7"/>
      <c r="P577" s="7"/>
      <c r="Q577" s="2"/>
      <c r="R577" s="2"/>
      <c r="S577" s="2"/>
      <c r="T577" s="2"/>
      <c r="U577" s="6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</row>
    <row r="578" spans="1:33" ht="14.25" customHeight="1">
      <c r="A578" s="6"/>
      <c r="B578" s="2"/>
      <c r="C578" s="8"/>
      <c r="D578" s="10"/>
      <c r="E578" s="2"/>
      <c r="F578" s="2"/>
      <c r="G578" s="2"/>
      <c r="H578" s="2"/>
      <c r="I578" s="2"/>
      <c r="J578" s="2"/>
      <c r="K578" s="2"/>
      <c r="L578" s="2"/>
      <c r="M578" s="6"/>
      <c r="N578" s="6"/>
      <c r="O578" s="7"/>
      <c r="P578" s="7"/>
      <c r="Q578" s="2"/>
      <c r="R578" s="2"/>
      <c r="S578" s="2"/>
      <c r="T578" s="2"/>
      <c r="U578" s="6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</row>
    <row r="579" spans="1:33" ht="14.25" customHeight="1">
      <c r="A579" s="6"/>
      <c r="B579" s="2"/>
      <c r="C579" s="8"/>
      <c r="D579" s="10"/>
      <c r="E579" s="2"/>
      <c r="F579" s="2"/>
      <c r="G579" s="2"/>
      <c r="H579" s="2"/>
      <c r="I579" s="2"/>
      <c r="J579" s="2"/>
      <c r="K579" s="2"/>
      <c r="L579" s="2"/>
      <c r="M579" s="6"/>
      <c r="N579" s="6"/>
      <c r="O579" s="7"/>
      <c r="P579" s="7"/>
      <c r="Q579" s="2"/>
      <c r="R579" s="2"/>
      <c r="S579" s="2"/>
      <c r="T579" s="2"/>
      <c r="U579" s="6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</row>
    <row r="580" spans="1:33" ht="14.25" customHeight="1">
      <c r="A580" s="6"/>
      <c r="B580" s="2"/>
      <c r="C580" s="8"/>
      <c r="D580" s="10"/>
      <c r="E580" s="2"/>
      <c r="F580" s="2"/>
      <c r="G580" s="2"/>
      <c r="H580" s="2"/>
      <c r="I580" s="2"/>
      <c r="J580" s="2"/>
      <c r="K580" s="2"/>
      <c r="L580" s="2"/>
      <c r="M580" s="6"/>
      <c r="N580" s="6"/>
      <c r="O580" s="7"/>
      <c r="P580" s="7"/>
      <c r="Q580" s="2"/>
      <c r="R580" s="2"/>
      <c r="S580" s="2"/>
      <c r="T580" s="2"/>
      <c r="U580" s="6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</row>
    <row r="581" spans="1:33" ht="14.25" customHeight="1">
      <c r="A581" s="6"/>
      <c r="B581" s="2"/>
      <c r="C581" s="8"/>
      <c r="D581" s="10"/>
      <c r="E581" s="2"/>
      <c r="F581" s="2"/>
      <c r="G581" s="2"/>
      <c r="H581" s="2"/>
      <c r="I581" s="2"/>
      <c r="J581" s="2"/>
      <c r="K581" s="2"/>
      <c r="L581" s="2"/>
      <c r="M581" s="6"/>
      <c r="N581" s="6"/>
      <c r="O581" s="7"/>
      <c r="P581" s="7"/>
      <c r="Q581" s="2"/>
      <c r="R581" s="2"/>
      <c r="S581" s="2"/>
      <c r="T581" s="2"/>
      <c r="U581" s="6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</row>
    <row r="582" spans="1:33" ht="14.25" customHeight="1">
      <c r="A582" s="6"/>
      <c r="B582" s="2"/>
      <c r="C582" s="8"/>
      <c r="D582" s="10"/>
      <c r="E582" s="2"/>
      <c r="F582" s="2"/>
      <c r="G582" s="2"/>
      <c r="H582" s="2"/>
      <c r="I582" s="2"/>
      <c r="J582" s="2"/>
      <c r="K582" s="2"/>
      <c r="L582" s="2"/>
      <c r="M582" s="6"/>
      <c r="N582" s="6"/>
      <c r="O582" s="7"/>
      <c r="P582" s="7"/>
      <c r="Q582" s="2"/>
      <c r="R582" s="2"/>
      <c r="S582" s="2"/>
      <c r="T582" s="2"/>
      <c r="U582" s="6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</row>
    <row r="583" spans="1:33" ht="14.25" customHeight="1">
      <c r="A583" s="6"/>
      <c r="B583" s="2"/>
      <c r="C583" s="8"/>
      <c r="D583" s="10"/>
      <c r="E583" s="2"/>
      <c r="F583" s="2"/>
      <c r="G583" s="2"/>
      <c r="H583" s="2"/>
      <c r="I583" s="2"/>
      <c r="J583" s="2"/>
      <c r="K583" s="2"/>
      <c r="L583" s="2"/>
      <c r="M583" s="6"/>
      <c r="N583" s="6"/>
      <c r="O583" s="7"/>
      <c r="P583" s="7"/>
      <c r="Q583" s="2"/>
      <c r="R583" s="2"/>
      <c r="S583" s="2"/>
      <c r="T583" s="2"/>
      <c r="U583" s="6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</row>
    <row r="584" spans="1:33" ht="14.25" customHeight="1">
      <c r="A584" s="6"/>
      <c r="B584" s="2"/>
      <c r="C584" s="8"/>
      <c r="D584" s="10"/>
      <c r="E584" s="2"/>
      <c r="F584" s="2"/>
      <c r="G584" s="2"/>
      <c r="H584" s="2"/>
      <c r="I584" s="2"/>
      <c r="J584" s="2"/>
      <c r="K584" s="2"/>
      <c r="L584" s="2"/>
      <c r="M584" s="6"/>
      <c r="N584" s="6"/>
      <c r="O584" s="7"/>
      <c r="P584" s="7"/>
      <c r="Q584" s="2"/>
      <c r="R584" s="2"/>
      <c r="S584" s="2"/>
      <c r="T584" s="2"/>
      <c r="U584" s="6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</row>
    <row r="585" spans="1:33" ht="14.25" customHeight="1">
      <c r="A585" s="6"/>
      <c r="B585" s="2"/>
      <c r="C585" s="8"/>
      <c r="D585" s="10"/>
      <c r="E585" s="2"/>
      <c r="F585" s="2"/>
      <c r="G585" s="2"/>
      <c r="H585" s="2"/>
      <c r="I585" s="2"/>
      <c r="J585" s="2"/>
      <c r="K585" s="2"/>
      <c r="L585" s="2"/>
      <c r="M585" s="6"/>
      <c r="N585" s="6"/>
      <c r="O585" s="7"/>
      <c r="P585" s="7"/>
      <c r="Q585" s="2"/>
      <c r="R585" s="2"/>
      <c r="S585" s="2"/>
      <c r="T585" s="2"/>
      <c r="U585" s="6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</row>
    <row r="586" spans="1:33" ht="14.25" customHeight="1">
      <c r="A586" s="6"/>
      <c r="B586" s="2"/>
      <c r="C586" s="8"/>
      <c r="D586" s="10"/>
      <c r="E586" s="2"/>
      <c r="F586" s="2"/>
      <c r="G586" s="2"/>
      <c r="H586" s="2"/>
      <c r="I586" s="2"/>
      <c r="J586" s="2"/>
      <c r="K586" s="2"/>
      <c r="L586" s="2"/>
      <c r="M586" s="6"/>
      <c r="N586" s="6"/>
      <c r="O586" s="7"/>
      <c r="P586" s="7"/>
      <c r="Q586" s="2"/>
      <c r="R586" s="2"/>
      <c r="S586" s="2"/>
      <c r="T586" s="2"/>
      <c r="U586" s="6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</row>
    <row r="587" spans="1:33" ht="14.25" customHeight="1">
      <c r="A587" s="6"/>
      <c r="B587" s="2"/>
      <c r="C587" s="8"/>
      <c r="D587" s="10"/>
      <c r="E587" s="2"/>
      <c r="F587" s="2"/>
      <c r="G587" s="2"/>
      <c r="H587" s="2"/>
      <c r="I587" s="2"/>
      <c r="J587" s="2"/>
      <c r="K587" s="2"/>
      <c r="L587" s="2"/>
      <c r="M587" s="6"/>
      <c r="N587" s="6"/>
      <c r="O587" s="7"/>
      <c r="P587" s="7"/>
      <c r="Q587" s="2"/>
      <c r="R587" s="2"/>
      <c r="S587" s="2"/>
      <c r="T587" s="2"/>
      <c r="U587" s="6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</row>
    <row r="588" spans="1:33" ht="14.25" customHeight="1">
      <c r="A588" s="6"/>
      <c r="B588" s="2"/>
      <c r="C588" s="8"/>
      <c r="D588" s="10"/>
      <c r="E588" s="2"/>
      <c r="F588" s="2"/>
      <c r="G588" s="2"/>
      <c r="H588" s="2"/>
      <c r="I588" s="2"/>
      <c r="J588" s="2"/>
      <c r="K588" s="2"/>
      <c r="L588" s="2"/>
      <c r="M588" s="6"/>
      <c r="N588" s="6"/>
      <c r="O588" s="7"/>
      <c r="P588" s="7"/>
      <c r="Q588" s="2"/>
      <c r="R588" s="2"/>
      <c r="S588" s="2"/>
      <c r="T588" s="2"/>
      <c r="U588" s="6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</row>
    <row r="589" spans="1:33" ht="14.25" customHeight="1">
      <c r="A589" s="6"/>
      <c r="B589" s="2"/>
      <c r="C589" s="8"/>
      <c r="D589" s="10"/>
      <c r="E589" s="2"/>
      <c r="F589" s="2"/>
      <c r="G589" s="2"/>
      <c r="H589" s="2"/>
      <c r="I589" s="2"/>
      <c r="J589" s="2"/>
      <c r="K589" s="2"/>
      <c r="L589" s="2"/>
      <c r="M589" s="6"/>
      <c r="N589" s="6"/>
      <c r="O589" s="7"/>
      <c r="P589" s="7"/>
      <c r="Q589" s="2"/>
      <c r="R589" s="2"/>
      <c r="S589" s="2"/>
      <c r="T589" s="2"/>
      <c r="U589" s="6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</row>
    <row r="590" spans="1:33" ht="14.25" customHeight="1">
      <c r="A590" s="6"/>
      <c r="B590" s="2"/>
      <c r="C590" s="8"/>
      <c r="D590" s="10"/>
      <c r="E590" s="2"/>
      <c r="F590" s="2"/>
      <c r="G590" s="2"/>
      <c r="H590" s="2"/>
      <c r="I590" s="2"/>
      <c r="J590" s="2"/>
      <c r="K590" s="2"/>
      <c r="L590" s="2"/>
      <c r="M590" s="6"/>
      <c r="N590" s="6"/>
      <c r="O590" s="7"/>
      <c r="P590" s="7"/>
      <c r="Q590" s="2"/>
      <c r="R590" s="2"/>
      <c r="S590" s="2"/>
      <c r="T590" s="2"/>
      <c r="U590" s="6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</row>
    <row r="591" spans="1:33" ht="14.25" customHeight="1">
      <c r="A591" s="6"/>
      <c r="B591" s="2"/>
      <c r="C591" s="8"/>
      <c r="D591" s="10"/>
      <c r="E591" s="2"/>
      <c r="F591" s="2"/>
      <c r="G591" s="2"/>
      <c r="H591" s="2"/>
      <c r="I591" s="2"/>
      <c r="J591" s="2"/>
      <c r="K591" s="2"/>
      <c r="L591" s="2"/>
      <c r="M591" s="6"/>
      <c r="N591" s="6"/>
      <c r="O591" s="7"/>
      <c r="P591" s="7"/>
      <c r="Q591" s="2"/>
      <c r="R591" s="2"/>
      <c r="S591" s="2"/>
      <c r="T591" s="2"/>
      <c r="U591" s="6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</row>
    <row r="592" spans="1:33" ht="14.25" customHeight="1">
      <c r="A592" s="6"/>
      <c r="B592" s="2"/>
      <c r="C592" s="8"/>
      <c r="D592" s="10"/>
      <c r="E592" s="2"/>
      <c r="F592" s="2"/>
      <c r="G592" s="2"/>
      <c r="H592" s="2"/>
      <c r="I592" s="2"/>
      <c r="J592" s="2"/>
      <c r="K592" s="2"/>
      <c r="L592" s="2"/>
      <c r="M592" s="6"/>
      <c r="N592" s="6"/>
      <c r="O592" s="7"/>
      <c r="P592" s="7"/>
      <c r="Q592" s="2"/>
      <c r="R592" s="2"/>
      <c r="S592" s="2"/>
      <c r="T592" s="2"/>
      <c r="U592" s="6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</row>
    <row r="593" spans="1:33" ht="14.25" customHeight="1">
      <c r="A593" s="6"/>
      <c r="B593" s="2"/>
      <c r="C593" s="8"/>
      <c r="D593" s="10"/>
      <c r="E593" s="2"/>
      <c r="F593" s="2"/>
      <c r="G593" s="2"/>
      <c r="H593" s="2"/>
      <c r="I593" s="2"/>
      <c r="J593" s="2"/>
      <c r="K593" s="2"/>
      <c r="L593" s="2"/>
      <c r="M593" s="6"/>
      <c r="N593" s="6"/>
      <c r="O593" s="7"/>
      <c r="P593" s="7"/>
      <c r="Q593" s="2"/>
      <c r="R593" s="2"/>
      <c r="S593" s="2"/>
      <c r="T593" s="2"/>
      <c r="U593" s="6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</row>
    <row r="594" spans="1:33" ht="14.25" customHeight="1">
      <c r="A594" s="6"/>
      <c r="B594" s="2"/>
      <c r="C594" s="8"/>
      <c r="D594" s="10"/>
      <c r="E594" s="2"/>
      <c r="F594" s="2"/>
      <c r="G594" s="2"/>
      <c r="H594" s="2"/>
      <c r="I594" s="2"/>
      <c r="J594" s="2"/>
      <c r="K594" s="2"/>
      <c r="L594" s="2"/>
      <c r="M594" s="6"/>
      <c r="N594" s="6"/>
      <c r="O594" s="7"/>
      <c r="P594" s="7"/>
      <c r="Q594" s="2"/>
      <c r="R594" s="2"/>
      <c r="S594" s="2"/>
      <c r="T594" s="2"/>
      <c r="U594" s="6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</row>
    <row r="595" spans="1:33" ht="14.25" customHeight="1">
      <c r="A595" s="6"/>
      <c r="B595" s="2"/>
      <c r="C595" s="8"/>
      <c r="D595" s="10"/>
      <c r="E595" s="2"/>
      <c r="F595" s="2"/>
      <c r="G595" s="2"/>
      <c r="H595" s="2"/>
      <c r="I595" s="2"/>
      <c r="J595" s="2"/>
      <c r="K595" s="2"/>
      <c r="L595" s="2"/>
      <c r="M595" s="6"/>
      <c r="N595" s="6"/>
      <c r="O595" s="7"/>
      <c r="P595" s="7"/>
      <c r="Q595" s="2"/>
      <c r="R595" s="2"/>
      <c r="S595" s="2"/>
      <c r="T595" s="2"/>
      <c r="U595" s="6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</row>
    <row r="596" spans="1:33" ht="14.25" customHeight="1">
      <c r="A596" s="6"/>
      <c r="B596" s="2"/>
      <c r="C596" s="8"/>
      <c r="D596" s="10"/>
      <c r="E596" s="2"/>
      <c r="F596" s="2"/>
      <c r="G596" s="2"/>
      <c r="H596" s="2"/>
      <c r="I596" s="2"/>
      <c r="J596" s="2"/>
      <c r="K596" s="2"/>
      <c r="L596" s="2"/>
      <c r="M596" s="6"/>
      <c r="N596" s="6"/>
      <c r="O596" s="7"/>
      <c r="P596" s="7"/>
      <c r="Q596" s="2"/>
      <c r="R596" s="2"/>
      <c r="S596" s="2"/>
      <c r="T596" s="2"/>
      <c r="U596" s="6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</row>
    <row r="597" spans="1:33" ht="14.25" customHeight="1">
      <c r="A597" s="6"/>
      <c r="B597" s="2"/>
      <c r="C597" s="8"/>
      <c r="D597" s="10"/>
      <c r="E597" s="2"/>
      <c r="F597" s="2"/>
      <c r="G597" s="2"/>
      <c r="H597" s="2"/>
      <c r="I597" s="2"/>
      <c r="J597" s="2"/>
      <c r="K597" s="2"/>
      <c r="L597" s="2"/>
      <c r="M597" s="6"/>
      <c r="N597" s="6"/>
      <c r="O597" s="7"/>
      <c r="P597" s="7"/>
      <c r="Q597" s="2"/>
      <c r="R597" s="2"/>
      <c r="S597" s="2"/>
      <c r="T597" s="2"/>
      <c r="U597" s="6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</row>
    <row r="598" spans="1:33" ht="14.25" customHeight="1">
      <c r="A598" s="6"/>
      <c r="B598" s="2"/>
      <c r="C598" s="8"/>
      <c r="D598" s="10"/>
      <c r="E598" s="2"/>
      <c r="F598" s="2"/>
      <c r="G598" s="2"/>
      <c r="H598" s="2"/>
      <c r="I598" s="2"/>
      <c r="J598" s="2"/>
      <c r="K598" s="2"/>
      <c r="L598" s="2"/>
      <c r="M598" s="6"/>
      <c r="N598" s="6"/>
      <c r="O598" s="7"/>
      <c r="P598" s="7"/>
      <c r="Q598" s="2"/>
      <c r="R598" s="2"/>
      <c r="S598" s="2"/>
      <c r="T598" s="2"/>
      <c r="U598" s="6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</row>
    <row r="599" spans="1:33" ht="14.25" customHeight="1">
      <c r="A599" s="6"/>
      <c r="B599" s="2"/>
      <c r="C599" s="8"/>
      <c r="D599" s="10"/>
      <c r="E599" s="2"/>
      <c r="F599" s="2"/>
      <c r="G599" s="2"/>
      <c r="H599" s="2"/>
      <c r="I599" s="2"/>
      <c r="J599" s="2"/>
      <c r="K599" s="2"/>
      <c r="L599" s="2"/>
      <c r="M599" s="6"/>
      <c r="N599" s="6"/>
      <c r="O599" s="7"/>
      <c r="P599" s="7"/>
      <c r="Q599" s="2"/>
      <c r="R599" s="2"/>
      <c r="S599" s="2"/>
      <c r="T599" s="2"/>
      <c r="U599" s="6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</row>
    <row r="600" spans="1:33" ht="14.25" customHeight="1">
      <c r="A600" s="6"/>
      <c r="B600" s="2"/>
      <c r="C600" s="8"/>
      <c r="D600" s="10"/>
      <c r="E600" s="2"/>
      <c r="F600" s="2"/>
      <c r="G600" s="2"/>
      <c r="H600" s="2"/>
      <c r="I600" s="2"/>
      <c r="J600" s="2"/>
      <c r="K600" s="2"/>
      <c r="L600" s="2"/>
      <c r="M600" s="6"/>
      <c r="N600" s="6"/>
      <c r="O600" s="7"/>
      <c r="P600" s="7"/>
      <c r="Q600" s="2"/>
      <c r="R600" s="2"/>
      <c r="S600" s="2"/>
      <c r="T600" s="2"/>
      <c r="U600" s="6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</row>
    <row r="601" spans="1:33" ht="14.25" customHeight="1">
      <c r="A601" s="6"/>
      <c r="B601" s="2"/>
      <c r="C601" s="8"/>
      <c r="D601" s="10"/>
      <c r="E601" s="2"/>
      <c r="F601" s="2"/>
      <c r="G601" s="2"/>
      <c r="H601" s="2"/>
      <c r="I601" s="2"/>
      <c r="J601" s="2"/>
      <c r="K601" s="2"/>
      <c r="L601" s="2"/>
      <c r="M601" s="6"/>
      <c r="N601" s="6"/>
      <c r="O601" s="7"/>
      <c r="P601" s="7"/>
      <c r="Q601" s="2"/>
      <c r="R601" s="2"/>
      <c r="S601" s="2"/>
      <c r="T601" s="2"/>
      <c r="U601" s="6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</row>
    <row r="602" spans="1:33" ht="14.25" customHeight="1">
      <c r="A602" s="6"/>
      <c r="B602" s="2"/>
      <c r="C602" s="8"/>
      <c r="D602" s="10"/>
      <c r="E602" s="2"/>
      <c r="F602" s="2"/>
      <c r="G602" s="2"/>
      <c r="H602" s="2"/>
      <c r="I602" s="2"/>
      <c r="J602" s="2"/>
      <c r="K602" s="2"/>
      <c r="L602" s="2"/>
      <c r="M602" s="6"/>
      <c r="N602" s="6"/>
      <c r="O602" s="7"/>
      <c r="P602" s="7"/>
      <c r="Q602" s="2"/>
      <c r="R602" s="2"/>
      <c r="S602" s="2"/>
      <c r="T602" s="2"/>
      <c r="U602" s="6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</row>
    <row r="603" spans="1:33" ht="14.25" customHeight="1">
      <c r="A603" s="6"/>
      <c r="B603" s="2"/>
      <c r="C603" s="8"/>
      <c r="D603" s="10"/>
      <c r="E603" s="2"/>
      <c r="F603" s="2"/>
      <c r="G603" s="2"/>
      <c r="H603" s="2"/>
      <c r="I603" s="2"/>
      <c r="J603" s="2"/>
      <c r="K603" s="2"/>
      <c r="L603" s="2"/>
      <c r="M603" s="6"/>
      <c r="N603" s="6"/>
      <c r="O603" s="7"/>
      <c r="P603" s="7"/>
      <c r="Q603" s="2"/>
      <c r="R603" s="2"/>
      <c r="S603" s="2"/>
      <c r="T603" s="2"/>
      <c r="U603" s="6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</row>
    <row r="604" spans="1:33" ht="14.25" customHeight="1">
      <c r="A604" s="6"/>
      <c r="B604" s="2"/>
      <c r="C604" s="8"/>
      <c r="D604" s="10"/>
      <c r="E604" s="2"/>
      <c r="F604" s="2"/>
      <c r="G604" s="2"/>
      <c r="H604" s="2"/>
      <c r="I604" s="2"/>
      <c r="J604" s="2"/>
      <c r="K604" s="2"/>
      <c r="L604" s="2"/>
      <c r="M604" s="6"/>
      <c r="N604" s="6"/>
      <c r="O604" s="7"/>
      <c r="P604" s="7"/>
      <c r="Q604" s="2"/>
      <c r="R604" s="2"/>
      <c r="S604" s="2"/>
      <c r="T604" s="2"/>
      <c r="U604" s="6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</row>
    <row r="605" spans="1:33" ht="14.25" customHeight="1">
      <c r="A605" s="6"/>
      <c r="B605" s="2"/>
      <c r="C605" s="8"/>
      <c r="D605" s="10"/>
      <c r="E605" s="2"/>
      <c r="F605" s="2"/>
      <c r="G605" s="2"/>
      <c r="H605" s="2"/>
      <c r="I605" s="2"/>
      <c r="J605" s="2"/>
      <c r="K605" s="2"/>
      <c r="L605" s="2"/>
      <c r="M605" s="6"/>
      <c r="N605" s="6"/>
      <c r="O605" s="7"/>
      <c r="P605" s="7"/>
      <c r="Q605" s="2"/>
      <c r="R605" s="2"/>
      <c r="S605" s="2"/>
      <c r="T605" s="2"/>
      <c r="U605" s="6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</row>
    <row r="606" spans="1:33" ht="14.25" customHeight="1">
      <c r="A606" s="6"/>
      <c r="B606" s="2"/>
      <c r="C606" s="8"/>
      <c r="D606" s="10"/>
      <c r="E606" s="2"/>
      <c r="F606" s="2"/>
      <c r="G606" s="2"/>
      <c r="H606" s="2"/>
      <c r="I606" s="2"/>
      <c r="J606" s="2"/>
      <c r="K606" s="2"/>
      <c r="L606" s="2"/>
      <c r="M606" s="6"/>
      <c r="N606" s="6"/>
      <c r="O606" s="7"/>
      <c r="P606" s="7"/>
      <c r="Q606" s="2"/>
      <c r="R606" s="2"/>
      <c r="S606" s="2"/>
      <c r="T606" s="2"/>
      <c r="U606" s="6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</row>
    <row r="607" spans="1:33" ht="14.25" customHeight="1">
      <c r="A607" s="6"/>
      <c r="B607" s="2"/>
      <c r="C607" s="8"/>
      <c r="D607" s="10"/>
      <c r="E607" s="2"/>
      <c r="F607" s="2"/>
      <c r="G607" s="2"/>
      <c r="H607" s="2"/>
      <c r="I607" s="2"/>
      <c r="J607" s="2"/>
      <c r="K607" s="2"/>
      <c r="L607" s="2"/>
      <c r="M607" s="6"/>
      <c r="N607" s="6"/>
      <c r="O607" s="7"/>
      <c r="P607" s="7"/>
      <c r="Q607" s="2"/>
      <c r="R607" s="2"/>
      <c r="S607" s="2"/>
      <c r="T607" s="2"/>
      <c r="U607" s="6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</row>
    <row r="608" spans="1:33" ht="14.25" customHeight="1">
      <c r="A608" s="6"/>
      <c r="B608" s="2"/>
      <c r="C608" s="8"/>
      <c r="D608" s="10"/>
      <c r="E608" s="2"/>
      <c r="F608" s="2"/>
      <c r="G608" s="2"/>
      <c r="H608" s="2"/>
      <c r="I608" s="2"/>
      <c r="J608" s="2"/>
      <c r="K608" s="2"/>
      <c r="L608" s="2"/>
      <c r="M608" s="6"/>
      <c r="N608" s="6"/>
      <c r="O608" s="7"/>
      <c r="P608" s="7"/>
      <c r="Q608" s="2"/>
      <c r="R608" s="2"/>
      <c r="S608" s="2"/>
      <c r="T608" s="2"/>
      <c r="U608" s="6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</row>
    <row r="609" spans="1:33" ht="14.25" customHeight="1">
      <c r="A609" s="6"/>
      <c r="B609" s="2"/>
      <c r="C609" s="8"/>
      <c r="D609" s="10"/>
      <c r="E609" s="2"/>
      <c r="F609" s="2"/>
      <c r="G609" s="2"/>
      <c r="H609" s="2"/>
      <c r="I609" s="2"/>
      <c r="J609" s="2"/>
      <c r="K609" s="2"/>
      <c r="L609" s="2"/>
      <c r="M609" s="6"/>
      <c r="N609" s="6"/>
      <c r="O609" s="7"/>
      <c r="P609" s="7"/>
      <c r="Q609" s="2"/>
      <c r="R609" s="2"/>
      <c r="S609" s="2"/>
      <c r="T609" s="2"/>
      <c r="U609" s="6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</row>
    <row r="610" spans="1:33" ht="14.25" customHeight="1">
      <c r="A610" s="6"/>
      <c r="B610" s="2"/>
      <c r="C610" s="8"/>
      <c r="D610" s="10"/>
      <c r="E610" s="2"/>
      <c r="F610" s="2"/>
      <c r="G610" s="2"/>
      <c r="H610" s="2"/>
      <c r="I610" s="2"/>
      <c r="J610" s="2"/>
      <c r="K610" s="2"/>
      <c r="L610" s="2"/>
      <c r="M610" s="6"/>
      <c r="N610" s="6"/>
      <c r="O610" s="7"/>
      <c r="P610" s="7"/>
      <c r="Q610" s="2"/>
      <c r="R610" s="2"/>
      <c r="S610" s="2"/>
      <c r="T610" s="2"/>
      <c r="U610" s="6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</row>
    <row r="611" spans="1:33" ht="14.25" customHeight="1">
      <c r="A611" s="6"/>
      <c r="B611" s="2"/>
      <c r="C611" s="8"/>
      <c r="D611" s="10"/>
      <c r="E611" s="2"/>
      <c r="F611" s="2"/>
      <c r="G611" s="2"/>
      <c r="H611" s="2"/>
      <c r="I611" s="2"/>
      <c r="J611" s="2"/>
      <c r="K611" s="2"/>
      <c r="L611" s="2"/>
      <c r="M611" s="6"/>
      <c r="N611" s="6"/>
      <c r="O611" s="7"/>
      <c r="P611" s="7"/>
      <c r="Q611" s="2"/>
      <c r="R611" s="2"/>
      <c r="S611" s="2"/>
      <c r="T611" s="2"/>
      <c r="U611" s="6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</row>
    <row r="612" spans="1:33" ht="14.25" customHeight="1">
      <c r="A612" s="6"/>
      <c r="B612" s="2"/>
      <c r="C612" s="8"/>
      <c r="D612" s="10"/>
      <c r="E612" s="2"/>
      <c r="F612" s="2"/>
      <c r="G612" s="2"/>
      <c r="H612" s="2"/>
      <c r="I612" s="2"/>
      <c r="J612" s="2"/>
      <c r="K612" s="2"/>
      <c r="L612" s="2"/>
      <c r="M612" s="6"/>
      <c r="N612" s="6"/>
      <c r="O612" s="7"/>
      <c r="P612" s="7"/>
      <c r="Q612" s="2"/>
      <c r="R612" s="2"/>
      <c r="S612" s="2"/>
      <c r="T612" s="2"/>
      <c r="U612" s="6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</row>
    <row r="613" spans="1:33" ht="14.25" customHeight="1">
      <c r="A613" s="6"/>
      <c r="B613" s="2"/>
      <c r="C613" s="8"/>
      <c r="D613" s="10"/>
      <c r="E613" s="2"/>
      <c r="F613" s="2"/>
      <c r="G613" s="2"/>
      <c r="H613" s="2"/>
      <c r="I613" s="2"/>
      <c r="J613" s="2"/>
      <c r="K613" s="2"/>
      <c r="L613" s="2"/>
      <c r="M613" s="6"/>
      <c r="N613" s="6"/>
      <c r="O613" s="7"/>
      <c r="P613" s="7"/>
      <c r="Q613" s="2"/>
      <c r="R613" s="2"/>
      <c r="S613" s="2"/>
      <c r="T613" s="2"/>
      <c r="U613" s="6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</row>
    <row r="614" spans="1:33" ht="14.25" customHeight="1">
      <c r="A614" s="6"/>
      <c r="B614" s="2"/>
      <c r="C614" s="8"/>
      <c r="D614" s="10"/>
      <c r="E614" s="2"/>
      <c r="F614" s="2"/>
      <c r="G614" s="2"/>
      <c r="H614" s="2"/>
      <c r="I614" s="2"/>
      <c r="J614" s="2"/>
      <c r="K614" s="2"/>
      <c r="L614" s="2"/>
      <c r="M614" s="6"/>
      <c r="N614" s="6"/>
      <c r="O614" s="7"/>
      <c r="P614" s="7"/>
      <c r="Q614" s="2"/>
      <c r="R614" s="2"/>
      <c r="S614" s="2"/>
      <c r="T614" s="2"/>
      <c r="U614" s="6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</row>
    <row r="615" spans="1:33" ht="14.25" customHeight="1">
      <c r="A615" s="6"/>
      <c r="B615" s="2"/>
      <c r="C615" s="8"/>
      <c r="D615" s="10"/>
      <c r="E615" s="2"/>
      <c r="F615" s="2"/>
      <c r="G615" s="2"/>
      <c r="H615" s="2"/>
      <c r="I615" s="2"/>
      <c r="J615" s="2"/>
      <c r="K615" s="2"/>
      <c r="L615" s="2"/>
      <c r="M615" s="6"/>
      <c r="N615" s="6"/>
      <c r="O615" s="7"/>
      <c r="P615" s="7"/>
      <c r="Q615" s="2"/>
      <c r="R615" s="2"/>
      <c r="S615" s="2"/>
      <c r="T615" s="2"/>
      <c r="U615" s="6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</row>
    <row r="616" spans="1:33" ht="14.25" customHeight="1">
      <c r="A616" s="6"/>
      <c r="B616" s="2"/>
      <c r="C616" s="8"/>
      <c r="D616" s="10"/>
      <c r="E616" s="2"/>
      <c r="F616" s="2"/>
      <c r="G616" s="2"/>
      <c r="H616" s="2"/>
      <c r="I616" s="2"/>
      <c r="J616" s="2"/>
      <c r="K616" s="2"/>
      <c r="L616" s="2"/>
      <c r="M616" s="6"/>
      <c r="N616" s="6"/>
      <c r="O616" s="7"/>
      <c r="P616" s="7"/>
      <c r="Q616" s="2"/>
      <c r="R616" s="2"/>
      <c r="S616" s="2"/>
      <c r="T616" s="2"/>
      <c r="U616" s="6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</row>
    <row r="617" spans="1:33" ht="14.25" customHeight="1">
      <c r="A617" s="6"/>
      <c r="B617" s="2"/>
      <c r="C617" s="8"/>
      <c r="D617" s="10"/>
      <c r="E617" s="2"/>
      <c r="F617" s="2"/>
      <c r="G617" s="2"/>
      <c r="H617" s="2"/>
      <c r="I617" s="2"/>
      <c r="J617" s="2"/>
      <c r="K617" s="2"/>
      <c r="L617" s="2"/>
      <c r="M617" s="6"/>
      <c r="N617" s="6"/>
      <c r="O617" s="7"/>
      <c r="P617" s="7"/>
      <c r="Q617" s="2"/>
      <c r="R617" s="2"/>
      <c r="S617" s="2"/>
      <c r="T617" s="2"/>
      <c r="U617" s="6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</row>
    <row r="618" spans="1:33" ht="14.25" customHeight="1">
      <c r="A618" s="6"/>
      <c r="B618" s="2"/>
      <c r="C618" s="8"/>
      <c r="D618" s="10"/>
      <c r="E618" s="2"/>
      <c r="F618" s="2"/>
      <c r="G618" s="2"/>
      <c r="H618" s="2"/>
      <c r="I618" s="2"/>
      <c r="J618" s="2"/>
      <c r="K618" s="2"/>
      <c r="L618" s="2"/>
      <c r="M618" s="6"/>
      <c r="N618" s="6"/>
      <c r="O618" s="7"/>
      <c r="P618" s="7"/>
      <c r="Q618" s="2"/>
      <c r="R618" s="2"/>
      <c r="S618" s="2"/>
      <c r="T618" s="2"/>
      <c r="U618" s="6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</row>
    <row r="619" spans="1:33" ht="14.25" customHeight="1">
      <c r="A619" s="6"/>
      <c r="B619" s="2"/>
      <c r="C619" s="8"/>
      <c r="D619" s="10"/>
      <c r="E619" s="2"/>
      <c r="F619" s="2"/>
      <c r="G619" s="2"/>
      <c r="H619" s="2"/>
      <c r="I619" s="2"/>
      <c r="J619" s="2"/>
      <c r="K619" s="2"/>
      <c r="L619" s="2"/>
      <c r="M619" s="6"/>
      <c r="N619" s="6"/>
      <c r="O619" s="7"/>
      <c r="P619" s="7"/>
      <c r="Q619" s="2"/>
      <c r="R619" s="2"/>
      <c r="S619" s="2"/>
      <c r="T619" s="2"/>
      <c r="U619" s="6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</row>
    <row r="620" spans="1:33" ht="14.25" customHeight="1">
      <c r="A620" s="6"/>
      <c r="B620" s="2"/>
      <c r="C620" s="8"/>
      <c r="D620" s="10"/>
      <c r="E620" s="2"/>
      <c r="F620" s="2"/>
      <c r="G620" s="2"/>
      <c r="H620" s="2"/>
      <c r="I620" s="2"/>
      <c r="J620" s="2"/>
      <c r="K620" s="2"/>
      <c r="L620" s="2"/>
      <c r="M620" s="6"/>
      <c r="N620" s="6"/>
      <c r="O620" s="7"/>
      <c r="P620" s="7"/>
      <c r="Q620" s="2"/>
      <c r="R620" s="2"/>
      <c r="S620" s="2"/>
      <c r="T620" s="2"/>
      <c r="U620" s="6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</row>
    <row r="621" spans="1:33" ht="14.25" customHeight="1">
      <c r="A621" s="6"/>
      <c r="B621" s="2"/>
      <c r="C621" s="8"/>
      <c r="D621" s="10"/>
      <c r="E621" s="2"/>
      <c r="F621" s="2"/>
      <c r="G621" s="2"/>
      <c r="H621" s="2"/>
      <c r="I621" s="2"/>
      <c r="J621" s="2"/>
      <c r="K621" s="2"/>
      <c r="L621" s="2"/>
      <c r="M621" s="6"/>
      <c r="N621" s="6"/>
      <c r="O621" s="7"/>
      <c r="P621" s="7"/>
      <c r="Q621" s="2"/>
      <c r="R621" s="2"/>
      <c r="S621" s="2"/>
      <c r="T621" s="2"/>
      <c r="U621" s="6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</row>
    <row r="622" spans="1:33" ht="14.25" customHeight="1">
      <c r="A622" s="6"/>
      <c r="B622" s="2"/>
      <c r="C622" s="8"/>
      <c r="D622" s="10"/>
      <c r="E622" s="2"/>
      <c r="F622" s="2"/>
      <c r="G622" s="2"/>
      <c r="H622" s="2"/>
      <c r="I622" s="2"/>
      <c r="J622" s="2"/>
      <c r="K622" s="2"/>
      <c r="L622" s="2"/>
      <c r="M622" s="6"/>
      <c r="N622" s="6"/>
      <c r="O622" s="7"/>
      <c r="P622" s="7"/>
      <c r="Q622" s="2"/>
      <c r="R622" s="2"/>
      <c r="S622" s="2"/>
      <c r="T622" s="2"/>
      <c r="U622" s="6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</row>
    <row r="623" spans="1:33" ht="14.25" customHeight="1">
      <c r="A623" s="6"/>
      <c r="B623" s="2"/>
      <c r="C623" s="8"/>
      <c r="D623" s="10"/>
      <c r="E623" s="2"/>
      <c r="F623" s="2"/>
      <c r="G623" s="2"/>
      <c r="H623" s="2"/>
      <c r="I623" s="2"/>
      <c r="J623" s="2"/>
      <c r="K623" s="2"/>
      <c r="L623" s="2"/>
      <c r="M623" s="6"/>
      <c r="N623" s="6"/>
      <c r="O623" s="7"/>
      <c r="P623" s="7"/>
      <c r="Q623" s="2"/>
      <c r="R623" s="2"/>
      <c r="S623" s="2"/>
      <c r="T623" s="2"/>
      <c r="U623" s="6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</row>
    <row r="624" spans="1:33" ht="14.25" customHeight="1">
      <c r="A624" s="6"/>
      <c r="B624" s="2"/>
      <c r="C624" s="8"/>
      <c r="D624" s="10"/>
      <c r="E624" s="2"/>
      <c r="F624" s="2"/>
      <c r="G624" s="2"/>
      <c r="H624" s="2"/>
      <c r="I624" s="2"/>
      <c r="J624" s="2"/>
      <c r="K624" s="2"/>
      <c r="L624" s="2"/>
      <c r="M624" s="6"/>
      <c r="N624" s="6"/>
      <c r="O624" s="7"/>
      <c r="P624" s="7"/>
      <c r="Q624" s="2"/>
      <c r="R624" s="2"/>
      <c r="S624" s="2"/>
      <c r="T624" s="2"/>
      <c r="U624" s="6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</row>
    <row r="625" spans="1:33" ht="14.25" customHeight="1">
      <c r="A625" s="6"/>
      <c r="B625" s="2"/>
      <c r="C625" s="8"/>
      <c r="D625" s="10"/>
      <c r="E625" s="2"/>
      <c r="F625" s="2"/>
      <c r="G625" s="2"/>
      <c r="H625" s="2"/>
      <c r="I625" s="2"/>
      <c r="J625" s="2"/>
      <c r="K625" s="2"/>
      <c r="L625" s="2"/>
      <c r="M625" s="6"/>
      <c r="N625" s="6"/>
      <c r="O625" s="7"/>
      <c r="P625" s="7"/>
      <c r="Q625" s="2"/>
      <c r="R625" s="2"/>
      <c r="S625" s="2"/>
      <c r="T625" s="2"/>
      <c r="U625" s="6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</row>
    <row r="626" spans="1:33" ht="14.25" customHeight="1">
      <c r="A626" s="6"/>
      <c r="B626" s="2"/>
      <c r="C626" s="8"/>
      <c r="D626" s="10"/>
      <c r="E626" s="2"/>
      <c r="F626" s="2"/>
      <c r="G626" s="2"/>
      <c r="H626" s="2"/>
      <c r="I626" s="2"/>
      <c r="J626" s="2"/>
      <c r="K626" s="2"/>
      <c r="L626" s="2"/>
      <c r="M626" s="6"/>
      <c r="N626" s="6"/>
      <c r="O626" s="7"/>
      <c r="P626" s="7"/>
      <c r="Q626" s="2"/>
      <c r="R626" s="2"/>
      <c r="S626" s="2"/>
      <c r="T626" s="2"/>
      <c r="U626" s="6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</row>
    <row r="627" spans="1:33" ht="14.25" customHeight="1">
      <c r="A627" s="6"/>
      <c r="B627" s="2"/>
      <c r="C627" s="8"/>
      <c r="D627" s="10"/>
      <c r="E627" s="2"/>
      <c r="F627" s="2"/>
      <c r="G627" s="2"/>
      <c r="H627" s="2"/>
      <c r="I627" s="2"/>
      <c r="J627" s="2"/>
      <c r="K627" s="2"/>
      <c r="L627" s="2"/>
      <c r="M627" s="6"/>
      <c r="N627" s="6"/>
      <c r="O627" s="7"/>
      <c r="P627" s="7"/>
      <c r="Q627" s="2"/>
      <c r="R627" s="2"/>
      <c r="S627" s="2"/>
      <c r="T627" s="2"/>
      <c r="U627" s="6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</row>
    <row r="628" spans="1:33" ht="14.25" customHeight="1">
      <c r="A628" s="6"/>
      <c r="B628" s="2"/>
      <c r="C628" s="8"/>
      <c r="D628" s="10"/>
      <c r="E628" s="2"/>
      <c r="F628" s="2"/>
      <c r="G628" s="2"/>
      <c r="H628" s="2"/>
      <c r="I628" s="2"/>
      <c r="J628" s="2"/>
      <c r="K628" s="2"/>
      <c r="L628" s="2"/>
      <c r="M628" s="6"/>
      <c r="N628" s="6"/>
      <c r="O628" s="7"/>
      <c r="P628" s="7"/>
      <c r="Q628" s="2"/>
      <c r="R628" s="2"/>
      <c r="S628" s="2"/>
      <c r="T628" s="2"/>
      <c r="U628" s="6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</row>
    <row r="629" spans="1:33" ht="14.25" customHeight="1">
      <c r="A629" s="6"/>
      <c r="B629" s="2"/>
      <c r="C629" s="8"/>
      <c r="D629" s="10"/>
      <c r="E629" s="2"/>
      <c r="F629" s="2"/>
      <c r="G629" s="2"/>
      <c r="H629" s="2"/>
      <c r="I629" s="2"/>
      <c r="J629" s="2"/>
      <c r="K629" s="2"/>
      <c r="L629" s="2"/>
      <c r="M629" s="6"/>
      <c r="N629" s="6"/>
      <c r="O629" s="7"/>
      <c r="P629" s="7"/>
      <c r="Q629" s="2"/>
      <c r="R629" s="2"/>
      <c r="S629" s="2"/>
      <c r="T629" s="2"/>
      <c r="U629" s="6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</row>
    <row r="630" spans="1:33" ht="14.25" customHeight="1">
      <c r="A630" s="6"/>
      <c r="B630" s="2"/>
      <c r="C630" s="8"/>
      <c r="D630" s="10"/>
      <c r="E630" s="2"/>
      <c r="F630" s="2"/>
      <c r="G630" s="2"/>
      <c r="H630" s="2"/>
      <c r="I630" s="2"/>
      <c r="J630" s="2"/>
      <c r="K630" s="2"/>
      <c r="L630" s="2"/>
      <c r="M630" s="6"/>
      <c r="N630" s="6"/>
      <c r="O630" s="7"/>
      <c r="P630" s="7"/>
      <c r="Q630" s="2"/>
      <c r="R630" s="2"/>
      <c r="S630" s="2"/>
      <c r="T630" s="2"/>
      <c r="U630" s="6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</row>
    <row r="631" spans="1:33" ht="14.25" customHeight="1">
      <c r="A631" s="6"/>
      <c r="B631" s="2"/>
      <c r="C631" s="8"/>
      <c r="D631" s="10"/>
      <c r="E631" s="2"/>
      <c r="F631" s="2"/>
      <c r="G631" s="2"/>
      <c r="H631" s="2"/>
      <c r="I631" s="2"/>
      <c r="J631" s="2"/>
      <c r="K631" s="2"/>
      <c r="L631" s="2"/>
      <c r="M631" s="6"/>
      <c r="N631" s="6"/>
      <c r="O631" s="7"/>
      <c r="P631" s="7"/>
      <c r="Q631" s="2"/>
      <c r="R631" s="2"/>
      <c r="S631" s="2"/>
      <c r="T631" s="2"/>
      <c r="U631" s="6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</row>
    <row r="632" spans="1:33" ht="14.25" customHeight="1">
      <c r="A632" s="6"/>
      <c r="B632" s="2"/>
      <c r="C632" s="8"/>
      <c r="D632" s="10"/>
      <c r="E632" s="2"/>
      <c r="F632" s="2"/>
      <c r="G632" s="2"/>
      <c r="H632" s="2"/>
      <c r="I632" s="2"/>
      <c r="J632" s="2"/>
      <c r="K632" s="2"/>
      <c r="L632" s="2"/>
      <c r="M632" s="6"/>
      <c r="N632" s="6"/>
      <c r="O632" s="7"/>
      <c r="P632" s="7"/>
      <c r="Q632" s="2"/>
      <c r="R632" s="2"/>
      <c r="S632" s="2"/>
      <c r="T632" s="2"/>
      <c r="U632" s="6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</row>
    <row r="633" spans="1:33" ht="14.25" customHeight="1">
      <c r="A633" s="6"/>
      <c r="B633" s="2"/>
      <c r="C633" s="8"/>
      <c r="D633" s="10"/>
      <c r="E633" s="2"/>
      <c r="F633" s="2"/>
      <c r="G633" s="2"/>
      <c r="H633" s="2"/>
      <c r="I633" s="2"/>
      <c r="J633" s="2"/>
      <c r="K633" s="2"/>
      <c r="L633" s="2"/>
      <c r="M633" s="6"/>
      <c r="N633" s="6"/>
      <c r="O633" s="7"/>
      <c r="P633" s="7"/>
      <c r="Q633" s="2"/>
      <c r="R633" s="2"/>
      <c r="S633" s="2"/>
      <c r="T633" s="2"/>
      <c r="U633" s="6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</row>
    <row r="634" spans="1:33" ht="14.25" customHeight="1">
      <c r="A634" s="6"/>
      <c r="B634" s="2"/>
      <c r="C634" s="8"/>
      <c r="D634" s="10"/>
      <c r="E634" s="2"/>
      <c r="F634" s="2"/>
      <c r="G634" s="2"/>
      <c r="H634" s="2"/>
      <c r="I634" s="2"/>
      <c r="J634" s="2"/>
      <c r="K634" s="2"/>
      <c r="L634" s="2"/>
      <c r="M634" s="6"/>
      <c r="N634" s="6"/>
      <c r="O634" s="7"/>
      <c r="P634" s="7"/>
      <c r="Q634" s="2"/>
      <c r="R634" s="2"/>
      <c r="S634" s="2"/>
      <c r="T634" s="2"/>
      <c r="U634" s="6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</row>
    <row r="635" spans="1:33" ht="14.25" customHeight="1">
      <c r="A635" s="6"/>
      <c r="B635" s="2"/>
      <c r="C635" s="8"/>
      <c r="D635" s="10"/>
      <c r="E635" s="2"/>
      <c r="F635" s="2"/>
      <c r="G635" s="2"/>
      <c r="H635" s="2"/>
      <c r="I635" s="2"/>
      <c r="J635" s="2"/>
      <c r="K635" s="2"/>
      <c r="L635" s="2"/>
      <c r="M635" s="6"/>
      <c r="N635" s="6"/>
      <c r="O635" s="7"/>
      <c r="P635" s="7"/>
      <c r="Q635" s="2"/>
      <c r="R635" s="2"/>
      <c r="S635" s="2"/>
      <c r="T635" s="2"/>
      <c r="U635" s="6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</row>
    <row r="636" spans="1:33" ht="14.25" customHeight="1">
      <c r="A636" s="6"/>
      <c r="B636" s="2"/>
      <c r="C636" s="8"/>
      <c r="D636" s="10"/>
      <c r="E636" s="2"/>
      <c r="F636" s="2"/>
      <c r="G636" s="2"/>
      <c r="H636" s="2"/>
      <c r="I636" s="2"/>
      <c r="J636" s="2"/>
      <c r="K636" s="2"/>
      <c r="L636" s="2"/>
      <c r="M636" s="6"/>
      <c r="N636" s="6"/>
      <c r="O636" s="7"/>
      <c r="P636" s="7"/>
      <c r="Q636" s="2"/>
      <c r="R636" s="2"/>
      <c r="S636" s="2"/>
      <c r="T636" s="2"/>
      <c r="U636" s="6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</row>
    <row r="637" spans="1:33" ht="14.25" customHeight="1">
      <c r="A637" s="6"/>
      <c r="B637" s="2"/>
      <c r="C637" s="8"/>
      <c r="D637" s="10"/>
      <c r="E637" s="2"/>
      <c r="F637" s="2"/>
      <c r="G637" s="2"/>
      <c r="H637" s="2"/>
      <c r="I637" s="2"/>
      <c r="J637" s="2"/>
      <c r="K637" s="2"/>
      <c r="L637" s="2"/>
      <c r="M637" s="6"/>
      <c r="N637" s="6"/>
      <c r="O637" s="7"/>
      <c r="P637" s="7"/>
      <c r="Q637" s="2"/>
      <c r="R637" s="2"/>
      <c r="S637" s="2"/>
      <c r="T637" s="2"/>
      <c r="U637" s="6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</row>
    <row r="638" spans="1:33" ht="14.25" customHeight="1">
      <c r="A638" s="6"/>
      <c r="B638" s="2"/>
      <c r="C638" s="8"/>
      <c r="D638" s="10"/>
      <c r="E638" s="2"/>
      <c r="F638" s="2"/>
      <c r="G638" s="2"/>
      <c r="H638" s="2"/>
      <c r="I638" s="2"/>
      <c r="J638" s="2"/>
      <c r="K638" s="2"/>
      <c r="L638" s="2"/>
      <c r="M638" s="6"/>
      <c r="N638" s="6"/>
      <c r="O638" s="7"/>
      <c r="P638" s="7"/>
      <c r="Q638" s="2"/>
      <c r="R638" s="2"/>
      <c r="S638" s="2"/>
      <c r="T638" s="2"/>
      <c r="U638" s="6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</row>
    <row r="639" spans="1:33" ht="14.25" customHeight="1">
      <c r="A639" s="6"/>
      <c r="B639" s="2"/>
      <c r="C639" s="8"/>
      <c r="D639" s="10"/>
      <c r="E639" s="2"/>
      <c r="F639" s="2"/>
      <c r="G639" s="2"/>
      <c r="H639" s="2"/>
      <c r="I639" s="2"/>
      <c r="J639" s="2"/>
      <c r="K639" s="2"/>
      <c r="L639" s="2"/>
      <c r="M639" s="6"/>
      <c r="N639" s="6"/>
      <c r="O639" s="7"/>
      <c r="P639" s="7"/>
      <c r="Q639" s="2"/>
      <c r="R639" s="2"/>
      <c r="S639" s="2"/>
      <c r="T639" s="2"/>
      <c r="U639" s="6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</row>
    <row r="640" spans="1:33" ht="14.25" customHeight="1">
      <c r="A640" s="6"/>
      <c r="B640" s="2"/>
      <c r="C640" s="8"/>
      <c r="D640" s="10"/>
      <c r="E640" s="2"/>
      <c r="F640" s="2"/>
      <c r="G640" s="2"/>
      <c r="H640" s="2"/>
      <c r="I640" s="2"/>
      <c r="J640" s="2"/>
      <c r="K640" s="2"/>
      <c r="L640" s="2"/>
      <c r="M640" s="6"/>
      <c r="N640" s="6"/>
      <c r="O640" s="7"/>
      <c r="P640" s="7"/>
      <c r="Q640" s="2"/>
      <c r="R640" s="2"/>
      <c r="S640" s="2"/>
      <c r="T640" s="2"/>
      <c r="U640" s="6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</row>
    <row r="641" spans="1:33" ht="14.25" customHeight="1">
      <c r="A641" s="6"/>
      <c r="B641" s="2"/>
      <c r="C641" s="8"/>
      <c r="D641" s="10"/>
      <c r="E641" s="2"/>
      <c r="F641" s="2"/>
      <c r="G641" s="2"/>
      <c r="H641" s="2"/>
      <c r="I641" s="2"/>
      <c r="J641" s="2"/>
      <c r="K641" s="2"/>
      <c r="L641" s="2"/>
      <c r="M641" s="6"/>
      <c r="N641" s="6"/>
      <c r="O641" s="7"/>
      <c r="P641" s="7"/>
      <c r="Q641" s="2"/>
      <c r="R641" s="2"/>
      <c r="S641" s="2"/>
      <c r="T641" s="2"/>
      <c r="U641" s="6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</row>
    <row r="642" spans="1:33" ht="14.25" customHeight="1">
      <c r="A642" s="6"/>
      <c r="B642" s="2"/>
      <c r="C642" s="8"/>
      <c r="D642" s="10"/>
      <c r="E642" s="2"/>
      <c r="F642" s="2"/>
      <c r="G642" s="2"/>
      <c r="H642" s="2"/>
      <c r="I642" s="2"/>
      <c r="J642" s="2"/>
      <c r="K642" s="2"/>
      <c r="L642" s="2"/>
      <c r="M642" s="6"/>
      <c r="N642" s="6"/>
      <c r="O642" s="7"/>
      <c r="P642" s="7"/>
      <c r="Q642" s="2"/>
      <c r="R642" s="2"/>
      <c r="S642" s="2"/>
      <c r="T642" s="2"/>
      <c r="U642" s="6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</row>
    <row r="643" spans="1:33" ht="14.25" customHeight="1">
      <c r="A643" s="6"/>
      <c r="B643" s="2"/>
      <c r="C643" s="8"/>
      <c r="D643" s="10"/>
      <c r="E643" s="2"/>
      <c r="F643" s="2"/>
      <c r="G643" s="2"/>
      <c r="H643" s="2"/>
      <c r="I643" s="2"/>
      <c r="J643" s="2"/>
      <c r="K643" s="2"/>
      <c r="L643" s="2"/>
      <c r="M643" s="6"/>
      <c r="N643" s="6"/>
      <c r="O643" s="7"/>
      <c r="P643" s="7"/>
      <c r="Q643" s="2"/>
      <c r="R643" s="2"/>
      <c r="S643" s="2"/>
      <c r="T643" s="2"/>
      <c r="U643" s="6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</row>
    <row r="644" spans="1:33" ht="14.25" customHeight="1">
      <c r="A644" s="6"/>
      <c r="B644" s="2"/>
      <c r="C644" s="8"/>
      <c r="D644" s="10"/>
      <c r="E644" s="2"/>
      <c r="F644" s="2"/>
      <c r="G644" s="2"/>
      <c r="H644" s="2"/>
      <c r="I644" s="2"/>
      <c r="J644" s="2"/>
      <c r="K644" s="2"/>
      <c r="L644" s="2"/>
      <c r="M644" s="6"/>
      <c r="N644" s="6"/>
      <c r="O644" s="7"/>
      <c r="P644" s="7"/>
      <c r="Q644" s="2"/>
      <c r="R644" s="2"/>
      <c r="S644" s="2"/>
      <c r="T644" s="2"/>
      <c r="U644" s="6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</row>
    <row r="645" spans="1:33" ht="14.25" customHeight="1">
      <c r="A645" s="6"/>
      <c r="B645" s="2"/>
      <c r="C645" s="8"/>
      <c r="D645" s="10"/>
      <c r="E645" s="2"/>
      <c r="F645" s="2"/>
      <c r="G645" s="2"/>
      <c r="H645" s="2"/>
      <c r="I645" s="2"/>
      <c r="J645" s="2"/>
      <c r="K645" s="2"/>
      <c r="L645" s="2"/>
      <c r="M645" s="6"/>
      <c r="N645" s="6"/>
      <c r="O645" s="7"/>
      <c r="P645" s="7"/>
      <c r="Q645" s="2"/>
      <c r="R645" s="2"/>
      <c r="S645" s="2"/>
      <c r="T645" s="2"/>
      <c r="U645" s="6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</row>
    <row r="646" spans="1:33" ht="14.25" customHeight="1">
      <c r="A646" s="6"/>
      <c r="B646" s="2"/>
      <c r="C646" s="8"/>
      <c r="D646" s="10"/>
      <c r="E646" s="2"/>
      <c r="F646" s="2"/>
      <c r="G646" s="2"/>
      <c r="H646" s="2"/>
      <c r="I646" s="2"/>
      <c r="J646" s="2"/>
      <c r="K646" s="2"/>
      <c r="L646" s="2"/>
      <c r="M646" s="6"/>
      <c r="N646" s="6"/>
      <c r="O646" s="7"/>
      <c r="P646" s="7"/>
      <c r="Q646" s="2"/>
      <c r="R646" s="2"/>
      <c r="S646" s="2"/>
      <c r="T646" s="2"/>
      <c r="U646" s="6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</row>
    <row r="647" spans="1:33" ht="14.25" customHeight="1">
      <c r="A647" s="6"/>
      <c r="B647" s="2"/>
      <c r="C647" s="8"/>
      <c r="D647" s="10"/>
      <c r="E647" s="2"/>
      <c r="F647" s="2"/>
      <c r="G647" s="2"/>
      <c r="H647" s="2"/>
      <c r="I647" s="2"/>
      <c r="J647" s="2"/>
      <c r="K647" s="2"/>
      <c r="L647" s="2"/>
      <c r="M647" s="6"/>
      <c r="N647" s="6"/>
      <c r="O647" s="7"/>
      <c r="P647" s="7"/>
      <c r="Q647" s="2"/>
      <c r="R647" s="2"/>
      <c r="S647" s="2"/>
      <c r="T647" s="2"/>
      <c r="U647" s="6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</row>
    <row r="648" spans="1:33" ht="14.25" customHeight="1">
      <c r="A648" s="6"/>
      <c r="B648" s="2"/>
      <c r="C648" s="8"/>
      <c r="D648" s="10"/>
      <c r="E648" s="2"/>
      <c r="F648" s="2"/>
      <c r="G648" s="2"/>
      <c r="H648" s="2"/>
      <c r="I648" s="2"/>
      <c r="J648" s="2"/>
      <c r="K648" s="2"/>
      <c r="L648" s="2"/>
      <c r="M648" s="6"/>
      <c r="N648" s="6"/>
      <c r="O648" s="7"/>
      <c r="P648" s="7"/>
      <c r="Q648" s="2"/>
      <c r="R648" s="2"/>
      <c r="S648" s="2"/>
      <c r="T648" s="2"/>
      <c r="U648" s="6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</row>
    <row r="649" spans="1:33" ht="14.25" customHeight="1">
      <c r="A649" s="6"/>
      <c r="B649" s="2"/>
      <c r="C649" s="8"/>
      <c r="D649" s="10"/>
      <c r="E649" s="2"/>
      <c r="F649" s="2"/>
      <c r="G649" s="2"/>
      <c r="H649" s="2"/>
      <c r="I649" s="2"/>
      <c r="J649" s="2"/>
      <c r="K649" s="2"/>
      <c r="L649" s="2"/>
      <c r="M649" s="6"/>
      <c r="N649" s="6"/>
      <c r="O649" s="7"/>
      <c r="P649" s="7"/>
      <c r="Q649" s="2"/>
      <c r="R649" s="2"/>
      <c r="S649" s="2"/>
      <c r="T649" s="2"/>
      <c r="U649" s="6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</row>
    <row r="650" spans="1:33" ht="14.25" customHeight="1">
      <c r="A650" s="6"/>
      <c r="B650" s="2"/>
      <c r="C650" s="8"/>
      <c r="D650" s="10"/>
      <c r="E650" s="2"/>
      <c r="F650" s="2"/>
      <c r="G650" s="2"/>
      <c r="H650" s="2"/>
      <c r="I650" s="2"/>
      <c r="J650" s="2"/>
      <c r="K650" s="2"/>
      <c r="L650" s="2"/>
      <c r="M650" s="6"/>
      <c r="N650" s="6"/>
      <c r="O650" s="7"/>
      <c r="P650" s="7"/>
      <c r="Q650" s="2"/>
      <c r="R650" s="2"/>
      <c r="S650" s="2"/>
      <c r="T650" s="2"/>
      <c r="U650" s="6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</row>
    <row r="651" spans="1:33" ht="14.25" customHeight="1">
      <c r="A651" s="6"/>
      <c r="B651" s="2"/>
      <c r="C651" s="8"/>
      <c r="D651" s="10"/>
      <c r="E651" s="2"/>
      <c r="F651" s="2"/>
      <c r="G651" s="2"/>
      <c r="H651" s="2"/>
      <c r="I651" s="2"/>
      <c r="J651" s="2"/>
      <c r="K651" s="2"/>
      <c r="L651" s="2"/>
      <c r="M651" s="6"/>
      <c r="N651" s="6"/>
      <c r="O651" s="7"/>
      <c r="P651" s="7"/>
      <c r="Q651" s="2"/>
      <c r="R651" s="2"/>
      <c r="S651" s="2"/>
      <c r="T651" s="2"/>
      <c r="U651" s="6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</row>
    <row r="652" spans="1:33" ht="14.25" customHeight="1">
      <c r="A652" s="6"/>
      <c r="B652" s="2"/>
      <c r="C652" s="8"/>
      <c r="D652" s="10"/>
      <c r="E652" s="2"/>
      <c r="F652" s="2"/>
      <c r="G652" s="2"/>
      <c r="H652" s="2"/>
      <c r="I652" s="2"/>
      <c r="J652" s="2"/>
      <c r="K652" s="2"/>
      <c r="L652" s="2"/>
      <c r="M652" s="6"/>
      <c r="N652" s="6"/>
      <c r="O652" s="7"/>
      <c r="P652" s="7"/>
      <c r="Q652" s="2"/>
      <c r="R652" s="2"/>
      <c r="S652" s="2"/>
      <c r="T652" s="2"/>
      <c r="U652" s="6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</row>
    <row r="653" spans="1:33" ht="14.25" customHeight="1">
      <c r="A653" s="6"/>
      <c r="B653" s="2"/>
      <c r="C653" s="8"/>
      <c r="D653" s="10"/>
      <c r="E653" s="2"/>
      <c r="F653" s="2"/>
      <c r="G653" s="2"/>
      <c r="H653" s="2"/>
      <c r="I653" s="2"/>
      <c r="J653" s="2"/>
      <c r="K653" s="2"/>
      <c r="L653" s="2"/>
      <c r="M653" s="6"/>
      <c r="N653" s="6"/>
      <c r="O653" s="7"/>
      <c r="P653" s="7"/>
      <c r="Q653" s="2"/>
      <c r="R653" s="2"/>
      <c r="S653" s="2"/>
      <c r="T653" s="2"/>
      <c r="U653" s="6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</row>
    <row r="654" spans="1:33" ht="14.25" customHeight="1">
      <c r="A654" s="6"/>
      <c r="B654" s="2"/>
      <c r="C654" s="8"/>
      <c r="D654" s="10"/>
      <c r="E654" s="2"/>
      <c r="F654" s="2"/>
      <c r="G654" s="2"/>
      <c r="H654" s="2"/>
      <c r="I654" s="2"/>
      <c r="J654" s="2"/>
      <c r="K654" s="2"/>
      <c r="L654" s="2"/>
      <c r="M654" s="6"/>
      <c r="N654" s="6"/>
      <c r="O654" s="7"/>
      <c r="P654" s="7"/>
      <c r="Q654" s="2"/>
      <c r="R654" s="2"/>
      <c r="S654" s="2"/>
      <c r="T654" s="2"/>
      <c r="U654" s="6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</row>
    <row r="655" spans="1:33" ht="14.25" customHeight="1">
      <c r="A655" s="6"/>
      <c r="B655" s="2"/>
      <c r="C655" s="8"/>
      <c r="D655" s="10"/>
      <c r="E655" s="2"/>
      <c r="F655" s="2"/>
      <c r="G655" s="2"/>
      <c r="H655" s="2"/>
      <c r="I655" s="2"/>
      <c r="J655" s="2"/>
      <c r="K655" s="2"/>
      <c r="L655" s="2"/>
      <c r="M655" s="6"/>
      <c r="N655" s="6"/>
      <c r="O655" s="7"/>
      <c r="P655" s="7"/>
      <c r="Q655" s="2"/>
      <c r="R655" s="2"/>
      <c r="S655" s="2"/>
      <c r="T655" s="2"/>
      <c r="U655" s="6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</row>
    <row r="656" spans="1:33" ht="14.25" customHeight="1">
      <c r="A656" s="6"/>
      <c r="B656" s="2"/>
      <c r="C656" s="8"/>
      <c r="D656" s="10"/>
      <c r="E656" s="2"/>
      <c r="F656" s="2"/>
      <c r="G656" s="2"/>
      <c r="H656" s="2"/>
      <c r="I656" s="2"/>
      <c r="J656" s="2"/>
      <c r="K656" s="2"/>
      <c r="L656" s="2"/>
      <c r="M656" s="6"/>
      <c r="N656" s="6"/>
      <c r="O656" s="7"/>
      <c r="P656" s="7"/>
      <c r="Q656" s="2"/>
      <c r="R656" s="2"/>
      <c r="S656" s="2"/>
      <c r="T656" s="2"/>
      <c r="U656" s="6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</row>
    <row r="657" spans="1:33" ht="14.25" customHeight="1">
      <c r="A657" s="6"/>
      <c r="B657" s="2"/>
      <c r="C657" s="8"/>
      <c r="D657" s="10"/>
      <c r="E657" s="2"/>
      <c r="F657" s="2"/>
      <c r="G657" s="2"/>
      <c r="H657" s="2"/>
      <c r="I657" s="2"/>
      <c r="J657" s="2"/>
      <c r="K657" s="2"/>
      <c r="L657" s="2"/>
      <c r="M657" s="6"/>
      <c r="N657" s="6"/>
      <c r="O657" s="7"/>
      <c r="P657" s="7"/>
      <c r="Q657" s="2"/>
      <c r="R657" s="2"/>
      <c r="S657" s="2"/>
      <c r="T657" s="2"/>
      <c r="U657" s="6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</row>
    <row r="658" spans="1:33" ht="14.25" customHeight="1">
      <c r="A658" s="6"/>
      <c r="B658" s="2"/>
      <c r="C658" s="8"/>
      <c r="D658" s="10"/>
      <c r="E658" s="2"/>
      <c r="F658" s="2"/>
      <c r="G658" s="2"/>
      <c r="H658" s="2"/>
      <c r="I658" s="2"/>
      <c r="J658" s="2"/>
      <c r="K658" s="2"/>
      <c r="L658" s="2"/>
      <c r="M658" s="6"/>
      <c r="N658" s="6"/>
      <c r="O658" s="7"/>
      <c r="P658" s="7"/>
      <c r="Q658" s="2"/>
      <c r="R658" s="2"/>
      <c r="S658" s="2"/>
      <c r="T658" s="2"/>
      <c r="U658" s="6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</row>
    <row r="659" spans="1:33" ht="14.25" customHeight="1">
      <c r="A659" s="6"/>
      <c r="B659" s="2"/>
      <c r="C659" s="8"/>
      <c r="D659" s="10"/>
      <c r="E659" s="2"/>
      <c r="F659" s="2"/>
      <c r="G659" s="2"/>
      <c r="H659" s="2"/>
      <c r="I659" s="2"/>
      <c r="J659" s="2"/>
      <c r="K659" s="2"/>
      <c r="L659" s="2"/>
      <c r="M659" s="6"/>
      <c r="N659" s="6"/>
      <c r="O659" s="7"/>
      <c r="P659" s="7"/>
      <c r="Q659" s="2"/>
      <c r="R659" s="2"/>
      <c r="S659" s="2"/>
      <c r="T659" s="2"/>
      <c r="U659" s="6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</row>
    <row r="660" spans="1:33" ht="14.25" customHeight="1">
      <c r="A660" s="6"/>
      <c r="B660" s="2"/>
      <c r="C660" s="8"/>
      <c r="D660" s="10"/>
      <c r="E660" s="2"/>
      <c r="F660" s="2"/>
      <c r="G660" s="2"/>
      <c r="H660" s="2"/>
      <c r="I660" s="2"/>
      <c r="J660" s="2"/>
      <c r="K660" s="2"/>
      <c r="L660" s="2"/>
      <c r="M660" s="6"/>
      <c r="N660" s="6"/>
      <c r="O660" s="7"/>
      <c r="P660" s="7"/>
      <c r="Q660" s="2"/>
      <c r="R660" s="2"/>
      <c r="S660" s="2"/>
      <c r="T660" s="2"/>
      <c r="U660" s="6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</row>
    <row r="661" spans="1:33" ht="14.25" customHeight="1">
      <c r="A661" s="6"/>
      <c r="B661" s="2"/>
      <c r="C661" s="8"/>
      <c r="D661" s="10"/>
      <c r="E661" s="2"/>
      <c r="F661" s="2"/>
      <c r="G661" s="2"/>
      <c r="H661" s="2"/>
      <c r="I661" s="2"/>
      <c r="J661" s="2"/>
      <c r="K661" s="2"/>
      <c r="L661" s="2"/>
      <c r="M661" s="6"/>
      <c r="N661" s="6"/>
      <c r="O661" s="7"/>
      <c r="P661" s="7"/>
      <c r="Q661" s="2"/>
      <c r="R661" s="2"/>
      <c r="S661" s="2"/>
      <c r="T661" s="2"/>
      <c r="U661" s="6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</row>
    <row r="662" spans="1:33" ht="14.25" customHeight="1">
      <c r="A662" s="6"/>
      <c r="B662" s="2"/>
      <c r="C662" s="8"/>
      <c r="D662" s="10"/>
      <c r="E662" s="2"/>
      <c r="F662" s="2"/>
      <c r="G662" s="2"/>
      <c r="H662" s="2"/>
      <c r="I662" s="2"/>
      <c r="J662" s="2"/>
      <c r="K662" s="2"/>
      <c r="L662" s="2"/>
      <c r="M662" s="6"/>
      <c r="N662" s="6"/>
      <c r="O662" s="7"/>
      <c r="P662" s="7"/>
      <c r="Q662" s="2"/>
      <c r="R662" s="2"/>
      <c r="S662" s="2"/>
      <c r="T662" s="2"/>
      <c r="U662" s="6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</row>
    <row r="663" spans="1:33" ht="14.25" customHeight="1">
      <c r="A663" s="6"/>
      <c r="B663" s="2"/>
      <c r="C663" s="8"/>
      <c r="D663" s="10"/>
      <c r="E663" s="2"/>
      <c r="F663" s="2"/>
      <c r="G663" s="2"/>
      <c r="H663" s="2"/>
      <c r="I663" s="2"/>
      <c r="J663" s="2"/>
      <c r="K663" s="2"/>
      <c r="L663" s="2"/>
      <c r="M663" s="6"/>
      <c r="N663" s="6"/>
      <c r="O663" s="7"/>
      <c r="P663" s="7"/>
      <c r="Q663" s="2"/>
      <c r="R663" s="2"/>
      <c r="S663" s="2"/>
      <c r="T663" s="2"/>
      <c r="U663" s="6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</row>
    <row r="664" spans="1:33" ht="14.25" customHeight="1">
      <c r="A664" s="6"/>
      <c r="B664" s="2"/>
      <c r="C664" s="8"/>
      <c r="D664" s="10"/>
      <c r="E664" s="2"/>
      <c r="F664" s="2"/>
      <c r="G664" s="2"/>
      <c r="H664" s="2"/>
      <c r="I664" s="2"/>
      <c r="J664" s="2"/>
      <c r="K664" s="2"/>
      <c r="L664" s="2"/>
      <c r="M664" s="6"/>
      <c r="N664" s="6"/>
      <c r="O664" s="7"/>
      <c r="P664" s="7"/>
      <c r="Q664" s="2"/>
      <c r="R664" s="2"/>
      <c r="S664" s="2"/>
      <c r="T664" s="2"/>
      <c r="U664" s="6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</row>
    <row r="665" spans="1:33" ht="14.25" customHeight="1">
      <c r="A665" s="6"/>
      <c r="B665" s="2"/>
      <c r="C665" s="8"/>
      <c r="D665" s="10"/>
      <c r="E665" s="2"/>
      <c r="F665" s="2"/>
      <c r="G665" s="2"/>
      <c r="H665" s="2"/>
      <c r="I665" s="2"/>
      <c r="J665" s="2"/>
      <c r="K665" s="2"/>
      <c r="L665" s="2"/>
      <c r="M665" s="6"/>
      <c r="N665" s="6"/>
      <c r="O665" s="7"/>
      <c r="P665" s="7"/>
      <c r="Q665" s="2"/>
      <c r="R665" s="2"/>
      <c r="S665" s="2"/>
      <c r="T665" s="2"/>
      <c r="U665" s="6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</row>
    <row r="666" spans="1:33" ht="14.25" customHeight="1">
      <c r="A666" s="6"/>
      <c r="B666" s="2"/>
      <c r="C666" s="8"/>
      <c r="D666" s="10"/>
      <c r="E666" s="2"/>
      <c r="F666" s="2"/>
      <c r="G666" s="2"/>
      <c r="H666" s="2"/>
      <c r="I666" s="2"/>
      <c r="J666" s="2"/>
      <c r="K666" s="2"/>
      <c r="L666" s="2"/>
      <c r="M666" s="6"/>
      <c r="N666" s="6"/>
      <c r="O666" s="7"/>
      <c r="P666" s="7"/>
      <c r="Q666" s="2"/>
      <c r="R666" s="2"/>
      <c r="S666" s="2"/>
      <c r="T666" s="2"/>
      <c r="U666" s="6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</row>
    <row r="667" spans="1:33" ht="14.25" customHeight="1">
      <c r="A667" s="6"/>
      <c r="B667" s="2"/>
      <c r="C667" s="8"/>
      <c r="D667" s="10"/>
      <c r="E667" s="2"/>
      <c r="F667" s="2"/>
      <c r="G667" s="2"/>
      <c r="H667" s="2"/>
      <c r="I667" s="2"/>
      <c r="J667" s="2"/>
      <c r="K667" s="2"/>
      <c r="L667" s="2"/>
      <c r="M667" s="6"/>
      <c r="N667" s="6"/>
      <c r="O667" s="7"/>
      <c r="P667" s="7"/>
      <c r="Q667" s="2"/>
      <c r="R667" s="2"/>
      <c r="S667" s="2"/>
      <c r="T667" s="2"/>
      <c r="U667" s="6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</row>
    <row r="668" spans="1:33" ht="14.25" customHeight="1">
      <c r="A668" s="6"/>
      <c r="B668" s="2"/>
      <c r="C668" s="8"/>
      <c r="D668" s="10"/>
      <c r="E668" s="2"/>
      <c r="F668" s="2"/>
      <c r="G668" s="2"/>
      <c r="H668" s="2"/>
      <c r="I668" s="2"/>
      <c r="J668" s="2"/>
      <c r="K668" s="2"/>
      <c r="L668" s="2"/>
      <c r="M668" s="6"/>
      <c r="N668" s="6"/>
      <c r="O668" s="7"/>
      <c r="P668" s="7"/>
      <c r="Q668" s="2"/>
      <c r="R668" s="2"/>
      <c r="S668" s="2"/>
      <c r="T668" s="2"/>
      <c r="U668" s="6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</row>
    <row r="669" spans="1:33" ht="14.25" customHeight="1">
      <c r="A669" s="6"/>
      <c r="B669" s="2"/>
      <c r="C669" s="8"/>
      <c r="D669" s="10"/>
      <c r="E669" s="2"/>
      <c r="F669" s="2"/>
      <c r="G669" s="2"/>
      <c r="H669" s="2"/>
      <c r="I669" s="2"/>
      <c r="J669" s="2"/>
      <c r="K669" s="2"/>
      <c r="L669" s="2"/>
      <c r="M669" s="6"/>
      <c r="N669" s="6"/>
      <c r="O669" s="7"/>
      <c r="P669" s="7"/>
      <c r="Q669" s="2"/>
      <c r="R669" s="2"/>
      <c r="S669" s="2"/>
      <c r="T669" s="2"/>
      <c r="U669" s="6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</row>
    <row r="670" spans="1:33" ht="14.25" customHeight="1">
      <c r="A670" s="6"/>
      <c r="B670" s="2"/>
      <c r="C670" s="8"/>
      <c r="D670" s="10"/>
      <c r="E670" s="2"/>
      <c r="F670" s="2"/>
      <c r="G670" s="2"/>
      <c r="H670" s="2"/>
      <c r="I670" s="2"/>
      <c r="J670" s="2"/>
      <c r="K670" s="2"/>
      <c r="L670" s="2"/>
      <c r="M670" s="6"/>
      <c r="N670" s="6"/>
      <c r="O670" s="7"/>
      <c r="P670" s="7"/>
      <c r="Q670" s="2"/>
      <c r="R670" s="2"/>
      <c r="S670" s="2"/>
      <c r="T670" s="2"/>
      <c r="U670" s="6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</row>
    <row r="671" spans="1:33" ht="14.25" customHeight="1">
      <c r="A671" s="6"/>
      <c r="B671" s="2"/>
      <c r="C671" s="8"/>
      <c r="D671" s="10"/>
      <c r="E671" s="2"/>
      <c r="F671" s="2"/>
      <c r="G671" s="2"/>
      <c r="H671" s="2"/>
      <c r="I671" s="2"/>
      <c r="J671" s="2"/>
      <c r="K671" s="2"/>
      <c r="L671" s="2"/>
      <c r="M671" s="6"/>
      <c r="N671" s="6"/>
      <c r="O671" s="7"/>
      <c r="P671" s="7"/>
      <c r="Q671" s="2"/>
      <c r="R671" s="2"/>
      <c r="S671" s="2"/>
      <c r="T671" s="2"/>
      <c r="U671" s="6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</row>
    <row r="672" spans="1:33" ht="14.25" customHeight="1">
      <c r="A672" s="6"/>
      <c r="B672" s="2"/>
      <c r="C672" s="8"/>
      <c r="D672" s="10"/>
      <c r="E672" s="2"/>
      <c r="F672" s="2"/>
      <c r="G672" s="2"/>
      <c r="H672" s="2"/>
      <c r="I672" s="2"/>
      <c r="J672" s="2"/>
      <c r="K672" s="2"/>
      <c r="L672" s="2"/>
      <c r="M672" s="6"/>
      <c r="N672" s="6"/>
      <c r="O672" s="7"/>
      <c r="P672" s="7"/>
      <c r="Q672" s="2"/>
      <c r="R672" s="2"/>
      <c r="S672" s="2"/>
      <c r="T672" s="2"/>
      <c r="U672" s="6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</row>
    <row r="673" spans="1:33" ht="14.25" customHeight="1">
      <c r="A673" s="6"/>
      <c r="B673" s="2"/>
      <c r="C673" s="8"/>
      <c r="D673" s="10"/>
      <c r="E673" s="2"/>
      <c r="F673" s="2"/>
      <c r="G673" s="2"/>
      <c r="H673" s="2"/>
      <c r="I673" s="2"/>
      <c r="J673" s="2"/>
      <c r="K673" s="2"/>
      <c r="L673" s="2"/>
      <c r="M673" s="6"/>
      <c r="N673" s="6"/>
      <c r="O673" s="7"/>
      <c r="P673" s="7"/>
      <c r="Q673" s="2"/>
      <c r="R673" s="2"/>
      <c r="S673" s="2"/>
      <c r="T673" s="2"/>
      <c r="U673" s="6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</row>
    <row r="674" spans="1:33" ht="14.25" customHeight="1">
      <c r="A674" s="6"/>
      <c r="B674" s="2"/>
      <c r="C674" s="8"/>
      <c r="D674" s="10"/>
      <c r="E674" s="2"/>
      <c r="F674" s="2"/>
      <c r="G674" s="2"/>
      <c r="H674" s="2"/>
      <c r="I674" s="2"/>
      <c r="J674" s="2"/>
      <c r="K674" s="2"/>
      <c r="L674" s="2"/>
      <c r="M674" s="6"/>
      <c r="N674" s="6"/>
      <c r="O674" s="7"/>
      <c r="P674" s="7"/>
      <c r="Q674" s="2"/>
      <c r="R674" s="2"/>
      <c r="S674" s="2"/>
      <c r="T674" s="2"/>
      <c r="U674" s="6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</row>
    <row r="675" spans="1:33" ht="14.25" customHeight="1">
      <c r="A675" s="6"/>
      <c r="B675" s="2"/>
      <c r="C675" s="8"/>
      <c r="D675" s="10"/>
      <c r="E675" s="2"/>
      <c r="F675" s="2"/>
      <c r="G675" s="2"/>
      <c r="H675" s="2"/>
      <c r="I675" s="2"/>
      <c r="J675" s="2"/>
      <c r="K675" s="2"/>
      <c r="L675" s="2"/>
      <c r="M675" s="6"/>
      <c r="N675" s="6"/>
      <c r="O675" s="7"/>
      <c r="P675" s="7"/>
      <c r="Q675" s="2"/>
      <c r="R675" s="2"/>
      <c r="S675" s="2"/>
      <c r="T675" s="2"/>
      <c r="U675" s="6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</row>
    <row r="676" spans="1:33" ht="14.25" customHeight="1">
      <c r="A676" s="6"/>
      <c r="B676" s="2"/>
      <c r="C676" s="8"/>
      <c r="D676" s="10"/>
      <c r="E676" s="2"/>
      <c r="F676" s="2"/>
      <c r="G676" s="2"/>
      <c r="H676" s="2"/>
      <c r="I676" s="2"/>
      <c r="J676" s="2"/>
      <c r="K676" s="2"/>
      <c r="L676" s="2"/>
      <c r="M676" s="6"/>
      <c r="N676" s="6"/>
      <c r="O676" s="7"/>
      <c r="P676" s="7"/>
      <c r="Q676" s="2"/>
      <c r="R676" s="2"/>
      <c r="S676" s="2"/>
      <c r="T676" s="2"/>
      <c r="U676" s="6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</row>
    <row r="677" spans="1:33" ht="14.25" customHeight="1">
      <c r="A677" s="6"/>
      <c r="B677" s="2"/>
      <c r="C677" s="8"/>
      <c r="D677" s="10"/>
      <c r="E677" s="2"/>
      <c r="F677" s="2"/>
      <c r="G677" s="2"/>
      <c r="H677" s="2"/>
      <c r="I677" s="2"/>
      <c r="J677" s="2"/>
      <c r="K677" s="2"/>
      <c r="L677" s="2"/>
      <c r="M677" s="6"/>
      <c r="N677" s="6"/>
      <c r="O677" s="7"/>
      <c r="P677" s="7"/>
      <c r="Q677" s="2"/>
      <c r="R677" s="2"/>
      <c r="S677" s="2"/>
      <c r="T677" s="2"/>
      <c r="U677" s="6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</row>
    <row r="678" spans="1:33" ht="14.25" customHeight="1">
      <c r="A678" s="6"/>
      <c r="B678" s="2"/>
      <c r="C678" s="8"/>
      <c r="D678" s="10"/>
      <c r="E678" s="2"/>
      <c r="F678" s="2"/>
      <c r="G678" s="2"/>
      <c r="H678" s="2"/>
      <c r="I678" s="2"/>
      <c r="J678" s="2"/>
      <c r="K678" s="2"/>
      <c r="L678" s="2"/>
      <c r="M678" s="6"/>
      <c r="N678" s="6"/>
      <c r="O678" s="7"/>
      <c r="P678" s="7"/>
      <c r="Q678" s="2"/>
      <c r="R678" s="2"/>
      <c r="S678" s="2"/>
      <c r="T678" s="2"/>
      <c r="U678" s="6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</row>
    <row r="679" spans="1:33" ht="14.25" customHeight="1">
      <c r="A679" s="6"/>
      <c r="B679" s="2"/>
      <c r="C679" s="8"/>
      <c r="D679" s="10"/>
      <c r="E679" s="2"/>
      <c r="F679" s="2"/>
      <c r="G679" s="2"/>
      <c r="H679" s="2"/>
      <c r="I679" s="2"/>
      <c r="J679" s="2"/>
      <c r="K679" s="2"/>
      <c r="L679" s="2"/>
      <c r="M679" s="6"/>
      <c r="N679" s="6"/>
      <c r="O679" s="7"/>
      <c r="P679" s="7"/>
      <c r="Q679" s="2"/>
      <c r="R679" s="2"/>
      <c r="S679" s="2"/>
      <c r="T679" s="2"/>
      <c r="U679" s="6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</row>
    <row r="680" spans="1:33" ht="14.25" customHeight="1">
      <c r="A680" s="6"/>
      <c r="B680" s="2"/>
      <c r="C680" s="8"/>
      <c r="D680" s="10"/>
      <c r="E680" s="2"/>
      <c r="F680" s="2"/>
      <c r="G680" s="2"/>
      <c r="H680" s="2"/>
      <c r="I680" s="2"/>
      <c r="J680" s="2"/>
      <c r="K680" s="2"/>
      <c r="L680" s="2"/>
      <c r="M680" s="6"/>
      <c r="N680" s="6"/>
      <c r="O680" s="7"/>
      <c r="P680" s="7"/>
      <c r="Q680" s="2"/>
      <c r="R680" s="2"/>
      <c r="S680" s="2"/>
      <c r="T680" s="2"/>
      <c r="U680" s="6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</row>
    <row r="681" spans="1:33" ht="14.25" customHeight="1">
      <c r="A681" s="6"/>
      <c r="B681" s="2"/>
      <c r="C681" s="8"/>
      <c r="D681" s="10"/>
      <c r="E681" s="2"/>
      <c r="F681" s="2"/>
      <c r="G681" s="2"/>
      <c r="H681" s="2"/>
      <c r="I681" s="2"/>
      <c r="J681" s="2"/>
      <c r="K681" s="2"/>
      <c r="L681" s="2"/>
      <c r="M681" s="6"/>
      <c r="N681" s="6"/>
      <c r="O681" s="7"/>
      <c r="P681" s="7"/>
      <c r="Q681" s="2"/>
      <c r="R681" s="2"/>
      <c r="S681" s="2"/>
      <c r="T681" s="2"/>
      <c r="U681" s="6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</row>
    <row r="682" spans="1:33" ht="14.25" customHeight="1">
      <c r="A682" s="6"/>
      <c r="B682" s="2"/>
      <c r="C682" s="8"/>
      <c r="D682" s="10"/>
      <c r="E682" s="2"/>
      <c r="F682" s="2"/>
      <c r="G682" s="2"/>
      <c r="H682" s="2"/>
      <c r="I682" s="2"/>
      <c r="J682" s="2"/>
      <c r="K682" s="2"/>
      <c r="L682" s="2"/>
      <c r="M682" s="6"/>
      <c r="N682" s="6"/>
      <c r="O682" s="7"/>
      <c r="P682" s="7"/>
      <c r="Q682" s="2"/>
      <c r="R682" s="2"/>
      <c r="S682" s="2"/>
      <c r="T682" s="2"/>
      <c r="U682" s="6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</row>
    <row r="683" spans="1:33" ht="14.25" customHeight="1">
      <c r="A683" s="6"/>
      <c r="B683" s="2"/>
      <c r="C683" s="8"/>
      <c r="D683" s="10"/>
      <c r="E683" s="2"/>
      <c r="F683" s="2"/>
      <c r="G683" s="2"/>
      <c r="H683" s="2"/>
      <c r="I683" s="2"/>
      <c r="J683" s="2"/>
      <c r="K683" s="2"/>
      <c r="L683" s="2"/>
      <c r="M683" s="6"/>
      <c r="N683" s="6"/>
      <c r="O683" s="7"/>
      <c r="P683" s="7"/>
      <c r="Q683" s="2"/>
      <c r="R683" s="2"/>
      <c r="S683" s="2"/>
      <c r="T683" s="2"/>
      <c r="U683" s="6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</row>
    <row r="684" spans="1:33" ht="14.25" customHeight="1">
      <c r="A684" s="6"/>
      <c r="B684" s="2"/>
      <c r="C684" s="8"/>
      <c r="D684" s="10"/>
      <c r="E684" s="2"/>
      <c r="F684" s="2"/>
      <c r="G684" s="2"/>
      <c r="H684" s="2"/>
      <c r="I684" s="2"/>
      <c r="J684" s="2"/>
      <c r="K684" s="2"/>
      <c r="L684" s="2"/>
      <c r="M684" s="6"/>
      <c r="N684" s="6"/>
      <c r="O684" s="7"/>
      <c r="P684" s="7"/>
      <c r="Q684" s="2"/>
      <c r="R684" s="2"/>
      <c r="S684" s="2"/>
      <c r="T684" s="2"/>
      <c r="U684" s="6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</row>
    <row r="685" spans="1:33" ht="14.25" customHeight="1">
      <c r="A685" s="6"/>
      <c r="B685" s="2"/>
      <c r="C685" s="8"/>
      <c r="D685" s="10"/>
      <c r="E685" s="2"/>
      <c r="F685" s="2"/>
      <c r="G685" s="2"/>
      <c r="H685" s="2"/>
      <c r="I685" s="2"/>
      <c r="J685" s="2"/>
      <c r="K685" s="2"/>
      <c r="L685" s="2"/>
      <c r="M685" s="6"/>
      <c r="N685" s="6"/>
      <c r="O685" s="7"/>
      <c r="P685" s="7"/>
      <c r="Q685" s="2"/>
      <c r="R685" s="2"/>
      <c r="S685" s="2"/>
      <c r="T685" s="2"/>
      <c r="U685" s="6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</row>
    <row r="686" spans="1:33" ht="14.25" customHeight="1">
      <c r="A686" s="6"/>
      <c r="B686" s="2"/>
      <c r="C686" s="8"/>
      <c r="D686" s="10"/>
      <c r="E686" s="2"/>
      <c r="F686" s="2"/>
      <c r="G686" s="2"/>
      <c r="H686" s="2"/>
      <c r="I686" s="2"/>
      <c r="J686" s="2"/>
      <c r="K686" s="2"/>
      <c r="L686" s="2"/>
      <c r="M686" s="6"/>
      <c r="N686" s="6"/>
      <c r="O686" s="7"/>
      <c r="P686" s="7"/>
      <c r="Q686" s="2"/>
      <c r="R686" s="2"/>
      <c r="S686" s="2"/>
      <c r="T686" s="2"/>
      <c r="U686" s="6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</row>
    <row r="687" spans="1:33" ht="14.25" customHeight="1">
      <c r="A687" s="6"/>
      <c r="B687" s="2"/>
      <c r="C687" s="8"/>
      <c r="D687" s="10"/>
      <c r="E687" s="2"/>
      <c r="F687" s="2"/>
      <c r="G687" s="2"/>
      <c r="H687" s="2"/>
      <c r="I687" s="2"/>
      <c r="J687" s="2"/>
      <c r="K687" s="2"/>
      <c r="L687" s="2"/>
      <c r="M687" s="6"/>
      <c r="N687" s="6"/>
      <c r="O687" s="7"/>
      <c r="P687" s="7"/>
      <c r="Q687" s="2"/>
      <c r="R687" s="2"/>
      <c r="S687" s="2"/>
      <c r="T687" s="2"/>
      <c r="U687" s="6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</row>
    <row r="688" spans="1:33" ht="14.25" customHeight="1">
      <c r="A688" s="6"/>
      <c r="B688" s="2"/>
      <c r="C688" s="8"/>
      <c r="D688" s="10"/>
      <c r="E688" s="2"/>
      <c r="F688" s="2"/>
      <c r="G688" s="2"/>
      <c r="H688" s="2"/>
      <c r="I688" s="2"/>
      <c r="J688" s="2"/>
      <c r="K688" s="2"/>
      <c r="L688" s="2"/>
      <c r="M688" s="6"/>
      <c r="N688" s="6"/>
      <c r="O688" s="7"/>
      <c r="P688" s="7"/>
      <c r="Q688" s="2"/>
      <c r="R688" s="2"/>
      <c r="S688" s="2"/>
      <c r="T688" s="2"/>
      <c r="U688" s="6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</row>
    <row r="689" spans="1:33" ht="14.25" customHeight="1">
      <c r="A689" s="6"/>
      <c r="B689" s="2"/>
      <c r="C689" s="8"/>
      <c r="D689" s="10"/>
      <c r="E689" s="2"/>
      <c r="F689" s="2"/>
      <c r="G689" s="2"/>
      <c r="H689" s="2"/>
      <c r="I689" s="2"/>
      <c r="J689" s="2"/>
      <c r="K689" s="2"/>
      <c r="L689" s="2"/>
      <c r="M689" s="6"/>
      <c r="N689" s="6"/>
      <c r="O689" s="7"/>
      <c r="P689" s="7"/>
      <c r="Q689" s="2"/>
      <c r="R689" s="2"/>
      <c r="S689" s="2"/>
      <c r="T689" s="2"/>
      <c r="U689" s="6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</row>
    <row r="690" spans="1:33" ht="14.25" customHeight="1">
      <c r="A690" s="6"/>
      <c r="B690" s="2"/>
      <c r="C690" s="8"/>
      <c r="D690" s="10"/>
      <c r="E690" s="2"/>
      <c r="F690" s="2"/>
      <c r="G690" s="2"/>
      <c r="H690" s="2"/>
      <c r="I690" s="2"/>
      <c r="J690" s="2"/>
      <c r="K690" s="2"/>
      <c r="L690" s="2"/>
      <c r="M690" s="6"/>
      <c r="N690" s="6"/>
      <c r="O690" s="7"/>
      <c r="P690" s="7"/>
      <c r="Q690" s="2"/>
      <c r="R690" s="2"/>
      <c r="S690" s="2"/>
      <c r="T690" s="2"/>
      <c r="U690" s="6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</row>
    <row r="691" spans="1:33" ht="14.25" customHeight="1">
      <c r="A691" s="6"/>
      <c r="B691" s="2"/>
      <c r="C691" s="8"/>
      <c r="D691" s="10"/>
      <c r="E691" s="2"/>
      <c r="F691" s="2"/>
      <c r="G691" s="2"/>
      <c r="H691" s="2"/>
      <c r="I691" s="2"/>
      <c r="J691" s="2"/>
      <c r="K691" s="2"/>
      <c r="L691" s="2"/>
      <c r="M691" s="6"/>
      <c r="N691" s="6"/>
      <c r="O691" s="7"/>
      <c r="P691" s="7"/>
      <c r="Q691" s="2"/>
      <c r="R691" s="2"/>
      <c r="S691" s="2"/>
      <c r="T691" s="2"/>
      <c r="U691" s="6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</row>
    <row r="692" spans="1:33" ht="14.25" customHeight="1">
      <c r="A692" s="6"/>
      <c r="B692" s="2"/>
      <c r="C692" s="8"/>
      <c r="D692" s="10"/>
      <c r="E692" s="2"/>
      <c r="F692" s="2"/>
      <c r="G692" s="2"/>
      <c r="H692" s="2"/>
      <c r="I692" s="2"/>
      <c r="J692" s="2"/>
      <c r="K692" s="2"/>
      <c r="L692" s="2"/>
      <c r="M692" s="6"/>
      <c r="N692" s="6"/>
      <c r="O692" s="7"/>
      <c r="P692" s="7"/>
      <c r="Q692" s="2"/>
      <c r="R692" s="2"/>
      <c r="S692" s="2"/>
      <c r="T692" s="2"/>
      <c r="U692" s="6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</row>
    <row r="693" spans="1:33" ht="14.25" customHeight="1">
      <c r="A693" s="6"/>
      <c r="B693" s="2"/>
      <c r="C693" s="8"/>
      <c r="D693" s="10"/>
      <c r="E693" s="2"/>
      <c r="F693" s="2"/>
      <c r="G693" s="2"/>
      <c r="H693" s="2"/>
      <c r="I693" s="2"/>
      <c r="J693" s="2"/>
      <c r="K693" s="2"/>
      <c r="L693" s="2"/>
      <c r="M693" s="6"/>
      <c r="N693" s="6"/>
      <c r="O693" s="7"/>
      <c r="P693" s="7"/>
      <c r="Q693" s="2"/>
      <c r="R693" s="2"/>
      <c r="S693" s="2"/>
      <c r="T693" s="2"/>
      <c r="U693" s="6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</row>
    <row r="694" spans="1:33" ht="14.25" customHeight="1">
      <c r="A694" s="6"/>
      <c r="B694" s="2"/>
      <c r="C694" s="8"/>
      <c r="D694" s="10"/>
      <c r="E694" s="2"/>
      <c r="F694" s="2"/>
      <c r="G694" s="2"/>
      <c r="H694" s="2"/>
      <c r="I694" s="2"/>
      <c r="J694" s="2"/>
      <c r="K694" s="2"/>
      <c r="L694" s="2"/>
      <c r="M694" s="6"/>
      <c r="N694" s="6"/>
      <c r="O694" s="7"/>
      <c r="P694" s="7"/>
      <c r="Q694" s="2"/>
      <c r="R694" s="2"/>
      <c r="S694" s="2"/>
      <c r="T694" s="2"/>
      <c r="U694" s="6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</row>
    <row r="695" spans="1:33" ht="14.25" customHeight="1">
      <c r="A695" s="6"/>
      <c r="B695" s="2"/>
      <c r="C695" s="8"/>
      <c r="D695" s="10"/>
      <c r="E695" s="2"/>
      <c r="F695" s="2"/>
      <c r="G695" s="2"/>
      <c r="H695" s="2"/>
      <c r="I695" s="2"/>
      <c r="J695" s="2"/>
      <c r="K695" s="2"/>
      <c r="L695" s="2"/>
      <c r="M695" s="6"/>
      <c r="N695" s="6"/>
      <c r="O695" s="7"/>
      <c r="P695" s="7"/>
      <c r="Q695" s="2"/>
      <c r="R695" s="2"/>
      <c r="S695" s="2"/>
      <c r="T695" s="2"/>
      <c r="U695" s="6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</row>
    <row r="696" spans="1:33" ht="14.25" customHeight="1">
      <c r="A696" s="6"/>
      <c r="B696" s="2"/>
      <c r="C696" s="8"/>
      <c r="D696" s="10"/>
      <c r="E696" s="2"/>
      <c r="F696" s="2"/>
      <c r="G696" s="2"/>
      <c r="H696" s="2"/>
      <c r="I696" s="2"/>
      <c r="J696" s="2"/>
      <c r="K696" s="2"/>
      <c r="L696" s="2"/>
      <c r="M696" s="6"/>
      <c r="N696" s="6"/>
      <c r="O696" s="7"/>
      <c r="P696" s="7"/>
      <c r="Q696" s="2"/>
      <c r="R696" s="2"/>
      <c r="S696" s="2"/>
      <c r="T696" s="2"/>
      <c r="U696" s="6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</row>
    <row r="697" spans="1:33" ht="14.25" customHeight="1">
      <c r="A697" s="6"/>
      <c r="B697" s="2"/>
      <c r="C697" s="8"/>
      <c r="D697" s="10"/>
      <c r="E697" s="2"/>
      <c r="F697" s="2"/>
      <c r="G697" s="2"/>
      <c r="H697" s="2"/>
      <c r="I697" s="2"/>
      <c r="J697" s="2"/>
      <c r="K697" s="2"/>
      <c r="L697" s="2"/>
      <c r="M697" s="6"/>
      <c r="N697" s="6"/>
      <c r="O697" s="7"/>
      <c r="P697" s="7"/>
      <c r="Q697" s="2"/>
      <c r="R697" s="2"/>
      <c r="S697" s="2"/>
      <c r="T697" s="2"/>
      <c r="U697" s="6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</row>
    <row r="698" spans="1:33" ht="14.25" customHeight="1">
      <c r="A698" s="6"/>
      <c r="B698" s="2"/>
      <c r="C698" s="8"/>
      <c r="D698" s="10"/>
      <c r="E698" s="2"/>
      <c r="F698" s="2"/>
      <c r="G698" s="2"/>
      <c r="H698" s="2"/>
      <c r="I698" s="2"/>
      <c r="J698" s="2"/>
      <c r="K698" s="2"/>
      <c r="L698" s="2"/>
      <c r="M698" s="6"/>
      <c r="N698" s="6"/>
      <c r="O698" s="7"/>
      <c r="P698" s="7"/>
      <c r="Q698" s="2"/>
      <c r="R698" s="2"/>
      <c r="S698" s="2"/>
      <c r="T698" s="2"/>
      <c r="U698" s="6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</row>
    <row r="699" spans="1:33" ht="14.25" customHeight="1">
      <c r="A699" s="6"/>
      <c r="B699" s="2"/>
      <c r="C699" s="8"/>
      <c r="D699" s="10"/>
      <c r="E699" s="2"/>
      <c r="F699" s="2"/>
      <c r="G699" s="2"/>
      <c r="H699" s="2"/>
      <c r="I699" s="2"/>
      <c r="J699" s="2"/>
      <c r="K699" s="2"/>
      <c r="L699" s="2"/>
      <c r="M699" s="6"/>
      <c r="N699" s="6"/>
      <c r="O699" s="7"/>
      <c r="P699" s="7"/>
      <c r="Q699" s="2"/>
      <c r="R699" s="2"/>
      <c r="S699" s="2"/>
      <c r="T699" s="2"/>
      <c r="U699" s="6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</row>
    <row r="700" spans="1:33" ht="14.25" customHeight="1">
      <c r="A700" s="6"/>
      <c r="B700" s="2"/>
      <c r="C700" s="8"/>
      <c r="D700" s="10"/>
      <c r="E700" s="2"/>
      <c r="F700" s="2"/>
      <c r="G700" s="2"/>
      <c r="H700" s="2"/>
      <c r="I700" s="2"/>
      <c r="J700" s="2"/>
      <c r="K700" s="2"/>
      <c r="L700" s="2"/>
      <c r="M700" s="6"/>
      <c r="N700" s="6"/>
      <c r="O700" s="7"/>
      <c r="P700" s="7"/>
      <c r="Q700" s="2"/>
      <c r="R700" s="2"/>
      <c r="S700" s="2"/>
      <c r="T700" s="2"/>
      <c r="U700" s="6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</row>
    <row r="701" spans="1:33" ht="14.25" customHeight="1">
      <c r="A701" s="6"/>
      <c r="B701" s="2"/>
      <c r="C701" s="8"/>
      <c r="D701" s="10"/>
      <c r="E701" s="2"/>
      <c r="F701" s="2"/>
      <c r="G701" s="2"/>
      <c r="H701" s="2"/>
      <c r="I701" s="2"/>
      <c r="J701" s="2"/>
      <c r="K701" s="2"/>
      <c r="L701" s="2"/>
      <c r="M701" s="6"/>
      <c r="N701" s="6"/>
      <c r="O701" s="7"/>
      <c r="P701" s="7"/>
      <c r="Q701" s="2"/>
      <c r="R701" s="2"/>
      <c r="S701" s="2"/>
      <c r="T701" s="2"/>
      <c r="U701" s="6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</row>
    <row r="702" spans="1:33" ht="14.25" customHeight="1">
      <c r="A702" s="6"/>
      <c r="B702" s="2"/>
      <c r="C702" s="8"/>
      <c r="D702" s="10"/>
      <c r="E702" s="2"/>
      <c r="F702" s="2"/>
      <c r="G702" s="2"/>
      <c r="H702" s="2"/>
      <c r="I702" s="2"/>
      <c r="J702" s="2"/>
      <c r="K702" s="2"/>
      <c r="L702" s="2"/>
      <c r="M702" s="6"/>
      <c r="N702" s="6"/>
      <c r="O702" s="7"/>
      <c r="P702" s="7"/>
      <c r="Q702" s="2"/>
      <c r="R702" s="2"/>
      <c r="S702" s="2"/>
      <c r="T702" s="2"/>
      <c r="U702" s="6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</row>
    <row r="703" spans="1:33" ht="14.25" customHeight="1">
      <c r="A703" s="6"/>
      <c r="B703" s="2"/>
      <c r="C703" s="8"/>
      <c r="D703" s="10"/>
      <c r="E703" s="2"/>
      <c r="F703" s="2"/>
      <c r="G703" s="2"/>
      <c r="H703" s="2"/>
      <c r="I703" s="2"/>
      <c r="J703" s="2"/>
      <c r="K703" s="2"/>
      <c r="L703" s="2"/>
      <c r="M703" s="6"/>
      <c r="N703" s="6"/>
      <c r="O703" s="7"/>
      <c r="P703" s="7"/>
      <c r="Q703" s="2"/>
      <c r="R703" s="2"/>
      <c r="S703" s="2"/>
      <c r="T703" s="2"/>
      <c r="U703" s="6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</row>
    <row r="704" spans="1:33" ht="14.25" customHeight="1">
      <c r="A704" s="6"/>
      <c r="B704" s="2"/>
      <c r="C704" s="8"/>
      <c r="D704" s="10"/>
      <c r="E704" s="2"/>
      <c r="F704" s="2"/>
      <c r="G704" s="2"/>
      <c r="H704" s="2"/>
      <c r="I704" s="2"/>
      <c r="J704" s="2"/>
      <c r="K704" s="2"/>
      <c r="L704" s="2"/>
      <c r="M704" s="6"/>
      <c r="N704" s="6"/>
      <c r="O704" s="7"/>
      <c r="P704" s="7"/>
      <c r="Q704" s="2"/>
      <c r="R704" s="2"/>
      <c r="S704" s="2"/>
      <c r="T704" s="2"/>
      <c r="U704" s="6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</row>
    <row r="705" spans="1:33" ht="14.25" customHeight="1">
      <c r="A705" s="6"/>
      <c r="B705" s="2"/>
      <c r="C705" s="8"/>
      <c r="D705" s="10"/>
      <c r="E705" s="2"/>
      <c r="F705" s="2"/>
      <c r="G705" s="2"/>
      <c r="H705" s="2"/>
      <c r="I705" s="2"/>
      <c r="J705" s="2"/>
      <c r="K705" s="2"/>
      <c r="L705" s="2"/>
      <c r="M705" s="6"/>
      <c r="N705" s="6"/>
      <c r="O705" s="7"/>
      <c r="P705" s="7"/>
      <c r="Q705" s="2"/>
      <c r="R705" s="2"/>
      <c r="S705" s="2"/>
      <c r="T705" s="2"/>
      <c r="U705" s="6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</row>
    <row r="706" spans="1:33" ht="14.25" customHeight="1">
      <c r="A706" s="6"/>
      <c r="B706" s="2"/>
      <c r="C706" s="8"/>
      <c r="D706" s="10"/>
      <c r="E706" s="2"/>
      <c r="F706" s="2"/>
      <c r="G706" s="2"/>
      <c r="H706" s="2"/>
      <c r="I706" s="2"/>
      <c r="J706" s="2"/>
      <c r="K706" s="2"/>
      <c r="L706" s="2"/>
      <c r="M706" s="6"/>
      <c r="N706" s="6"/>
      <c r="O706" s="7"/>
      <c r="P706" s="7"/>
      <c r="Q706" s="2"/>
      <c r="R706" s="2"/>
      <c r="S706" s="2"/>
      <c r="T706" s="2"/>
      <c r="U706" s="6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</row>
    <row r="707" spans="1:33" ht="14.25" customHeight="1">
      <c r="A707" s="6"/>
      <c r="B707" s="2"/>
      <c r="C707" s="8"/>
      <c r="D707" s="10"/>
      <c r="E707" s="2"/>
      <c r="F707" s="2"/>
      <c r="G707" s="2"/>
      <c r="H707" s="2"/>
      <c r="I707" s="2"/>
      <c r="J707" s="2"/>
      <c r="K707" s="2"/>
      <c r="L707" s="2"/>
      <c r="M707" s="6"/>
      <c r="N707" s="6"/>
      <c r="O707" s="7"/>
      <c r="P707" s="7"/>
      <c r="Q707" s="2"/>
      <c r="R707" s="2"/>
      <c r="S707" s="2"/>
      <c r="T707" s="2"/>
      <c r="U707" s="6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</row>
    <row r="708" spans="1:33" ht="14.25" customHeight="1">
      <c r="A708" s="6"/>
      <c r="B708" s="2"/>
      <c r="C708" s="8"/>
      <c r="D708" s="10"/>
      <c r="E708" s="2"/>
      <c r="F708" s="2"/>
      <c r="G708" s="2"/>
      <c r="H708" s="2"/>
      <c r="I708" s="2"/>
      <c r="J708" s="2"/>
      <c r="K708" s="2"/>
      <c r="L708" s="2"/>
      <c r="M708" s="6"/>
      <c r="N708" s="6"/>
      <c r="O708" s="7"/>
      <c r="P708" s="7"/>
      <c r="Q708" s="2"/>
      <c r="R708" s="2"/>
      <c r="S708" s="2"/>
      <c r="T708" s="2"/>
      <c r="U708" s="6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</row>
    <row r="709" spans="1:33" ht="14.25" customHeight="1">
      <c r="A709" s="6"/>
      <c r="B709" s="2"/>
      <c r="C709" s="8"/>
      <c r="D709" s="10"/>
      <c r="E709" s="2"/>
      <c r="F709" s="2"/>
      <c r="G709" s="2"/>
      <c r="H709" s="2"/>
      <c r="I709" s="2"/>
      <c r="J709" s="2"/>
      <c r="K709" s="2"/>
      <c r="L709" s="2"/>
      <c r="M709" s="6"/>
      <c r="N709" s="6"/>
      <c r="O709" s="7"/>
      <c r="P709" s="7"/>
      <c r="Q709" s="2"/>
      <c r="R709" s="2"/>
      <c r="S709" s="2"/>
      <c r="T709" s="2"/>
      <c r="U709" s="6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</row>
    <row r="710" spans="1:33" ht="14.25" customHeight="1">
      <c r="A710" s="6"/>
      <c r="B710" s="2"/>
      <c r="C710" s="8"/>
      <c r="D710" s="10"/>
      <c r="E710" s="2"/>
      <c r="F710" s="2"/>
      <c r="G710" s="2"/>
      <c r="H710" s="2"/>
      <c r="I710" s="2"/>
      <c r="J710" s="2"/>
      <c r="K710" s="2"/>
      <c r="L710" s="2"/>
      <c r="M710" s="6"/>
      <c r="N710" s="6"/>
      <c r="O710" s="7"/>
      <c r="P710" s="7"/>
      <c r="Q710" s="2"/>
      <c r="R710" s="2"/>
      <c r="S710" s="2"/>
      <c r="T710" s="2"/>
      <c r="U710" s="6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</row>
    <row r="711" spans="1:33" ht="14.25" customHeight="1">
      <c r="A711" s="6"/>
      <c r="B711" s="2"/>
      <c r="C711" s="8"/>
      <c r="D711" s="10"/>
      <c r="E711" s="2"/>
      <c r="F711" s="2"/>
      <c r="G711" s="2"/>
      <c r="H711" s="2"/>
      <c r="I711" s="2"/>
      <c r="J711" s="2"/>
      <c r="K711" s="2"/>
      <c r="L711" s="2"/>
      <c r="M711" s="6"/>
      <c r="N711" s="6"/>
      <c r="O711" s="7"/>
      <c r="P711" s="7"/>
      <c r="Q711" s="2"/>
      <c r="R711" s="2"/>
      <c r="S711" s="2"/>
      <c r="T711" s="2"/>
      <c r="U711" s="6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</row>
    <row r="712" spans="1:33" ht="14.25" customHeight="1">
      <c r="A712" s="6"/>
      <c r="B712" s="2"/>
      <c r="C712" s="8"/>
      <c r="D712" s="10"/>
      <c r="E712" s="2"/>
      <c r="F712" s="2"/>
      <c r="G712" s="2"/>
      <c r="H712" s="2"/>
      <c r="I712" s="2"/>
      <c r="J712" s="2"/>
      <c r="K712" s="2"/>
      <c r="L712" s="2"/>
      <c r="M712" s="6"/>
      <c r="N712" s="6"/>
      <c r="O712" s="7"/>
      <c r="P712" s="7"/>
      <c r="Q712" s="2"/>
      <c r="R712" s="2"/>
      <c r="S712" s="2"/>
      <c r="T712" s="2"/>
      <c r="U712" s="6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</row>
    <row r="713" spans="1:33" ht="14.25" customHeight="1">
      <c r="A713" s="6"/>
      <c r="B713" s="2"/>
      <c r="C713" s="8"/>
      <c r="D713" s="10"/>
      <c r="E713" s="2"/>
      <c r="F713" s="2"/>
      <c r="G713" s="2"/>
      <c r="H713" s="2"/>
      <c r="I713" s="2"/>
      <c r="J713" s="2"/>
      <c r="K713" s="2"/>
      <c r="L713" s="2"/>
      <c r="M713" s="6"/>
      <c r="N713" s="6"/>
      <c r="O713" s="7"/>
      <c r="P713" s="7"/>
      <c r="Q713" s="2"/>
      <c r="R713" s="2"/>
      <c r="S713" s="2"/>
      <c r="T713" s="2"/>
      <c r="U713" s="6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</row>
    <row r="714" spans="1:33" ht="14.25" customHeight="1">
      <c r="A714" s="6"/>
      <c r="B714" s="2"/>
      <c r="C714" s="8"/>
      <c r="D714" s="10"/>
      <c r="E714" s="2"/>
      <c r="F714" s="2"/>
      <c r="G714" s="2"/>
      <c r="H714" s="2"/>
      <c r="I714" s="2"/>
      <c r="J714" s="2"/>
      <c r="K714" s="2"/>
      <c r="L714" s="2"/>
      <c r="M714" s="6"/>
      <c r="N714" s="6"/>
      <c r="O714" s="7"/>
      <c r="P714" s="7"/>
      <c r="Q714" s="2"/>
      <c r="R714" s="2"/>
      <c r="S714" s="2"/>
      <c r="T714" s="2"/>
      <c r="U714" s="6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</row>
    <row r="715" spans="1:33" ht="14.25" customHeight="1">
      <c r="A715" s="6"/>
      <c r="B715" s="2"/>
      <c r="C715" s="8"/>
      <c r="D715" s="10"/>
      <c r="E715" s="2"/>
      <c r="F715" s="2"/>
      <c r="G715" s="2"/>
      <c r="H715" s="2"/>
      <c r="I715" s="2"/>
      <c r="J715" s="2"/>
      <c r="K715" s="2"/>
      <c r="L715" s="2"/>
      <c r="M715" s="6"/>
      <c r="N715" s="6"/>
      <c r="O715" s="7"/>
      <c r="P715" s="7"/>
      <c r="Q715" s="2"/>
      <c r="R715" s="2"/>
      <c r="S715" s="2"/>
      <c r="T715" s="2"/>
      <c r="U715" s="6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</row>
    <row r="716" spans="1:33" ht="14.25" customHeight="1">
      <c r="A716" s="6"/>
      <c r="B716" s="2"/>
      <c r="C716" s="8"/>
      <c r="D716" s="10"/>
      <c r="E716" s="2"/>
      <c r="F716" s="2"/>
      <c r="G716" s="2"/>
      <c r="H716" s="2"/>
      <c r="I716" s="2"/>
      <c r="J716" s="2"/>
      <c r="K716" s="2"/>
      <c r="L716" s="2"/>
      <c r="M716" s="6"/>
      <c r="N716" s="6"/>
      <c r="O716" s="7"/>
      <c r="P716" s="7"/>
      <c r="Q716" s="2"/>
      <c r="R716" s="2"/>
      <c r="S716" s="2"/>
      <c r="T716" s="2"/>
      <c r="U716" s="6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</row>
    <row r="717" spans="1:33" ht="14.25" customHeight="1">
      <c r="A717" s="6"/>
      <c r="B717" s="2"/>
      <c r="C717" s="8"/>
      <c r="D717" s="10"/>
      <c r="E717" s="2"/>
      <c r="F717" s="2"/>
      <c r="G717" s="2"/>
      <c r="H717" s="2"/>
      <c r="I717" s="2"/>
      <c r="J717" s="2"/>
      <c r="K717" s="2"/>
      <c r="L717" s="2"/>
      <c r="M717" s="6"/>
      <c r="N717" s="6"/>
      <c r="O717" s="7"/>
      <c r="P717" s="7"/>
      <c r="Q717" s="2"/>
      <c r="R717" s="2"/>
      <c r="S717" s="2"/>
      <c r="T717" s="2"/>
      <c r="U717" s="6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</row>
    <row r="718" spans="1:33" ht="14.25" customHeight="1">
      <c r="A718" s="6"/>
      <c r="B718" s="2"/>
      <c r="C718" s="8"/>
      <c r="D718" s="10"/>
      <c r="E718" s="2"/>
      <c r="F718" s="2"/>
      <c r="G718" s="2"/>
      <c r="H718" s="2"/>
      <c r="I718" s="2"/>
      <c r="J718" s="2"/>
      <c r="K718" s="2"/>
      <c r="L718" s="2"/>
      <c r="M718" s="6"/>
      <c r="N718" s="6"/>
      <c r="O718" s="7"/>
      <c r="P718" s="7"/>
      <c r="Q718" s="2"/>
      <c r="R718" s="2"/>
      <c r="S718" s="2"/>
      <c r="T718" s="2"/>
      <c r="U718" s="6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</row>
    <row r="719" spans="1:33" ht="14.25" customHeight="1">
      <c r="A719" s="6"/>
      <c r="B719" s="2"/>
      <c r="C719" s="8"/>
      <c r="D719" s="10"/>
      <c r="E719" s="2"/>
      <c r="F719" s="2"/>
      <c r="G719" s="2"/>
      <c r="H719" s="2"/>
      <c r="I719" s="2"/>
      <c r="J719" s="2"/>
      <c r="K719" s="2"/>
      <c r="L719" s="2"/>
      <c r="M719" s="6"/>
      <c r="N719" s="6"/>
      <c r="O719" s="7"/>
      <c r="P719" s="7"/>
      <c r="Q719" s="2"/>
      <c r="R719" s="2"/>
      <c r="S719" s="2"/>
      <c r="T719" s="2"/>
      <c r="U719" s="6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</row>
    <row r="720" spans="1:33" ht="14.25" customHeight="1">
      <c r="A720" s="6"/>
      <c r="B720" s="2"/>
      <c r="C720" s="8"/>
      <c r="D720" s="10"/>
      <c r="E720" s="2"/>
      <c r="F720" s="2"/>
      <c r="G720" s="2"/>
      <c r="H720" s="2"/>
      <c r="I720" s="2"/>
      <c r="J720" s="2"/>
      <c r="K720" s="2"/>
      <c r="L720" s="2"/>
      <c r="M720" s="6"/>
      <c r="N720" s="6"/>
      <c r="O720" s="7"/>
      <c r="P720" s="7"/>
      <c r="Q720" s="2"/>
      <c r="R720" s="2"/>
      <c r="S720" s="2"/>
      <c r="T720" s="2"/>
      <c r="U720" s="6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</row>
    <row r="721" spans="1:33" ht="14.25" customHeight="1">
      <c r="A721" s="6"/>
      <c r="B721" s="2"/>
      <c r="C721" s="8"/>
      <c r="D721" s="10"/>
      <c r="E721" s="2"/>
      <c r="F721" s="2"/>
      <c r="G721" s="2"/>
      <c r="H721" s="2"/>
      <c r="I721" s="2"/>
      <c r="J721" s="2"/>
      <c r="K721" s="2"/>
      <c r="L721" s="2"/>
      <c r="M721" s="6"/>
      <c r="N721" s="6"/>
      <c r="O721" s="7"/>
      <c r="P721" s="7"/>
      <c r="Q721" s="2"/>
      <c r="R721" s="2"/>
      <c r="S721" s="2"/>
      <c r="T721" s="2"/>
      <c r="U721" s="6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</row>
    <row r="722" spans="1:33" ht="14.25" customHeight="1">
      <c r="A722" s="6"/>
      <c r="B722" s="2"/>
      <c r="C722" s="8"/>
      <c r="D722" s="10"/>
      <c r="E722" s="2"/>
      <c r="F722" s="2"/>
      <c r="G722" s="2"/>
      <c r="H722" s="2"/>
      <c r="I722" s="2"/>
      <c r="J722" s="2"/>
      <c r="K722" s="2"/>
      <c r="L722" s="2"/>
      <c r="M722" s="6"/>
      <c r="N722" s="6"/>
      <c r="O722" s="7"/>
      <c r="P722" s="7"/>
      <c r="Q722" s="2"/>
      <c r="R722" s="2"/>
      <c r="S722" s="2"/>
      <c r="T722" s="2"/>
      <c r="U722" s="6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</row>
    <row r="723" spans="1:33" ht="14.25" customHeight="1">
      <c r="A723" s="6"/>
      <c r="B723" s="2"/>
      <c r="C723" s="8"/>
      <c r="D723" s="10"/>
      <c r="E723" s="2"/>
      <c r="F723" s="2"/>
      <c r="G723" s="2"/>
      <c r="H723" s="2"/>
      <c r="I723" s="2"/>
      <c r="J723" s="2"/>
      <c r="K723" s="2"/>
      <c r="L723" s="2"/>
      <c r="M723" s="6"/>
      <c r="N723" s="6"/>
      <c r="O723" s="7"/>
      <c r="P723" s="7"/>
      <c r="Q723" s="2"/>
      <c r="R723" s="2"/>
      <c r="S723" s="2"/>
      <c r="T723" s="2"/>
      <c r="U723" s="6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</row>
    <row r="724" spans="1:33" ht="14.25" customHeight="1">
      <c r="A724" s="6"/>
      <c r="B724" s="2"/>
      <c r="C724" s="8"/>
      <c r="D724" s="10"/>
      <c r="E724" s="2"/>
      <c r="F724" s="2"/>
      <c r="G724" s="2"/>
      <c r="H724" s="2"/>
      <c r="I724" s="2"/>
      <c r="J724" s="2"/>
      <c r="K724" s="2"/>
      <c r="L724" s="2"/>
      <c r="M724" s="6"/>
      <c r="N724" s="6"/>
      <c r="O724" s="7"/>
      <c r="P724" s="7"/>
      <c r="Q724" s="2"/>
      <c r="R724" s="2"/>
      <c r="S724" s="2"/>
      <c r="T724" s="2"/>
      <c r="U724" s="6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</row>
    <row r="725" spans="1:33" ht="14.25" customHeight="1">
      <c r="A725" s="6"/>
      <c r="B725" s="2"/>
      <c r="C725" s="8"/>
      <c r="D725" s="10"/>
      <c r="E725" s="2"/>
      <c r="F725" s="2"/>
      <c r="G725" s="2"/>
      <c r="H725" s="2"/>
      <c r="I725" s="2"/>
      <c r="J725" s="2"/>
      <c r="K725" s="2"/>
      <c r="L725" s="2"/>
      <c r="M725" s="6"/>
      <c r="N725" s="6"/>
      <c r="O725" s="7"/>
      <c r="P725" s="7"/>
      <c r="Q725" s="2"/>
      <c r="R725" s="2"/>
      <c r="S725" s="2"/>
      <c r="T725" s="2"/>
      <c r="U725" s="6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</row>
    <row r="726" spans="1:33" ht="14.25" customHeight="1">
      <c r="A726" s="6"/>
      <c r="B726" s="2"/>
      <c r="C726" s="8"/>
      <c r="D726" s="10"/>
      <c r="E726" s="2"/>
      <c r="F726" s="2"/>
      <c r="G726" s="2"/>
      <c r="H726" s="2"/>
      <c r="I726" s="2"/>
      <c r="J726" s="2"/>
      <c r="K726" s="2"/>
      <c r="L726" s="2"/>
      <c r="M726" s="6"/>
      <c r="N726" s="6"/>
      <c r="O726" s="7"/>
      <c r="P726" s="7"/>
      <c r="Q726" s="2"/>
      <c r="R726" s="2"/>
      <c r="S726" s="2"/>
      <c r="T726" s="2"/>
      <c r="U726" s="6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</row>
    <row r="727" spans="1:33" ht="14.25" customHeight="1">
      <c r="A727" s="6"/>
      <c r="B727" s="2"/>
      <c r="C727" s="8"/>
      <c r="D727" s="10"/>
      <c r="E727" s="2"/>
      <c r="F727" s="2"/>
      <c r="G727" s="2"/>
      <c r="H727" s="2"/>
      <c r="I727" s="2"/>
      <c r="J727" s="2"/>
      <c r="K727" s="2"/>
      <c r="L727" s="2"/>
      <c r="M727" s="6"/>
      <c r="N727" s="6"/>
      <c r="O727" s="7"/>
      <c r="P727" s="7"/>
      <c r="Q727" s="2"/>
      <c r="R727" s="2"/>
      <c r="S727" s="2"/>
      <c r="T727" s="2"/>
      <c r="U727" s="6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</row>
    <row r="728" spans="1:33" ht="14.25" customHeight="1">
      <c r="A728" s="6"/>
      <c r="B728" s="2"/>
      <c r="C728" s="8"/>
      <c r="D728" s="10"/>
      <c r="E728" s="2"/>
      <c r="F728" s="2"/>
      <c r="G728" s="2"/>
      <c r="H728" s="2"/>
      <c r="I728" s="2"/>
      <c r="J728" s="2"/>
      <c r="K728" s="2"/>
      <c r="L728" s="2"/>
      <c r="M728" s="6"/>
      <c r="N728" s="6"/>
      <c r="O728" s="7"/>
      <c r="P728" s="7"/>
      <c r="Q728" s="2"/>
      <c r="R728" s="2"/>
      <c r="S728" s="2"/>
      <c r="T728" s="2"/>
      <c r="U728" s="6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</row>
    <row r="729" spans="1:33" ht="14.25" customHeight="1">
      <c r="A729" s="6"/>
      <c r="B729" s="2"/>
      <c r="C729" s="8"/>
      <c r="D729" s="10"/>
      <c r="E729" s="2"/>
      <c r="F729" s="2"/>
      <c r="G729" s="2"/>
      <c r="H729" s="2"/>
      <c r="I729" s="2"/>
      <c r="J729" s="2"/>
      <c r="K729" s="2"/>
      <c r="L729" s="2"/>
      <c r="M729" s="6"/>
      <c r="N729" s="6"/>
      <c r="O729" s="7"/>
      <c r="P729" s="7"/>
      <c r="Q729" s="2"/>
      <c r="R729" s="2"/>
      <c r="S729" s="2"/>
      <c r="T729" s="2"/>
      <c r="U729" s="6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</row>
    <row r="730" spans="1:33" ht="14.25" customHeight="1">
      <c r="A730" s="6"/>
      <c r="B730" s="2"/>
      <c r="C730" s="8"/>
      <c r="D730" s="10"/>
      <c r="E730" s="2"/>
      <c r="F730" s="2"/>
      <c r="G730" s="2"/>
      <c r="H730" s="2"/>
      <c r="I730" s="2"/>
      <c r="J730" s="2"/>
      <c r="K730" s="2"/>
      <c r="L730" s="2"/>
      <c r="M730" s="6"/>
      <c r="N730" s="6"/>
      <c r="O730" s="7"/>
      <c r="P730" s="7"/>
      <c r="Q730" s="2"/>
      <c r="R730" s="2"/>
      <c r="S730" s="2"/>
      <c r="T730" s="2"/>
      <c r="U730" s="6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</row>
    <row r="731" spans="1:33" ht="14.25" customHeight="1">
      <c r="A731" s="6"/>
      <c r="B731" s="2"/>
      <c r="C731" s="8"/>
      <c r="D731" s="10"/>
      <c r="E731" s="2"/>
      <c r="F731" s="2"/>
      <c r="G731" s="2"/>
      <c r="H731" s="2"/>
      <c r="I731" s="2"/>
      <c r="J731" s="2"/>
      <c r="K731" s="2"/>
      <c r="L731" s="2"/>
      <c r="M731" s="6"/>
      <c r="N731" s="6"/>
      <c r="O731" s="7"/>
      <c r="P731" s="7"/>
      <c r="Q731" s="2"/>
      <c r="R731" s="2"/>
      <c r="S731" s="2"/>
      <c r="T731" s="2"/>
      <c r="U731" s="6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</row>
    <row r="732" spans="1:33" ht="14.25" customHeight="1">
      <c r="A732" s="6"/>
      <c r="B732" s="2"/>
      <c r="C732" s="8"/>
      <c r="D732" s="10"/>
      <c r="E732" s="2"/>
      <c r="F732" s="2"/>
      <c r="G732" s="2"/>
      <c r="H732" s="2"/>
      <c r="I732" s="2"/>
      <c r="J732" s="2"/>
      <c r="K732" s="2"/>
      <c r="L732" s="2"/>
      <c r="M732" s="6"/>
      <c r="N732" s="6"/>
      <c r="O732" s="7"/>
      <c r="P732" s="7"/>
      <c r="Q732" s="2"/>
      <c r="R732" s="2"/>
      <c r="S732" s="2"/>
      <c r="T732" s="2"/>
      <c r="U732" s="6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</row>
    <row r="733" spans="1:33" ht="14.25" customHeight="1">
      <c r="A733" s="6"/>
      <c r="B733" s="2"/>
      <c r="C733" s="8"/>
      <c r="D733" s="10"/>
      <c r="E733" s="2"/>
      <c r="F733" s="2"/>
      <c r="G733" s="2"/>
      <c r="H733" s="2"/>
      <c r="I733" s="2"/>
      <c r="J733" s="2"/>
      <c r="K733" s="2"/>
      <c r="L733" s="2"/>
      <c r="M733" s="6"/>
      <c r="N733" s="6"/>
      <c r="O733" s="7"/>
      <c r="P733" s="7"/>
      <c r="Q733" s="2"/>
      <c r="R733" s="2"/>
      <c r="S733" s="2"/>
      <c r="T733" s="2"/>
      <c r="U733" s="6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</row>
    <row r="734" spans="1:33" ht="14.25" customHeight="1">
      <c r="A734" s="6"/>
      <c r="B734" s="2"/>
      <c r="C734" s="8"/>
      <c r="D734" s="10"/>
      <c r="E734" s="2"/>
      <c r="F734" s="2"/>
      <c r="G734" s="2"/>
      <c r="H734" s="2"/>
      <c r="I734" s="2"/>
      <c r="J734" s="2"/>
      <c r="K734" s="2"/>
      <c r="L734" s="2"/>
      <c r="M734" s="6"/>
      <c r="N734" s="6"/>
      <c r="O734" s="7"/>
      <c r="P734" s="7"/>
      <c r="Q734" s="2"/>
      <c r="R734" s="2"/>
      <c r="S734" s="2"/>
      <c r="T734" s="2"/>
      <c r="U734" s="6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</row>
    <row r="735" spans="1:33" ht="14.25" customHeight="1">
      <c r="A735" s="6"/>
      <c r="B735" s="2"/>
      <c r="C735" s="8"/>
      <c r="D735" s="10"/>
      <c r="E735" s="2"/>
      <c r="F735" s="2"/>
      <c r="G735" s="2"/>
      <c r="H735" s="2"/>
      <c r="I735" s="2"/>
      <c r="J735" s="2"/>
      <c r="K735" s="2"/>
      <c r="L735" s="2"/>
      <c r="M735" s="6"/>
      <c r="N735" s="6"/>
      <c r="O735" s="7"/>
      <c r="P735" s="7"/>
      <c r="Q735" s="2"/>
      <c r="R735" s="2"/>
      <c r="S735" s="2"/>
      <c r="T735" s="2"/>
      <c r="U735" s="6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</row>
    <row r="736" spans="1:33" ht="14.25" customHeight="1">
      <c r="A736" s="6"/>
      <c r="B736" s="2"/>
      <c r="C736" s="8"/>
      <c r="D736" s="10"/>
      <c r="E736" s="2"/>
      <c r="F736" s="2"/>
      <c r="G736" s="2"/>
      <c r="H736" s="2"/>
      <c r="I736" s="2"/>
      <c r="J736" s="2"/>
      <c r="K736" s="2"/>
      <c r="L736" s="2"/>
      <c r="M736" s="6"/>
      <c r="N736" s="6"/>
      <c r="O736" s="7"/>
      <c r="P736" s="7"/>
      <c r="Q736" s="2"/>
      <c r="R736" s="2"/>
      <c r="S736" s="2"/>
      <c r="T736" s="2"/>
      <c r="U736" s="6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</row>
    <row r="737" spans="1:33" ht="14.25" customHeight="1">
      <c r="A737" s="6"/>
      <c r="B737" s="2"/>
      <c r="C737" s="8"/>
      <c r="D737" s="10"/>
      <c r="E737" s="2"/>
      <c r="F737" s="2"/>
      <c r="G737" s="2"/>
      <c r="H737" s="2"/>
      <c r="I737" s="2"/>
      <c r="J737" s="2"/>
      <c r="K737" s="2"/>
      <c r="L737" s="2"/>
      <c r="M737" s="6"/>
      <c r="N737" s="6"/>
      <c r="O737" s="7"/>
      <c r="P737" s="7"/>
      <c r="Q737" s="2"/>
      <c r="R737" s="2"/>
      <c r="S737" s="2"/>
      <c r="T737" s="2"/>
      <c r="U737" s="6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</row>
    <row r="738" spans="1:33" ht="14.25" customHeight="1">
      <c r="A738" s="6"/>
      <c r="B738" s="2"/>
      <c r="C738" s="8"/>
      <c r="D738" s="10"/>
      <c r="E738" s="2"/>
      <c r="F738" s="2"/>
      <c r="G738" s="2"/>
      <c r="H738" s="2"/>
      <c r="I738" s="2"/>
      <c r="J738" s="2"/>
      <c r="K738" s="2"/>
      <c r="L738" s="2"/>
      <c r="M738" s="6"/>
      <c r="N738" s="6"/>
      <c r="O738" s="7"/>
      <c r="P738" s="7"/>
      <c r="Q738" s="2"/>
      <c r="R738" s="2"/>
      <c r="S738" s="2"/>
      <c r="T738" s="2"/>
      <c r="U738" s="6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</row>
    <row r="739" spans="1:33" ht="14.25" customHeight="1">
      <c r="A739" s="6"/>
      <c r="B739" s="2"/>
      <c r="C739" s="8"/>
      <c r="D739" s="10"/>
      <c r="E739" s="2"/>
      <c r="F739" s="2"/>
      <c r="G739" s="2"/>
      <c r="H739" s="2"/>
      <c r="I739" s="2"/>
      <c r="J739" s="2"/>
      <c r="K739" s="2"/>
      <c r="L739" s="2"/>
      <c r="M739" s="6"/>
      <c r="N739" s="6"/>
      <c r="O739" s="7"/>
      <c r="P739" s="7"/>
      <c r="Q739" s="2"/>
      <c r="R739" s="2"/>
      <c r="S739" s="2"/>
      <c r="T739" s="2"/>
      <c r="U739" s="6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</row>
    <row r="740" spans="1:33" ht="14.25" customHeight="1">
      <c r="A740" s="6"/>
      <c r="B740" s="2"/>
      <c r="C740" s="8"/>
      <c r="D740" s="10"/>
      <c r="E740" s="2"/>
      <c r="F740" s="2"/>
      <c r="G740" s="2"/>
      <c r="H740" s="2"/>
      <c r="I740" s="2"/>
      <c r="J740" s="2"/>
      <c r="K740" s="2"/>
      <c r="L740" s="2"/>
      <c r="M740" s="6"/>
      <c r="N740" s="6"/>
      <c r="O740" s="7"/>
      <c r="P740" s="7"/>
      <c r="Q740" s="2"/>
      <c r="R740" s="2"/>
      <c r="S740" s="2"/>
      <c r="T740" s="2"/>
      <c r="U740" s="6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</row>
    <row r="741" spans="1:33" ht="14.25" customHeight="1">
      <c r="A741" s="6"/>
      <c r="B741" s="2"/>
      <c r="C741" s="8"/>
      <c r="D741" s="10"/>
      <c r="E741" s="2"/>
      <c r="F741" s="2"/>
      <c r="G741" s="2"/>
      <c r="H741" s="2"/>
      <c r="I741" s="2"/>
      <c r="J741" s="2"/>
      <c r="K741" s="2"/>
      <c r="L741" s="2"/>
      <c r="M741" s="6"/>
      <c r="N741" s="6"/>
      <c r="O741" s="7"/>
      <c r="P741" s="7"/>
      <c r="Q741" s="2"/>
      <c r="R741" s="2"/>
      <c r="S741" s="2"/>
      <c r="T741" s="2"/>
      <c r="U741" s="6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</row>
    <row r="742" spans="1:33" ht="14.25" customHeight="1">
      <c r="A742" s="6"/>
      <c r="B742" s="2"/>
      <c r="C742" s="8"/>
      <c r="D742" s="10"/>
      <c r="E742" s="2"/>
      <c r="F742" s="2"/>
      <c r="G742" s="2"/>
      <c r="H742" s="2"/>
      <c r="I742" s="2"/>
      <c r="J742" s="2"/>
      <c r="K742" s="2"/>
      <c r="L742" s="2"/>
      <c r="M742" s="6"/>
      <c r="N742" s="6"/>
      <c r="O742" s="7"/>
      <c r="P742" s="7"/>
      <c r="Q742" s="2"/>
      <c r="R742" s="2"/>
      <c r="S742" s="2"/>
      <c r="T742" s="2"/>
      <c r="U742" s="6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</row>
    <row r="743" spans="1:33" ht="14.25" customHeight="1">
      <c r="A743" s="6"/>
      <c r="B743" s="2"/>
      <c r="C743" s="8"/>
      <c r="D743" s="10"/>
      <c r="E743" s="2"/>
      <c r="F743" s="2"/>
      <c r="G743" s="2"/>
      <c r="H743" s="2"/>
      <c r="I743" s="2"/>
      <c r="J743" s="2"/>
      <c r="K743" s="2"/>
      <c r="L743" s="2"/>
      <c r="M743" s="6"/>
      <c r="N743" s="6"/>
      <c r="O743" s="7"/>
      <c r="P743" s="7"/>
      <c r="Q743" s="2"/>
      <c r="R743" s="2"/>
      <c r="S743" s="2"/>
      <c r="T743" s="2"/>
      <c r="U743" s="6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</row>
    <row r="744" spans="1:33" ht="14.25" customHeight="1">
      <c r="A744" s="6"/>
      <c r="B744" s="2"/>
      <c r="C744" s="8"/>
      <c r="D744" s="10"/>
      <c r="E744" s="2"/>
      <c r="F744" s="2"/>
      <c r="G744" s="2"/>
      <c r="H744" s="2"/>
      <c r="I744" s="2"/>
      <c r="J744" s="2"/>
      <c r="K744" s="2"/>
      <c r="L744" s="2"/>
      <c r="M744" s="6"/>
      <c r="N744" s="6"/>
      <c r="O744" s="7"/>
      <c r="P744" s="7"/>
      <c r="Q744" s="2"/>
      <c r="R744" s="2"/>
      <c r="S744" s="2"/>
      <c r="T744" s="2"/>
      <c r="U744" s="6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</row>
    <row r="745" spans="1:33" ht="14.25" customHeight="1">
      <c r="A745" s="6"/>
      <c r="B745" s="2"/>
      <c r="C745" s="8"/>
      <c r="D745" s="10"/>
      <c r="E745" s="2"/>
      <c r="F745" s="2"/>
      <c r="G745" s="2"/>
      <c r="H745" s="2"/>
      <c r="I745" s="2"/>
      <c r="J745" s="2"/>
      <c r="K745" s="2"/>
      <c r="L745" s="2"/>
      <c r="M745" s="6"/>
      <c r="N745" s="6"/>
      <c r="O745" s="7"/>
      <c r="P745" s="7"/>
      <c r="Q745" s="2"/>
      <c r="R745" s="2"/>
      <c r="S745" s="2"/>
      <c r="T745" s="2"/>
      <c r="U745" s="6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</row>
    <row r="746" spans="1:33" ht="14.25" customHeight="1">
      <c r="A746" s="6"/>
      <c r="B746" s="2"/>
      <c r="C746" s="8"/>
      <c r="D746" s="10"/>
      <c r="E746" s="2"/>
      <c r="F746" s="2"/>
      <c r="G746" s="2"/>
      <c r="H746" s="2"/>
      <c r="I746" s="2"/>
      <c r="J746" s="2"/>
      <c r="K746" s="2"/>
      <c r="L746" s="2"/>
      <c r="M746" s="6"/>
      <c r="N746" s="6"/>
      <c r="O746" s="7"/>
      <c r="P746" s="7"/>
      <c r="Q746" s="2"/>
      <c r="R746" s="2"/>
      <c r="S746" s="2"/>
      <c r="T746" s="2"/>
      <c r="U746" s="6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</row>
    <row r="747" spans="1:33" ht="14.25" customHeight="1">
      <c r="A747" s="6"/>
      <c r="B747" s="2"/>
      <c r="C747" s="8"/>
      <c r="D747" s="10"/>
      <c r="E747" s="2"/>
      <c r="F747" s="2"/>
      <c r="G747" s="2"/>
      <c r="H747" s="2"/>
      <c r="I747" s="2"/>
      <c r="J747" s="2"/>
      <c r="K747" s="2"/>
      <c r="L747" s="2"/>
      <c r="M747" s="6"/>
      <c r="N747" s="6"/>
      <c r="O747" s="7"/>
      <c r="P747" s="7"/>
      <c r="Q747" s="2"/>
      <c r="R747" s="2"/>
      <c r="S747" s="2"/>
      <c r="T747" s="2"/>
      <c r="U747" s="6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</row>
    <row r="748" spans="1:33" ht="14.25" customHeight="1">
      <c r="A748" s="6"/>
      <c r="B748" s="2"/>
      <c r="C748" s="8"/>
      <c r="D748" s="10"/>
      <c r="E748" s="2"/>
      <c r="F748" s="2"/>
      <c r="G748" s="2"/>
      <c r="H748" s="2"/>
      <c r="I748" s="2"/>
      <c r="J748" s="2"/>
      <c r="K748" s="2"/>
      <c r="L748" s="2"/>
      <c r="M748" s="6"/>
      <c r="N748" s="6"/>
      <c r="O748" s="7"/>
      <c r="P748" s="7"/>
      <c r="Q748" s="2"/>
      <c r="R748" s="2"/>
      <c r="S748" s="2"/>
      <c r="T748" s="2"/>
      <c r="U748" s="6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</row>
    <row r="749" spans="1:33" ht="14.25" customHeight="1">
      <c r="A749" s="6"/>
      <c r="B749" s="2"/>
      <c r="C749" s="8"/>
      <c r="D749" s="10"/>
      <c r="E749" s="2"/>
      <c r="F749" s="2"/>
      <c r="G749" s="2"/>
      <c r="H749" s="2"/>
      <c r="I749" s="2"/>
      <c r="J749" s="2"/>
      <c r="K749" s="2"/>
      <c r="L749" s="2"/>
      <c r="M749" s="6"/>
      <c r="N749" s="6"/>
      <c r="O749" s="7"/>
      <c r="P749" s="7"/>
      <c r="Q749" s="2"/>
      <c r="R749" s="2"/>
      <c r="S749" s="2"/>
      <c r="T749" s="2"/>
      <c r="U749" s="6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</row>
    <row r="750" spans="1:33" ht="14.25" customHeight="1">
      <c r="A750" s="6"/>
      <c r="B750" s="2"/>
      <c r="C750" s="8"/>
      <c r="D750" s="10"/>
      <c r="E750" s="2"/>
      <c r="F750" s="2"/>
      <c r="G750" s="2"/>
      <c r="H750" s="2"/>
      <c r="I750" s="2"/>
      <c r="J750" s="2"/>
      <c r="K750" s="2"/>
      <c r="L750" s="2"/>
      <c r="M750" s="6"/>
      <c r="N750" s="6"/>
      <c r="O750" s="7"/>
      <c r="P750" s="7"/>
      <c r="Q750" s="2"/>
      <c r="R750" s="2"/>
      <c r="S750" s="2"/>
      <c r="T750" s="2"/>
      <c r="U750" s="6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</row>
    <row r="751" spans="1:33" ht="14.25" customHeight="1">
      <c r="A751" s="6"/>
      <c r="B751" s="2"/>
      <c r="C751" s="8"/>
      <c r="D751" s="10"/>
      <c r="E751" s="2"/>
      <c r="F751" s="2"/>
      <c r="G751" s="2"/>
      <c r="H751" s="2"/>
      <c r="I751" s="2"/>
      <c r="J751" s="2"/>
      <c r="K751" s="2"/>
      <c r="L751" s="2"/>
      <c r="M751" s="6"/>
      <c r="N751" s="6"/>
      <c r="O751" s="7"/>
      <c r="P751" s="7"/>
      <c r="Q751" s="2"/>
      <c r="R751" s="2"/>
      <c r="S751" s="2"/>
      <c r="T751" s="2"/>
      <c r="U751" s="6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</row>
    <row r="752" spans="1:33" ht="14.25" customHeight="1">
      <c r="A752" s="6"/>
      <c r="B752" s="2"/>
      <c r="C752" s="8"/>
      <c r="D752" s="10"/>
      <c r="E752" s="2"/>
      <c r="F752" s="2"/>
      <c r="G752" s="2"/>
      <c r="H752" s="2"/>
      <c r="I752" s="2"/>
      <c r="J752" s="2"/>
      <c r="K752" s="2"/>
      <c r="L752" s="2"/>
      <c r="M752" s="6"/>
      <c r="N752" s="6"/>
      <c r="O752" s="7"/>
      <c r="P752" s="7"/>
      <c r="Q752" s="2"/>
      <c r="R752" s="2"/>
      <c r="S752" s="2"/>
      <c r="T752" s="2"/>
      <c r="U752" s="6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</row>
    <row r="753" spans="1:33" ht="14.25" customHeight="1">
      <c r="A753" s="6"/>
      <c r="B753" s="2"/>
      <c r="C753" s="8"/>
      <c r="D753" s="10"/>
      <c r="E753" s="2"/>
      <c r="F753" s="2"/>
      <c r="G753" s="2"/>
      <c r="H753" s="2"/>
      <c r="I753" s="2"/>
      <c r="J753" s="2"/>
      <c r="K753" s="2"/>
      <c r="L753" s="2"/>
      <c r="M753" s="6"/>
      <c r="N753" s="6"/>
      <c r="O753" s="7"/>
      <c r="P753" s="7"/>
      <c r="Q753" s="2"/>
      <c r="R753" s="2"/>
      <c r="S753" s="2"/>
      <c r="T753" s="2"/>
      <c r="U753" s="6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</row>
    <row r="754" spans="1:33" ht="14.25" customHeight="1">
      <c r="A754" s="6"/>
      <c r="B754" s="2"/>
      <c r="C754" s="8"/>
      <c r="D754" s="10"/>
      <c r="E754" s="2"/>
      <c r="F754" s="2"/>
      <c r="G754" s="2"/>
      <c r="H754" s="2"/>
      <c r="I754" s="2"/>
      <c r="J754" s="2"/>
      <c r="K754" s="2"/>
      <c r="L754" s="2"/>
      <c r="M754" s="6"/>
      <c r="N754" s="6"/>
      <c r="O754" s="7"/>
      <c r="P754" s="7"/>
      <c r="Q754" s="2"/>
      <c r="R754" s="2"/>
      <c r="S754" s="2"/>
      <c r="T754" s="2"/>
      <c r="U754" s="6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</row>
    <row r="755" spans="1:33" ht="14.25" customHeight="1">
      <c r="A755" s="6"/>
      <c r="B755" s="2"/>
      <c r="C755" s="8"/>
      <c r="D755" s="10"/>
      <c r="E755" s="2"/>
      <c r="F755" s="2"/>
      <c r="G755" s="2"/>
      <c r="H755" s="2"/>
      <c r="I755" s="2"/>
      <c r="J755" s="2"/>
      <c r="K755" s="2"/>
      <c r="L755" s="2"/>
      <c r="M755" s="6"/>
      <c r="N755" s="6"/>
      <c r="O755" s="7"/>
      <c r="P755" s="7"/>
      <c r="Q755" s="2"/>
      <c r="R755" s="2"/>
      <c r="S755" s="2"/>
      <c r="T755" s="2"/>
      <c r="U755" s="6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</row>
    <row r="756" spans="1:33" ht="14.25" customHeight="1">
      <c r="A756" s="6"/>
      <c r="B756" s="2"/>
      <c r="C756" s="8"/>
      <c r="D756" s="10"/>
      <c r="E756" s="2"/>
      <c r="F756" s="2"/>
      <c r="G756" s="2"/>
      <c r="H756" s="2"/>
      <c r="I756" s="2"/>
      <c r="J756" s="2"/>
      <c r="K756" s="2"/>
      <c r="L756" s="2"/>
      <c r="M756" s="6"/>
      <c r="N756" s="6"/>
      <c r="O756" s="7"/>
      <c r="P756" s="7"/>
      <c r="Q756" s="2"/>
      <c r="R756" s="2"/>
      <c r="S756" s="2"/>
      <c r="T756" s="2"/>
      <c r="U756" s="6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</row>
    <row r="757" spans="1:33" ht="14.25" customHeight="1">
      <c r="A757" s="6"/>
      <c r="B757" s="2"/>
      <c r="C757" s="8"/>
      <c r="D757" s="10"/>
      <c r="E757" s="2"/>
      <c r="F757" s="2"/>
      <c r="G757" s="2"/>
      <c r="H757" s="2"/>
      <c r="I757" s="2"/>
      <c r="J757" s="2"/>
      <c r="K757" s="2"/>
      <c r="L757" s="2"/>
      <c r="M757" s="6"/>
      <c r="N757" s="6"/>
      <c r="O757" s="7"/>
      <c r="P757" s="7"/>
      <c r="Q757" s="2"/>
      <c r="R757" s="2"/>
      <c r="S757" s="2"/>
      <c r="T757" s="2"/>
      <c r="U757" s="6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</row>
    <row r="758" spans="1:33" ht="14.25" customHeight="1">
      <c r="A758" s="6"/>
      <c r="B758" s="2"/>
      <c r="C758" s="8"/>
      <c r="D758" s="10"/>
      <c r="E758" s="2"/>
      <c r="F758" s="2"/>
      <c r="G758" s="2"/>
      <c r="H758" s="2"/>
      <c r="I758" s="2"/>
      <c r="J758" s="2"/>
      <c r="K758" s="2"/>
      <c r="L758" s="2"/>
      <c r="M758" s="6"/>
      <c r="N758" s="6"/>
      <c r="O758" s="7"/>
      <c r="P758" s="7"/>
      <c r="Q758" s="2"/>
      <c r="R758" s="2"/>
      <c r="S758" s="2"/>
      <c r="T758" s="2"/>
      <c r="U758" s="6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</row>
    <row r="759" spans="1:33" ht="14.25" customHeight="1">
      <c r="A759" s="6"/>
      <c r="B759" s="2"/>
      <c r="C759" s="8"/>
      <c r="D759" s="10"/>
      <c r="E759" s="2"/>
      <c r="F759" s="2"/>
      <c r="G759" s="2"/>
      <c r="H759" s="2"/>
      <c r="I759" s="2"/>
      <c r="J759" s="2"/>
      <c r="K759" s="2"/>
      <c r="L759" s="2"/>
      <c r="M759" s="6"/>
      <c r="N759" s="6"/>
      <c r="O759" s="7"/>
      <c r="P759" s="7"/>
      <c r="Q759" s="2"/>
      <c r="R759" s="2"/>
      <c r="S759" s="2"/>
      <c r="T759" s="2"/>
      <c r="U759" s="6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</row>
    <row r="760" spans="1:33" ht="14.25" customHeight="1">
      <c r="A760" s="6"/>
      <c r="B760" s="2"/>
      <c r="C760" s="8"/>
      <c r="D760" s="10"/>
      <c r="E760" s="2"/>
      <c r="F760" s="2"/>
      <c r="G760" s="2"/>
      <c r="H760" s="2"/>
      <c r="I760" s="2"/>
      <c r="J760" s="2"/>
      <c r="K760" s="2"/>
      <c r="L760" s="2"/>
      <c r="M760" s="6"/>
      <c r="N760" s="6"/>
      <c r="O760" s="7"/>
      <c r="P760" s="7"/>
      <c r="Q760" s="2"/>
      <c r="R760" s="2"/>
      <c r="S760" s="2"/>
      <c r="T760" s="2"/>
      <c r="U760" s="6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</row>
    <row r="761" spans="1:33" ht="14.25" customHeight="1">
      <c r="A761" s="6"/>
      <c r="B761" s="2"/>
      <c r="C761" s="8"/>
      <c r="D761" s="10"/>
      <c r="E761" s="2"/>
      <c r="F761" s="2"/>
      <c r="G761" s="2"/>
      <c r="H761" s="2"/>
      <c r="I761" s="2"/>
      <c r="J761" s="2"/>
      <c r="K761" s="2"/>
      <c r="L761" s="2"/>
      <c r="M761" s="6"/>
      <c r="N761" s="6"/>
      <c r="O761" s="7"/>
      <c r="P761" s="7"/>
      <c r="Q761" s="2"/>
      <c r="R761" s="2"/>
      <c r="S761" s="2"/>
      <c r="T761" s="2"/>
      <c r="U761" s="6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</row>
    <row r="762" spans="1:33" ht="14.25" customHeight="1">
      <c r="A762" s="6"/>
      <c r="B762" s="2"/>
      <c r="C762" s="8"/>
      <c r="D762" s="10"/>
      <c r="E762" s="2"/>
      <c r="F762" s="2"/>
      <c r="G762" s="2"/>
      <c r="H762" s="2"/>
      <c r="I762" s="2"/>
      <c r="J762" s="2"/>
      <c r="K762" s="2"/>
      <c r="L762" s="2"/>
      <c r="M762" s="6"/>
      <c r="N762" s="6"/>
      <c r="O762" s="7"/>
      <c r="P762" s="7"/>
      <c r="Q762" s="2"/>
      <c r="R762" s="2"/>
      <c r="S762" s="2"/>
      <c r="T762" s="2"/>
      <c r="U762" s="6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</row>
    <row r="763" spans="1:33" ht="14.25" customHeight="1">
      <c r="A763" s="6"/>
      <c r="B763" s="2"/>
      <c r="C763" s="8"/>
      <c r="D763" s="10"/>
      <c r="E763" s="2"/>
      <c r="F763" s="2"/>
      <c r="G763" s="2"/>
      <c r="H763" s="2"/>
      <c r="I763" s="2"/>
      <c r="J763" s="2"/>
      <c r="K763" s="2"/>
      <c r="L763" s="2"/>
      <c r="M763" s="6"/>
      <c r="N763" s="6"/>
      <c r="O763" s="7"/>
      <c r="P763" s="7"/>
      <c r="Q763" s="2"/>
      <c r="R763" s="2"/>
      <c r="S763" s="2"/>
      <c r="T763" s="2"/>
      <c r="U763" s="6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</row>
    <row r="764" spans="1:33" ht="14.25" customHeight="1">
      <c r="A764" s="6"/>
      <c r="B764" s="2"/>
      <c r="C764" s="8"/>
      <c r="D764" s="10"/>
      <c r="E764" s="2"/>
      <c r="F764" s="2"/>
      <c r="G764" s="2"/>
      <c r="H764" s="2"/>
      <c r="I764" s="2"/>
      <c r="J764" s="2"/>
      <c r="K764" s="2"/>
      <c r="L764" s="2"/>
      <c r="M764" s="6"/>
      <c r="N764" s="6"/>
      <c r="O764" s="7"/>
      <c r="P764" s="7"/>
      <c r="Q764" s="2"/>
      <c r="R764" s="2"/>
      <c r="S764" s="2"/>
      <c r="T764" s="2"/>
      <c r="U764" s="6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</row>
    <row r="765" spans="1:33" ht="14.25" customHeight="1">
      <c r="A765" s="6"/>
      <c r="B765" s="2"/>
      <c r="C765" s="8"/>
      <c r="D765" s="10"/>
      <c r="E765" s="2"/>
      <c r="F765" s="2"/>
      <c r="G765" s="2"/>
      <c r="H765" s="2"/>
      <c r="I765" s="2"/>
      <c r="J765" s="2"/>
      <c r="K765" s="2"/>
      <c r="L765" s="2"/>
      <c r="M765" s="6"/>
      <c r="N765" s="6"/>
      <c r="O765" s="7"/>
      <c r="P765" s="7"/>
      <c r="Q765" s="2"/>
      <c r="R765" s="2"/>
      <c r="S765" s="2"/>
      <c r="T765" s="2"/>
      <c r="U765" s="6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</row>
    <row r="766" spans="1:33" ht="14.25" customHeight="1">
      <c r="A766" s="6"/>
      <c r="B766" s="2"/>
      <c r="C766" s="8"/>
      <c r="D766" s="10"/>
      <c r="E766" s="2"/>
      <c r="F766" s="2"/>
      <c r="G766" s="2"/>
      <c r="H766" s="2"/>
      <c r="I766" s="2"/>
      <c r="J766" s="2"/>
      <c r="K766" s="2"/>
      <c r="L766" s="2"/>
      <c r="M766" s="6"/>
      <c r="N766" s="6"/>
      <c r="O766" s="7"/>
      <c r="P766" s="7"/>
      <c r="Q766" s="2"/>
      <c r="R766" s="2"/>
      <c r="S766" s="2"/>
      <c r="T766" s="2"/>
      <c r="U766" s="6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</row>
    <row r="767" spans="1:33" ht="14.25" customHeight="1">
      <c r="A767" s="6"/>
      <c r="B767" s="2"/>
      <c r="C767" s="8"/>
      <c r="D767" s="10"/>
      <c r="E767" s="2"/>
      <c r="F767" s="2"/>
      <c r="G767" s="2"/>
      <c r="H767" s="2"/>
      <c r="I767" s="2"/>
      <c r="J767" s="2"/>
      <c r="K767" s="2"/>
      <c r="L767" s="2"/>
      <c r="M767" s="6"/>
      <c r="N767" s="6"/>
      <c r="O767" s="7"/>
      <c r="P767" s="7"/>
      <c r="Q767" s="2"/>
      <c r="R767" s="2"/>
      <c r="S767" s="2"/>
      <c r="T767" s="2"/>
      <c r="U767" s="6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</row>
    <row r="768" spans="1:33" ht="14.25" customHeight="1">
      <c r="A768" s="6"/>
      <c r="B768" s="2"/>
      <c r="C768" s="8"/>
      <c r="D768" s="10"/>
      <c r="E768" s="2"/>
      <c r="F768" s="2"/>
      <c r="G768" s="2"/>
      <c r="H768" s="2"/>
      <c r="I768" s="2"/>
      <c r="J768" s="2"/>
      <c r="K768" s="2"/>
      <c r="L768" s="2"/>
      <c r="M768" s="6"/>
      <c r="N768" s="6"/>
      <c r="O768" s="7"/>
      <c r="P768" s="7"/>
      <c r="Q768" s="2"/>
      <c r="R768" s="2"/>
      <c r="S768" s="2"/>
      <c r="T768" s="2"/>
      <c r="U768" s="6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</row>
    <row r="769" spans="1:33" ht="14.25" customHeight="1">
      <c r="A769" s="6"/>
      <c r="B769" s="2"/>
      <c r="C769" s="8"/>
      <c r="D769" s="10"/>
      <c r="E769" s="2"/>
      <c r="F769" s="2"/>
      <c r="G769" s="2"/>
      <c r="H769" s="2"/>
      <c r="I769" s="2"/>
      <c r="J769" s="2"/>
      <c r="K769" s="2"/>
      <c r="L769" s="2"/>
      <c r="M769" s="6"/>
      <c r="N769" s="6"/>
      <c r="O769" s="7"/>
      <c r="P769" s="7"/>
      <c r="Q769" s="2"/>
      <c r="R769" s="2"/>
      <c r="S769" s="2"/>
      <c r="T769" s="2"/>
      <c r="U769" s="6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</row>
    <row r="770" spans="1:33" ht="14.25" customHeight="1">
      <c r="A770" s="6"/>
      <c r="B770" s="2"/>
      <c r="C770" s="8"/>
      <c r="D770" s="10"/>
      <c r="E770" s="2"/>
      <c r="F770" s="2"/>
      <c r="G770" s="2"/>
      <c r="H770" s="2"/>
      <c r="I770" s="2"/>
      <c r="J770" s="2"/>
      <c r="K770" s="2"/>
      <c r="L770" s="2"/>
      <c r="M770" s="6"/>
      <c r="N770" s="6"/>
      <c r="O770" s="7"/>
      <c r="P770" s="7"/>
      <c r="Q770" s="2"/>
      <c r="R770" s="2"/>
      <c r="S770" s="2"/>
      <c r="T770" s="2"/>
      <c r="U770" s="6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</row>
    <row r="771" spans="1:33" ht="14.25" customHeight="1">
      <c r="A771" s="6"/>
      <c r="B771" s="2"/>
      <c r="C771" s="8"/>
      <c r="D771" s="10"/>
      <c r="E771" s="2"/>
      <c r="F771" s="2"/>
      <c r="G771" s="2"/>
      <c r="H771" s="2"/>
      <c r="I771" s="2"/>
      <c r="J771" s="2"/>
      <c r="K771" s="2"/>
      <c r="L771" s="2"/>
      <c r="M771" s="6"/>
      <c r="N771" s="6"/>
      <c r="O771" s="7"/>
      <c r="P771" s="7"/>
      <c r="Q771" s="2"/>
      <c r="R771" s="2"/>
      <c r="S771" s="2"/>
      <c r="T771" s="2"/>
      <c r="U771" s="6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</row>
    <row r="772" spans="1:33" ht="14.25" customHeight="1">
      <c r="A772" s="6"/>
      <c r="B772" s="2"/>
      <c r="C772" s="8"/>
      <c r="D772" s="10"/>
      <c r="E772" s="2"/>
      <c r="F772" s="2"/>
      <c r="G772" s="2"/>
      <c r="H772" s="2"/>
      <c r="I772" s="2"/>
      <c r="J772" s="2"/>
      <c r="K772" s="2"/>
      <c r="L772" s="2"/>
      <c r="M772" s="6"/>
      <c r="N772" s="6"/>
      <c r="O772" s="7"/>
      <c r="P772" s="7"/>
      <c r="Q772" s="2"/>
      <c r="R772" s="2"/>
      <c r="S772" s="2"/>
      <c r="T772" s="2"/>
      <c r="U772" s="6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</row>
    <row r="773" spans="1:33" ht="14.25" customHeight="1">
      <c r="A773" s="6"/>
      <c r="B773" s="2"/>
      <c r="C773" s="8"/>
      <c r="D773" s="10"/>
      <c r="E773" s="2"/>
      <c r="F773" s="2"/>
      <c r="G773" s="2"/>
      <c r="H773" s="2"/>
      <c r="I773" s="2"/>
      <c r="J773" s="2"/>
      <c r="K773" s="2"/>
      <c r="L773" s="2"/>
      <c r="M773" s="6"/>
      <c r="N773" s="6"/>
      <c r="O773" s="7"/>
      <c r="P773" s="7"/>
      <c r="Q773" s="2"/>
      <c r="R773" s="2"/>
      <c r="S773" s="2"/>
      <c r="T773" s="2"/>
      <c r="U773" s="6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</row>
    <row r="774" spans="1:33" ht="14.25" customHeight="1">
      <c r="A774" s="6"/>
      <c r="B774" s="2"/>
      <c r="C774" s="8"/>
      <c r="D774" s="10"/>
      <c r="E774" s="2"/>
      <c r="F774" s="2"/>
      <c r="G774" s="2"/>
      <c r="H774" s="2"/>
      <c r="I774" s="2"/>
      <c r="J774" s="2"/>
      <c r="K774" s="2"/>
      <c r="L774" s="2"/>
      <c r="M774" s="6"/>
      <c r="N774" s="6"/>
      <c r="O774" s="7"/>
      <c r="P774" s="7"/>
      <c r="Q774" s="2"/>
      <c r="R774" s="2"/>
      <c r="S774" s="2"/>
      <c r="T774" s="2"/>
      <c r="U774" s="6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</row>
    <row r="775" spans="1:33" ht="14.25" customHeight="1">
      <c r="A775" s="6"/>
      <c r="B775" s="2"/>
      <c r="C775" s="8"/>
      <c r="D775" s="10"/>
      <c r="E775" s="2"/>
      <c r="F775" s="2"/>
      <c r="G775" s="2"/>
      <c r="H775" s="2"/>
      <c r="I775" s="2"/>
      <c r="J775" s="2"/>
      <c r="K775" s="2"/>
      <c r="L775" s="2"/>
      <c r="M775" s="6"/>
      <c r="N775" s="6"/>
      <c r="O775" s="7"/>
      <c r="P775" s="7"/>
      <c r="Q775" s="2"/>
      <c r="R775" s="2"/>
      <c r="S775" s="2"/>
      <c r="T775" s="2"/>
      <c r="U775" s="6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</row>
    <row r="776" spans="1:33" ht="14.25" customHeight="1">
      <c r="A776" s="6"/>
      <c r="B776" s="2"/>
      <c r="C776" s="8"/>
      <c r="D776" s="10"/>
      <c r="E776" s="2"/>
      <c r="F776" s="2"/>
      <c r="G776" s="2"/>
      <c r="H776" s="2"/>
      <c r="I776" s="2"/>
      <c r="J776" s="2"/>
      <c r="K776" s="2"/>
      <c r="L776" s="2"/>
      <c r="M776" s="6"/>
      <c r="N776" s="6"/>
      <c r="O776" s="7"/>
      <c r="P776" s="7"/>
      <c r="Q776" s="2"/>
      <c r="R776" s="2"/>
      <c r="S776" s="2"/>
      <c r="T776" s="2"/>
      <c r="U776" s="6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</row>
    <row r="777" spans="1:33" ht="14.25" customHeight="1">
      <c r="A777" s="6"/>
      <c r="B777" s="2"/>
      <c r="C777" s="8"/>
      <c r="D777" s="10"/>
      <c r="E777" s="2"/>
      <c r="F777" s="2"/>
      <c r="G777" s="2"/>
      <c r="H777" s="2"/>
      <c r="I777" s="2"/>
      <c r="J777" s="2"/>
      <c r="K777" s="2"/>
      <c r="L777" s="2"/>
      <c r="M777" s="6"/>
      <c r="N777" s="6"/>
      <c r="O777" s="7"/>
      <c r="P777" s="7"/>
      <c r="Q777" s="2"/>
      <c r="R777" s="2"/>
      <c r="S777" s="2"/>
      <c r="T777" s="2"/>
      <c r="U777" s="6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</row>
    <row r="778" spans="1:33" ht="14.25" customHeight="1">
      <c r="A778" s="6"/>
      <c r="B778" s="2"/>
      <c r="C778" s="8"/>
      <c r="D778" s="10"/>
      <c r="E778" s="2"/>
      <c r="F778" s="2"/>
      <c r="G778" s="2"/>
      <c r="H778" s="2"/>
      <c r="I778" s="2"/>
      <c r="J778" s="2"/>
      <c r="K778" s="2"/>
      <c r="L778" s="2"/>
      <c r="M778" s="6"/>
      <c r="N778" s="6"/>
      <c r="O778" s="7"/>
      <c r="P778" s="7"/>
      <c r="Q778" s="2"/>
      <c r="R778" s="2"/>
      <c r="S778" s="2"/>
      <c r="T778" s="2"/>
      <c r="U778" s="6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</row>
    <row r="779" spans="1:33" ht="14.25" customHeight="1">
      <c r="A779" s="6"/>
      <c r="B779" s="2"/>
      <c r="C779" s="8"/>
      <c r="D779" s="10"/>
      <c r="E779" s="2"/>
      <c r="F779" s="2"/>
      <c r="G779" s="2"/>
      <c r="H779" s="2"/>
      <c r="I779" s="2"/>
      <c r="J779" s="2"/>
      <c r="K779" s="2"/>
      <c r="L779" s="2"/>
      <c r="M779" s="6"/>
      <c r="N779" s="6"/>
      <c r="O779" s="7"/>
      <c r="P779" s="7"/>
      <c r="Q779" s="2"/>
      <c r="R779" s="2"/>
      <c r="S779" s="2"/>
      <c r="T779" s="2"/>
      <c r="U779" s="6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</row>
    <row r="780" spans="1:33" ht="14.25" customHeight="1">
      <c r="A780" s="6"/>
      <c r="B780" s="2"/>
      <c r="C780" s="8"/>
      <c r="D780" s="10"/>
      <c r="E780" s="2"/>
      <c r="F780" s="2"/>
      <c r="G780" s="2"/>
      <c r="H780" s="2"/>
      <c r="I780" s="2"/>
      <c r="J780" s="2"/>
      <c r="K780" s="2"/>
      <c r="L780" s="2"/>
      <c r="M780" s="6"/>
      <c r="N780" s="6"/>
      <c r="O780" s="7"/>
      <c r="P780" s="7"/>
      <c r="Q780" s="2"/>
      <c r="R780" s="2"/>
      <c r="S780" s="2"/>
      <c r="T780" s="2"/>
      <c r="U780" s="6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</row>
    <row r="781" spans="1:33" ht="14.25" customHeight="1">
      <c r="A781" s="6"/>
      <c r="B781" s="2"/>
      <c r="C781" s="8"/>
      <c r="D781" s="10"/>
      <c r="E781" s="2"/>
      <c r="F781" s="2"/>
      <c r="G781" s="2"/>
      <c r="H781" s="2"/>
      <c r="I781" s="2"/>
      <c r="J781" s="2"/>
      <c r="K781" s="2"/>
      <c r="L781" s="2"/>
      <c r="M781" s="6"/>
      <c r="N781" s="6"/>
      <c r="O781" s="7"/>
      <c r="P781" s="7"/>
      <c r="Q781" s="2"/>
      <c r="R781" s="2"/>
      <c r="S781" s="2"/>
      <c r="T781" s="2"/>
      <c r="U781" s="6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</row>
    <row r="782" spans="1:33" ht="14.25" customHeight="1">
      <c r="A782" s="6"/>
      <c r="B782" s="2"/>
      <c r="C782" s="8"/>
      <c r="D782" s="10"/>
      <c r="E782" s="2"/>
      <c r="F782" s="2"/>
      <c r="G782" s="2"/>
      <c r="H782" s="2"/>
      <c r="I782" s="2"/>
      <c r="J782" s="2"/>
      <c r="K782" s="2"/>
      <c r="L782" s="2"/>
      <c r="M782" s="6"/>
      <c r="N782" s="6"/>
      <c r="O782" s="7"/>
      <c r="P782" s="7"/>
      <c r="Q782" s="2"/>
      <c r="R782" s="2"/>
      <c r="S782" s="2"/>
      <c r="T782" s="2"/>
      <c r="U782" s="6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</row>
    <row r="783" spans="1:33" ht="14.25" customHeight="1">
      <c r="A783" s="6"/>
      <c r="B783" s="2"/>
      <c r="C783" s="8"/>
      <c r="D783" s="10"/>
      <c r="E783" s="2"/>
      <c r="F783" s="2"/>
      <c r="G783" s="2"/>
      <c r="H783" s="2"/>
      <c r="I783" s="2"/>
      <c r="J783" s="2"/>
      <c r="K783" s="2"/>
      <c r="L783" s="2"/>
      <c r="M783" s="6"/>
      <c r="N783" s="6"/>
      <c r="O783" s="7"/>
      <c r="P783" s="7"/>
      <c r="Q783" s="2"/>
      <c r="R783" s="2"/>
      <c r="S783" s="2"/>
      <c r="T783" s="2"/>
      <c r="U783" s="6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</row>
    <row r="784" spans="1:33" ht="14.25" customHeight="1">
      <c r="A784" s="6"/>
      <c r="B784" s="2"/>
      <c r="C784" s="8"/>
      <c r="D784" s="10"/>
      <c r="E784" s="2"/>
      <c r="F784" s="2"/>
      <c r="G784" s="2"/>
      <c r="H784" s="2"/>
      <c r="I784" s="2"/>
      <c r="J784" s="2"/>
      <c r="K784" s="2"/>
      <c r="L784" s="2"/>
      <c r="M784" s="6"/>
      <c r="N784" s="6"/>
      <c r="O784" s="7"/>
      <c r="P784" s="7"/>
      <c r="Q784" s="2"/>
      <c r="R784" s="2"/>
      <c r="S784" s="2"/>
      <c r="T784" s="2"/>
      <c r="U784" s="6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</row>
    <row r="785" spans="1:33" ht="14.25" customHeight="1">
      <c r="A785" s="6"/>
      <c r="B785" s="2"/>
      <c r="C785" s="8"/>
      <c r="D785" s="10"/>
      <c r="E785" s="2"/>
      <c r="F785" s="2"/>
      <c r="G785" s="2"/>
      <c r="H785" s="2"/>
      <c r="I785" s="2"/>
      <c r="J785" s="2"/>
      <c r="K785" s="2"/>
      <c r="L785" s="2"/>
      <c r="M785" s="6"/>
      <c r="N785" s="6"/>
      <c r="O785" s="7"/>
      <c r="P785" s="7"/>
      <c r="Q785" s="2"/>
      <c r="R785" s="2"/>
      <c r="S785" s="2"/>
      <c r="T785" s="2"/>
      <c r="U785" s="6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</row>
    <row r="786" spans="1:33" ht="14.25" customHeight="1">
      <c r="A786" s="6"/>
      <c r="B786" s="2"/>
      <c r="C786" s="8"/>
      <c r="D786" s="10"/>
      <c r="E786" s="2"/>
      <c r="F786" s="2"/>
      <c r="G786" s="2"/>
      <c r="H786" s="2"/>
      <c r="I786" s="2"/>
      <c r="J786" s="2"/>
      <c r="K786" s="2"/>
      <c r="L786" s="2"/>
      <c r="M786" s="6"/>
      <c r="N786" s="6"/>
      <c r="O786" s="7"/>
      <c r="P786" s="7"/>
      <c r="Q786" s="2"/>
      <c r="R786" s="2"/>
      <c r="S786" s="2"/>
      <c r="T786" s="2"/>
      <c r="U786" s="6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</row>
    <row r="787" spans="1:33" ht="14.25" customHeight="1">
      <c r="A787" s="6"/>
      <c r="B787" s="2"/>
      <c r="C787" s="8"/>
      <c r="D787" s="10"/>
      <c r="E787" s="2"/>
      <c r="F787" s="2"/>
      <c r="G787" s="2"/>
      <c r="H787" s="2"/>
      <c r="I787" s="2"/>
      <c r="J787" s="2"/>
      <c r="K787" s="2"/>
      <c r="L787" s="2"/>
      <c r="M787" s="6"/>
      <c r="N787" s="6"/>
      <c r="O787" s="7"/>
      <c r="P787" s="7"/>
      <c r="Q787" s="2"/>
      <c r="R787" s="2"/>
      <c r="S787" s="2"/>
      <c r="T787" s="2"/>
      <c r="U787" s="6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</row>
    <row r="788" spans="1:33" ht="14.25" customHeight="1">
      <c r="A788" s="6"/>
      <c r="B788" s="2"/>
      <c r="C788" s="8"/>
      <c r="D788" s="10"/>
      <c r="E788" s="2"/>
      <c r="F788" s="2"/>
      <c r="G788" s="2"/>
      <c r="H788" s="2"/>
      <c r="I788" s="2"/>
      <c r="J788" s="2"/>
      <c r="K788" s="2"/>
      <c r="L788" s="2"/>
      <c r="M788" s="6"/>
      <c r="N788" s="6"/>
      <c r="O788" s="7"/>
      <c r="P788" s="7"/>
      <c r="Q788" s="2"/>
      <c r="R788" s="2"/>
      <c r="S788" s="2"/>
      <c r="T788" s="2"/>
      <c r="U788" s="6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</row>
    <row r="789" spans="1:33" ht="14.25" customHeight="1">
      <c r="A789" s="6"/>
      <c r="B789" s="2"/>
      <c r="C789" s="8"/>
      <c r="D789" s="10"/>
      <c r="E789" s="2"/>
      <c r="F789" s="2"/>
      <c r="G789" s="2"/>
      <c r="H789" s="2"/>
      <c r="I789" s="2"/>
      <c r="J789" s="2"/>
      <c r="K789" s="2"/>
      <c r="L789" s="2"/>
      <c r="M789" s="6"/>
      <c r="N789" s="6"/>
      <c r="O789" s="7"/>
      <c r="P789" s="7"/>
      <c r="Q789" s="2"/>
      <c r="R789" s="2"/>
      <c r="S789" s="2"/>
      <c r="T789" s="2"/>
      <c r="U789" s="6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</row>
    <row r="790" spans="1:33" ht="14.25" customHeight="1">
      <c r="A790" s="6"/>
      <c r="B790" s="2"/>
      <c r="C790" s="8"/>
      <c r="D790" s="10"/>
      <c r="E790" s="2"/>
      <c r="F790" s="2"/>
      <c r="G790" s="2"/>
      <c r="H790" s="2"/>
      <c r="I790" s="2"/>
      <c r="J790" s="2"/>
      <c r="K790" s="2"/>
      <c r="L790" s="2"/>
      <c r="M790" s="6"/>
      <c r="N790" s="6"/>
      <c r="O790" s="7"/>
      <c r="P790" s="7"/>
      <c r="Q790" s="2"/>
      <c r="R790" s="2"/>
      <c r="S790" s="2"/>
      <c r="T790" s="2"/>
      <c r="U790" s="6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</row>
    <row r="791" spans="1:33" ht="14.25" customHeight="1">
      <c r="A791" s="6"/>
      <c r="B791" s="2"/>
      <c r="C791" s="8"/>
      <c r="D791" s="10"/>
      <c r="E791" s="2"/>
      <c r="F791" s="2"/>
      <c r="G791" s="2"/>
      <c r="H791" s="2"/>
      <c r="I791" s="2"/>
      <c r="J791" s="2"/>
      <c r="K791" s="2"/>
      <c r="L791" s="2"/>
      <c r="M791" s="6"/>
      <c r="N791" s="6"/>
      <c r="O791" s="7"/>
      <c r="P791" s="7"/>
      <c r="Q791" s="2"/>
      <c r="R791" s="2"/>
      <c r="S791" s="2"/>
      <c r="T791" s="2"/>
      <c r="U791" s="6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</row>
    <row r="792" spans="1:33" ht="14.25" customHeight="1">
      <c r="A792" s="6"/>
      <c r="B792" s="2"/>
      <c r="C792" s="8"/>
      <c r="D792" s="10"/>
      <c r="E792" s="2"/>
      <c r="F792" s="2"/>
      <c r="G792" s="2"/>
      <c r="H792" s="2"/>
      <c r="I792" s="2"/>
      <c r="J792" s="2"/>
      <c r="K792" s="2"/>
      <c r="L792" s="2"/>
      <c r="M792" s="6"/>
      <c r="N792" s="6"/>
      <c r="O792" s="7"/>
      <c r="P792" s="7"/>
      <c r="Q792" s="2"/>
      <c r="R792" s="2"/>
      <c r="S792" s="2"/>
      <c r="T792" s="2"/>
      <c r="U792" s="6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</row>
    <row r="793" spans="1:33" ht="14.25" customHeight="1">
      <c r="A793" s="6"/>
      <c r="B793" s="2"/>
      <c r="C793" s="8"/>
      <c r="D793" s="10"/>
      <c r="E793" s="2"/>
      <c r="F793" s="2"/>
      <c r="G793" s="2"/>
      <c r="H793" s="2"/>
      <c r="I793" s="2"/>
      <c r="J793" s="2"/>
      <c r="K793" s="2"/>
      <c r="L793" s="2"/>
      <c r="M793" s="6"/>
      <c r="N793" s="6"/>
      <c r="O793" s="7"/>
      <c r="P793" s="7"/>
      <c r="Q793" s="2"/>
      <c r="R793" s="2"/>
      <c r="S793" s="2"/>
      <c r="T793" s="2"/>
      <c r="U793" s="6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</row>
    <row r="794" spans="1:33" ht="14.25" customHeight="1">
      <c r="A794" s="6"/>
      <c r="B794" s="2"/>
      <c r="C794" s="8"/>
      <c r="D794" s="10"/>
      <c r="E794" s="2"/>
      <c r="F794" s="2"/>
      <c r="G794" s="2"/>
      <c r="H794" s="2"/>
      <c r="I794" s="2"/>
      <c r="J794" s="2"/>
      <c r="K794" s="2"/>
      <c r="L794" s="2"/>
      <c r="M794" s="6"/>
      <c r="N794" s="6"/>
      <c r="O794" s="7"/>
      <c r="P794" s="7"/>
      <c r="Q794" s="2"/>
      <c r="R794" s="2"/>
      <c r="S794" s="2"/>
      <c r="T794" s="2"/>
      <c r="U794" s="6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</row>
    <row r="795" spans="1:33" ht="14.25" customHeight="1">
      <c r="A795" s="6"/>
      <c r="B795" s="2"/>
      <c r="C795" s="8"/>
      <c r="D795" s="10"/>
      <c r="E795" s="2"/>
      <c r="F795" s="2"/>
      <c r="G795" s="2"/>
      <c r="H795" s="2"/>
      <c r="I795" s="2"/>
      <c r="J795" s="2"/>
      <c r="K795" s="2"/>
      <c r="L795" s="2"/>
      <c r="M795" s="6"/>
      <c r="N795" s="6"/>
      <c r="O795" s="7"/>
      <c r="P795" s="7"/>
      <c r="Q795" s="2"/>
      <c r="R795" s="2"/>
      <c r="S795" s="2"/>
      <c r="T795" s="2"/>
      <c r="U795" s="6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</row>
    <row r="796" spans="1:33" ht="14.25" customHeight="1">
      <c r="A796" s="6"/>
      <c r="B796" s="2"/>
      <c r="C796" s="8"/>
      <c r="D796" s="10"/>
      <c r="E796" s="2"/>
      <c r="F796" s="2"/>
      <c r="G796" s="2"/>
      <c r="H796" s="2"/>
      <c r="I796" s="2"/>
      <c r="J796" s="2"/>
      <c r="K796" s="2"/>
      <c r="L796" s="2"/>
      <c r="M796" s="6"/>
      <c r="N796" s="6"/>
      <c r="O796" s="7"/>
      <c r="P796" s="7"/>
      <c r="Q796" s="2"/>
      <c r="R796" s="2"/>
      <c r="S796" s="2"/>
      <c r="T796" s="2"/>
      <c r="U796" s="6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</row>
    <row r="797" spans="1:33" ht="14.25" customHeight="1">
      <c r="A797" s="6"/>
      <c r="B797" s="2"/>
      <c r="C797" s="8"/>
      <c r="D797" s="10"/>
      <c r="E797" s="2"/>
      <c r="F797" s="2"/>
      <c r="G797" s="2"/>
      <c r="H797" s="2"/>
      <c r="I797" s="2"/>
      <c r="J797" s="2"/>
      <c r="K797" s="2"/>
      <c r="L797" s="2"/>
      <c r="M797" s="6"/>
      <c r="N797" s="6"/>
      <c r="O797" s="7"/>
      <c r="P797" s="7"/>
      <c r="Q797" s="2"/>
      <c r="R797" s="2"/>
      <c r="S797" s="2"/>
      <c r="T797" s="2"/>
      <c r="U797" s="6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</row>
    <row r="798" spans="1:33" ht="14.25" customHeight="1">
      <c r="A798" s="6"/>
      <c r="B798" s="2"/>
      <c r="C798" s="8"/>
      <c r="D798" s="10"/>
      <c r="E798" s="2"/>
      <c r="F798" s="2"/>
      <c r="G798" s="2"/>
      <c r="H798" s="2"/>
      <c r="I798" s="2"/>
      <c r="J798" s="2"/>
      <c r="K798" s="2"/>
      <c r="L798" s="2"/>
      <c r="M798" s="6"/>
      <c r="N798" s="6"/>
      <c r="O798" s="7"/>
      <c r="P798" s="7"/>
      <c r="Q798" s="2"/>
      <c r="R798" s="2"/>
      <c r="S798" s="2"/>
      <c r="T798" s="2"/>
      <c r="U798" s="6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</row>
    <row r="799" spans="1:33" ht="14.25" customHeight="1">
      <c r="A799" s="6"/>
      <c r="B799" s="2"/>
      <c r="C799" s="8"/>
      <c r="D799" s="10"/>
      <c r="E799" s="2"/>
      <c r="F799" s="2"/>
      <c r="G799" s="2"/>
      <c r="H799" s="2"/>
      <c r="I799" s="2"/>
      <c r="J799" s="2"/>
      <c r="K799" s="2"/>
      <c r="L799" s="2"/>
      <c r="M799" s="6"/>
      <c r="N799" s="6"/>
      <c r="O799" s="7"/>
      <c r="P799" s="7"/>
      <c r="Q799" s="2"/>
      <c r="R799" s="2"/>
      <c r="S799" s="2"/>
      <c r="T799" s="2"/>
      <c r="U799" s="6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</row>
    <row r="800" spans="1:33" ht="14.25" customHeight="1">
      <c r="A800" s="6"/>
      <c r="B800" s="2"/>
      <c r="C800" s="8"/>
      <c r="D800" s="10"/>
      <c r="E800" s="2"/>
      <c r="F800" s="2"/>
      <c r="G800" s="2"/>
      <c r="H800" s="2"/>
      <c r="I800" s="2"/>
      <c r="J800" s="2"/>
      <c r="K800" s="2"/>
      <c r="L800" s="2"/>
      <c r="M800" s="6"/>
      <c r="N800" s="6"/>
      <c r="O800" s="7"/>
      <c r="P800" s="7"/>
      <c r="Q800" s="2"/>
      <c r="R800" s="2"/>
      <c r="S800" s="2"/>
      <c r="T800" s="2"/>
      <c r="U800" s="6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</row>
    <row r="801" spans="1:33" ht="14.25" customHeight="1">
      <c r="A801" s="6"/>
      <c r="B801" s="2"/>
      <c r="C801" s="8"/>
      <c r="D801" s="10"/>
      <c r="E801" s="2"/>
      <c r="F801" s="2"/>
      <c r="G801" s="2"/>
      <c r="H801" s="2"/>
      <c r="I801" s="2"/>
      <c r="J801" s="2"/>
      <c r="K801" s="2"/>
      <c r="L801" s="2"/>
      <c r="M801" s="6"/>
      <c r="N801" s="6"/>
      <c r="O801" s="7"/>
      <c r="P801" s="7"/>
      <c r="Q801" s="2"/>
      <c r="R801" s="2"/>
      <c r="S801" s="2"/>
      <c r="T801" s="2"/>
      <c r="U801" s="6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</row>
    <row r="802" spans="1:33" ht="14.25" customHeight="1">
      <c r="A802" s="6"/>
      <c r="B802" s="2"/>
      <c r="C802" s="8"/>
      <c r="D802" s="10"/>
      <c r="E802" s="2"/>
      <c r="F802" s="2"/>
      <c r="G802" s="2"/>
      <c r="H802" s="2"/>
      <c r="I802" s="2"/>
      <c r="J802" s="2"/>
      <c r="K802" s="2"/>
      <c r="L802" s="2"/>
      <c r="M802" s="6"/>
      <c r="N802" s="6"/>
      <c r="O802" s="7"/>
      <c r="P802" s="7"/>
      <c r="Q802" s="2"/>
      <c r="R802" s="2"/>
      <c r="S802" s="2"/>
      <c r="T802" s="2"/>
      <c r="U802" s="6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</row>
    <row r="803" spans="1:33" ht="14.25" customHeight="1">
      <c r="A803" s="6"/>
      <c r="B803" s="2"/>
      <c r="C803" s="8"/>
      <c r="D803" s="10"/>
      <c r="E803" s="2"/>
      <c r="F803" s="2"/>
      <c r="G803" s="2"/>
      <c r="H803" s="2"/>
      <c r="I803" s="2"/>
      <c r="J803" s="2"/>
      <c r="K803" s="2"/>
      <c r="L803" s="2"/>
      <c r="M803" s="6"/>
      <c r="N803" s="6"/>
      <c r="O803" s="7"/>
      <c r="P803" s="7"/>
      <c r="Q803" s="2"/>
      <c r="R803" s="2"/>
      <c r="S803" s="2"/>
      <c r="T803" s="2"/>
      <c r="U803" s="6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</row>
    <row r="804" spans="1:33" ht="14.25" customHeight="1">
      <c r="A804" s="6"/>
      <c r="B804" s="2"/>
      <c r="C804" s="8"/>
      <c r="D804" s="10"/>
      <c r="E804" s="2"/>
      <c r="F804" s="2"/>
      <c r="G804" s="2"/>
      <c r="H804" s="2"/>
      <c r="I804" s="2"/>
      <c r="J804" s="2"/>
      <c r="K804" s="2"/>
      <c r="L804" s="2"/>
      <c r="M804" s="6"/>
      <c r="N804" s="6"/>
      <c r="O804" s="7"/>
      <c r="P804" s="7"/>
      <c r="Q804" s="2"/>
      <c r="R804" s="2"/>
      <c r="S804" s="2"/>
      <c r="T804" s="2"/>
      <c r="U804" s="6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</row>
    <row r="805" spans="1:33" ht="14.25" customHeight="1">
      <c r="A805" s="6"/>
      <c r="B805" s="2"/>
      <c r="C805" s="8"/>
      <c r="D805" s="10"/>
      <c r="E805" s="2"/>
      <c r="F805" s="2"/>
      <c r="G805" s="2"/>
      <c r="H805" s="2"/>
      <c r="I805" s="2"/>
      <c r="J805" s="2"/>
      <c r="K805" s="2"/>
      <c r="L805" s="2"/>
      <c r="M805" s="6"/>
      <c r="N805" s="6"/>
      <c r="O805" s="7"/>
      <c r="P805" s="7"/>
      <c r="Q805" s="2"/>
      <c r="R805" s="2"/>
      <c r="S805" s="2"/>
      <c r="T805" s="2"/>
      <c r="U805" s="6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</row>
    <row r="806" spans="1:33" ht="14.25" customHeight="1">
      <c r="A806" s="6"/>
      <c r="B806" s="2"/>
      <c r="C806" s="8"/>
      <c r="D806" s="10"/>
      <c r="E806" s="2"/>
      <c r="F806" s="2"/>
      <c r="G806" s="2"/>
      <c r="H806" s="2"/>
      <c r="I806" s="2"/>
      <c r="J806" s="2"/>
      <c r="K806" s="2"/>
      <c r="L806" s="2"/>
      <c r="M806" s="6"/>
      <c r="N806" s="6"/>
      <c r="O806" s="7"/>
      <c r="P806" s="7"/>
      <c r="Q806" s="2"/>
      <c r="R806" s="2"/>
      <c r="S806" s="2"/>
      <c r="T806" s="2"/>
      <c r="U806" s="6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</row>
    <row r="807" spans="1:33" ht="14.25" customHeight="1">
      <c r="A807" s="6"/>
      <c r="B807" s="2"/>
      <c r="C807" s="8"/>
      <c r="D807" s="10"/>
      <c r="E807" s="2"/>
      <c r="F807" s="2"/>
      <c r="G807" s="2"/>
      <c r="H807" s="2"/>
      <c r="I807" s="2"/>
      <c r="J807" s="2"/>
      <c r="K807" s="2"/>
      <c r="L807" s="2"/>
      <c r="M807" s="6"/>
      <c r="N807" s="6"/>
      <c r="O807" s="7"/>
      <c r="P807" s="7"/>
      <c r="Q807" s="2"/>
      <c r="R807" s="2"/>
      <c r="S807" s="2"/>
      <c r="T807" s="2"/>
      <c r="U807" s="6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</row>
    <row r="808" spans="1:33" ht="14.25" customHeight="1">
      <c r="A808" s="6"/>
      <c r="B808" s="2"/>
      <c r="C808" s="8"/>
      <c r="D808" s="10"/>
      <c r="E808" s="2"/>
      <c r="F808" s="2"/>
      <c r="G808" s="2"/>
      <c r="H808" s="2"/>
      <c r="I808" s="2"/>
      <c r="J808" s="2"/>
      <c r="K808" s="2"/>
      <c r="L808" s="2"/>
      <c r="M808" s="6"/>
      <c r="N808" s="6"/>
      <c r="O808" s="7"/>
      <c r="P808" s="7"/>
      <c r="Q808" s="2"/>
      <c r="R808" s="2"/>
      <c r="S808" s="2"/>
      <c r="T808" s="2"/>
      <c r="U808" s="6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</row>
    <row r="809" spans="1:33" ht="14.25" customHeight="1">
      <c r="A809" s="6"/>
      <c r="B809" s="2"/>
      <c r="C809" s="8"/>
      <c r="D809" s="10"/>
      <c r="E809" s="2"/>
      <c r="F809" s="2"/>
      <c r="G809" s="2"/>
      <c r="H809" s="2"/>
      <c r="I809" s="2"/>
      <c r="J809" s="2"/>
      <c r="K809" s="2"/>
      <c r="L809" s="2"/>
      <c r="M809" s="6"/>
      <c r="N809" s="6"/>
      <c r="O809" s="7"/>
      <c r="P809" s="7"/>
      <c r="Q809" s="2"/>
      <c r="R809" s="2"/>
      <c r="S809" s="2"/>
      <c r="T809" s="2"/>
      <c r="U809" s="6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</row>
    <row r="810" spans="1:33" ht="14.25" customHeight="1">
      <c r="A810" s="6"/>
      <c r="B810" s="2"/>
      <c r="C810" s="8"/>
      <c r="D810" s="10"/>
      <c r="E810" s="2"/>
      <c r="F810" s="2"/>
      <c r="G810" s="2"/>
      <c r="H810" s="2"/>
      <c r="I810" s="2"/>
      <c r="J810" s="2"/>
      <c r="K810" s="2"/>
      <c r="L810" s="2"/>
      <c r="M810" s="6"/>
      <c r="N810" s="6"/>
      <c r="O810" s="7"/>
      <c r="P810" s="7"/>
      <c r="Q810" s="2"/>
      <c r="R810" s="2"/>
      <c r="S810" s="2"/>
      <c r="T810" s="2"/>
      <c r="U810" s="6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</row>
    <row r="811" spans="1:33" ht="14.25" customHeight="1">
      <c r="A811" s="6"/>
      <c r="B811" s="2"/>
      <c r="C811" s="8"/>
      <c r="D811" s="10"/>
      <c r="E811" s="2"/>
      <c r="F811" s="2"/>
      <c r="G811" s="2"/>
      <c r="H811" s="2"/>
      <c r="I811" s="2"/>
      <c r="J811" s="2"/>
      <c r="K811" s="2"/>
      <c r="L811" s="2"/>
      <c r="M811" s="6"/>
      <c r="N811" s="6"/>
      <c r="O811" s="7"/>
      <c r="P811" s="7"/>
      <c r="Q811" s="2"/>
      <c r="R811" s="2"/>
      <c r="S811" s="2"/>
      <c r="T811" s="2"/>
      <c r="U811" s="6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</row>
    <row r="812" spans="1:33" ht="14.25" customHeight="1">
      <c r="A812" s="6"/>
      <c r="B812" s="2"/>
      <c r="C812" s="8"/>
      <c r="D812" s="10"/>
      <c r="E812" s="2"/>
      <c r="F812" s="2"/>
      <c r="G812" s="2"/>
      <c r="H812" s="2"/>
      <c r="I812" s="2"/>
      <c r="J812" s="2"/>
      <c r="K812" s="2"/>
      <c r="L812" s="2"/>
      <c r="M812" s="6"/>
      <c r="N812" s="6"/>
      <c r="O812" s="7"/>
      <c r="P812" s="7"/>
      <c r="Q812" s="2"/>
      <c r="R812" s="2"/>
      <c r="S812" s="2"/>
      <c r="T812" s="2"/>
      <c r="U812" s="6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</row>
    <row r="813" spans="1:33" ht="14.25" customHeight="1">
      <c r="A813" s="6"/>
      <c r="B813" s="2"/>
      <c r="C813" s="8"/>
      <c r="D813" s="10"/>
      <c r="E813" s="2"/>
      <c r="F813" s="2"/>
      <c r="G813" s="2"/>
      <c r="H813" s="2"/>
      <c r="I813" s="2"/>
      <c r="J813" s="2"/>
      <c r="K813" s="2"/>
      <c r="L813" s="2"/>
      <c r="M813" s="6"/>
      <c r="N813" s="6"/>
      <c r="O813" s="7"/>
      <c r="P813" s="7"/>
      <c r="Q813" s="2"/>
      <c r="R813" s="2"/>
      <c r="S813" s="2"/>
      <c r="T813" s="2"/>
      <c r="U813" s="6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</row>
    <row r="814" spans="1:33" ht="14.25" customHeight="1">
      <c r="A814" s="6"/>
      <c r="B814" s="2"/>
      <c r="C814" s="8"/>
      <c r="D814" s="10"/>
      <c r="E814" s="2"/>
      <c r="F814" s="2"/>
      <c r="G814" s="2"/>
      <c r="H814" s="2"/>
      <c r="I814" s="2"/>
      <c r="J814" s="2"/>
      <c r="K814" s="2"/>
      <c r="L814" s="2"/>
      <c r="M814" s="6"/>
      <c r="N814" s="6"/>
      <c r="O814" s="7"/>
      <c r="P814" s="7"/>
      <c r="Q814" s="2"/>
      <c r="R814" s="2"/>
      <c r="S814" s="2"/>
      <c r="T814" s="2"/>
      <c r="U814" s="6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</row>
    <row r="815" spans="1:33" ht="14.25" customHeight="1">
      <c r="A815" s="6"/>
      <c r="B815" s="2"/>
      <c r="C815" s="8"/>
      <c r="D815" s="10"/>
      <c r="E815" s="2"/>
      <c r="F815" s="2"/>
      <c r="G815" s="2"/>
      <c r="H815" s="2"/>
      <c r="I815" s="2"/>
      <c r="J815" s="2"/>
      <c r="K815" s="2"/>
      <c r="L815" s="2"/>
      <c r="M815" s="6"/>
      <c r="N815" s="6"/>
      <c r="O815" s="7"/>
      <c r="P815" s="7"/>
      <c r="Q815" s="2"/>
      <c r="R815" s="2"/>
      <c r="S815" s="2"/>
      <c r="T815" s="2"/>
      <c r="U815" s="6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</row>
    <row r="816" spans="1:33" ht="14.25" customHeight="1">
      <c r="A816" s="6"/>
      <c r="B816" s="2"/>
      <c r="C816" s="8"/>
      <c r="D816" s="10"/>
      <c r="E816" s="2"/>
      <c r="F816" s="2"/>
      <c r="G816" s="2"/>
      <c r="H816" s="2"/>
      <c r="I816" s="2"/>
      <c r="J816" s="2"/>
      <c r="K816" s="2"/>
      <c r="L816" s="2"/>
      <c r="M816" s="6"/>
      <c r="N816" s="6"/>
      <c r="O816" s="7"/>
      <c r="P816" s="7"/>
      <c r="Q816" s="2"/>
      <c r="R816" s="2"/>
      <c r="S816" s="2"/>
      <c r="T816" s="2"/>
      <c r="U816" s="6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</row>
    <row r="817" spans="1:33" ht="14.25" customHeight="1">
      <c r="A817" s="6"/>
      <c r="B817" s="2"/>
      <c r="C817" s="8"/>
      <c r="D817" s="10"/>
      <c r="E817" s="2"/>
      <c r="F817" s="2"/>
      <c r="G817" s="2"/>
      <c r="H817" s="2"/>
      <c r="I817" s="2"/>
      <c r="J817" s="2"/>
      <c r="K817" s="2"/>
      <c r="L817" s="2"/>
      <c r="M817" s="6"/>
      <c r="N817" s="6"/>
      <c r="O817" s="7"/>
      <c r="P817" s="7"/>
      <c r="Q817" s="2"/>
      <c r="R817" s="2"/>
      <c r="S817" s="2"/>
      <c r="T817" s="2"/>
      <c r="U817" s="6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</row>
    <row r="818" spans="1:33" ht="14.25" customHeight="1">
      <c r="A818" s="6"/>
      <c r="B818" s="2"/>
      <c r="C818" s="8"/>
      <c r="D818" s="10"/>
      <c r="E818" s="2"/>
      <c r="F818" s="2"/>
      <c r="G818" s="2"/>
      <c r="H818" s="2"/>
      <c r="I818" s="2"/>
      <c r="J818" s="2"/>
      <c r="K818" s="2"/>
      <c r="L818" s="2"/>
      <c r="M818" s="6"/>
      <c r="N818" s="6"/>
      <c r="O818" s="7"/>
      <c r="P818" s="7"/>
      <c r="Q818" s="2"/>
      <c r="R818" s="2"/>
      <c r="S818" s="2"/>
      <c r="T818" s="2"/>
      <c r="U818" s="6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</row>
    <row r="819" spans="1:33" ht="14.25" customHeight="1">
      <c r="A819" s="6"/>
      <c r="B819" s="2"/>
      <c r="C819" s="8"/>
      <c r="D819" s="10"/>
      <c r="E819" s="2"/>
      <c r="F819" s="2"/>
      <c r="G819" s="2"/>
      <c r="H819" s="2"/>
      <c r="I819" s="2"/>
      <c r="J819" s="2"/>
      <c r="K819" s="2"/>
      <c r="L819" s="2"/>
      <c r="M819" s="6"/>
      <c r="N819" s="6"/>
      <c r="O819" s="7"/>
      <c r="P819" s="7"/>
      <c r="Q819" s="2"/>
      <c r="R819" s="2"/>
      <c r="S819" s="2"/>
      <c r="T819" s="2"/>
      <c r="U819" s="6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</row>
    <row r="820" spans="1:33" ht="14.25" customHeight="1">
      <c r="A820" s="6"/>
      <c r="B820" s="2"/>
      <c r="C820" s="8"/>
      <c r="D820" s="10"/>
      <c r="E820" s="2"/>
      <c r="F820" s="2"/>
      <c r="G820" s="2"/>
      <c r="H820" s="2"/>
      <c r="I820" s="2"/>
      <c r="J820" s="2"/>
      <c r="K820" s="2"/>
      <c r="L820" s="2"/>
      <c r="M820" s="6"/>
      <c r="N820" s="6"/>
      <c r="O820" s="7"/>
      <c r="P820" s="7"/>
      <c r="Q820" s="2"/>
      <c r="R820" s="2"/>
      <c r="S820" s="2"/>
      <c r="T820" s="2"/>
      <c r="U820" s="6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</row>
    <row r="821" spans="1:33" ht="14.25" customHeight="1">
      <c r="A821" s="6"/>
      <c r="B821" s="2"/>
      <c r="C821" s="8"/>
      <c r="D821" s="10"/>
      <c r="E821" s="2"/>
      <c r="F821" s="2"/>
      <c r="G821" s="2"/>
      <c r="H821" s="2"/>
      <c r="I821" s="2"/>
      <c r="J821" s="2"/>
      <c r="K821" s="2"/>
      <c r="L821" s="2"/>
      <c r="M821" s="6"/>
      <c r="N821" s="6"/>
      <c r="O821" s="7"/>
      <c r="P821" s="7"/>
      <c r="Q821" s="2"/>
      <c r="R821" s="2"/>
      <c r="S821" s="2"/>
      <c r="T821" s="2"/>
      <c r="U821" s="6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</row>
    <row r="822" spans="1:33" ht="14.25" customHeight="1">
      <c r="A822" s="6"/>
      <c r="B822" s="2"/>
      <c r="C822" s="8"/>
      <c r="D822" s="10"/>
      <c r="E822" s="2"/>
      <c r="F822" s="2"/>
      <c r="G822" s="2"/>
      <c r="H822" s="2"/>
      <c r="I822" s="2"/>
      <c r="J822" s="2"/>
      <c r="K822" s="2"/>
      <c r="L822" s="2"/>
      <c r="M822" s="6"/>
      <c r="N822" s="6"/>
      <c r="O822" s="7"/>
      <c r="P822" s="7"/>
      <c r="Q822" s="2"/>
      <c r="R822" s="2"/>
      <c r="S822" s="2"/>
      <c r="T822" s="2"/>
      <c r="U822" s="6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</row>
    <row r="823" spans="1:33" ht="14.25" customHeight="1">
      <c r="A823" s="6"/>
      <c r="B823" s="2"/>
      <c r="C823" s="8"/>
      <c r="D823" s="10"/>
      <c r="E823" s="2"/>
      <c r="F823" s="2"/>
      <c r="G823" s="2"/>
      <c r="H823" s="2"/>
      <c r="I823" s="2"/>
      <c r="J823" s="2"/>
      <c r="K823" s="2"/>
      <c r="L823" s="2"/>
      <c r="M823" s="6"/>
      <c r="N823" s="6"/>
      <c r="O823" s="7"/>
      <c r="P823" s="7"/>
      <c r="Q823" s="2"/>
      <c r="R823" s="2"/>
      <c r="S823" s="2"/>
      <c r="T823" s="2"/>
      <c r="U823" s="6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</row>
    <row r="824" spans="1:33" ht="14.25" customHeight="1">
      <c r="A824" s="6"/>
      <c r="B824" s="2"/>
      <c r="C824" s="8"/>
      <c r="D824" s="10"/>
      <c r="E824" s="2"/>
      <c r="F824" s="2"/>
      <c r="G824" s="2"/>
      <c r="H824" s="2"/>
      <c r="I824" s="2"/>
      <c r="J824" s="2"/>
      <c r="K824" s="2"/>
      <c r="L824" s="2"/>
      <c r="M824" s="6"/>
      <c r="N824" s="6"/>
      <c r="O824" s="7"/>
      <c r="P824" s="7"/>
      <c r="Q824" s="2"/>
      <c r="R824" s="2"/>
      <c r="S824" s="2"/>
      <c r="T824" s="2"/>
      <c r="U824" s="6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</row>
    <row r="825" spans="1:33" ht="14.25" customHeight="1">
      <c r="A825" s="6"/>
      <c r="B825" s="2"/>
      <c r="C825" s="8"/>
      <c r="D825" s="10"/>
      <c r="E825" s="2"/>
      <c r="F825" s="2"/>
      <c r="G825" s="2"/>
      <c r="H825" s="2"/>
      <c r="I825" s="2"/>
      <c r="J825" s="2"/>
      <c r="K825" s="2"/>
      <c r="L825" s="2"/>
      <c r="M825" s="6"/>
      <c r="N825" s="6"/>
      <c r="O825" s="7"/>
      <c r="P825" s="7"/>
      <c r="Q825" s="2"/>
      <c r="R825" s="2"/>
      <c r="S825" s="2"/>
      <c r="T825" s="2"/>
      <c r="U825" s="6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</row>
    <row r="826" spans="1:33" ht="14.25" customHeight="1">
      <c r="A826" s="6"/>
      <c r="B826" s="2"/>
      <c r="C826" s="8"/>
      <c r="D826" s="10"/>
      <c r="E826" s="2"/>
      <c r="F826" s="2"/>
      <c r="G826" s="2"/>
      <c r="H826" s="2"/>
      <c r="I826" s="2"/>
      <c r="J826" s="2"/>
      <c r="K826" s="2"/>
      <c r="L826" s="2"/>
      <c r="M826" s="6"/>
      <c r="N826" s="6"/>
      <c r="O826" s="7"/>
      <c r="P826" s="7"/>
      <c r="Q826" s="2"/>
      <c r="R826" s="2"/>
      <c r="S826" s="2"/>
      <c r="T826" s="2"/>
      <c r="U826" s="6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</row>
    <row r="827" spans="1:33" ht="14.25" customHeight="1">
      <c r="A827" s="6"/>
      <c r="B827" s="2"/>
      <c r="C827" s="8"/>
      <c r="D827" s="10"/>
      <c r="E827" s="2"/>
      <c r="F827" s="2"/>
      <c r="G827" s="2"/>
      <c r="H827" s="2"/>
      <c r="I827" s="2"/>
      <c r="J827" s="2"/>
      <c r="K827" s="2"/>
      <c r="L827" s="2"/>
      <c r="M827" s="6"/>
      <c r="N827" s="6"/>
      <c r="O827" s="7"/>
      <c r="P827" s="7"/>
      <c r="Q827" s="2"/>
      <c r="R827" s="2"/>
      <c r="S827" s="2"/>
      <c r="T827" s="2"/>
      <c r="U827" s="6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</row>
    <row r="828" spans="1:33" ht="14.25" customHeight="1">
      <c r="A828" s="6"/>
      <c r="B828" s="2"/>
      <c r="C828" s="8"/>
      <c r="D828" s="10"/>
      <c r="E828" s="2"/>
      <c r="F828" s="2"/>
      <c r="G828" s="2"/>
      <c r="H828" s="2"/>
      <c r="I828" s="2"/>
      <c r="J828" s="2"/>
      <c r="K828" s="2"/>
      <c r="L828" s="2"/>
      <c r="M828" s="6"/>
      <c r="N828" s="6"/>
      <c r="O828" s="7"/>
      <c r="P828" s="7"/>
      <c r="Q828" s="2"/>
      <c r="R828" s="2"/>
      <c r="S828" s="2"/>
      <c r="T828" s="2"/>
      <c r="U828" s="6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</row>
    <row r="829" spans="1:33" ht="14.25" customHeight="1">
      <c r="A829" s="6"/>
      <c r="B829" s="2"/>
      <c r="C829" s="8"/>
      <c r="D829" s="10"/>
      <c r="E829" s="2"/>
      <c r="F829" s="2"/>
      <c r="G829" s="2"/>
      <c r="H829" s="2"/>
      <c r="I829" s="2"/>
      <c r="J829" s="2"/>
      <c r="K829" s="2"/>
      <c r="L829" s="2"/>
      <c r="M829" s="6"/>
      <c r="N829" s="6"/>
      <c r="O829" s="7"/>
      <c r="P829" s="7"/>
      <c r="Q829" s="2"/>
      <c r="R829" s="2"/>
      <c r="S829" s="2"/>
      <c r="T829" s="2"/>
      <c r="U829" s="6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</row>
    <row r="830" spans="1:33" ht="14.25" customHeight="1">
      <c r="A830" s="6"/>
      <c r="B830" s="2"/>
      <c r="C830" s="8"/>
      <c r="D830" s="10"/>
      <c r="E830" s="2"/>
      <c r="F830" s="2"/>
      <c r="G830" s="2"/>
      <c r="H830" s="2"/>
      <c r="I830" s="2"/>
      <c r="J830" s="2"/>
      <c r="K830" s="2"/>
      <c r="L830" s="2"/>
      <c r="M830" s="6"/>
      <c r="N830" s="6"/>
      <c r="O830" s="7"/>
      <c r="P830" s="7"/>
      <c r="Q830" s="2"/>
      <c r="R830" s="2"/>
      <c r="S830" s="2"/>
      <c r="T830" s="2"/>
      <c r="U830" s="6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</row>
    <row r="831" spans="1:33" ht="14.25" customHeight="1">
      <c r="A831" s="6"/>
      <c r="B831" s="2"/>
      <c r="C831" s="8"/>
      <c r="D831" s="10"/>
      <c r="E831" s="2"/>
      <c r="F831" s="2"/>
      <c r="G831" s="2"/>
      <c r="H831" s="2"/>
      <c r="I831" s="2"/>
      <c r="J831" s="2"/>
      <c r="K831" s="2"/>
      <c r="L831" s="2"/>
      <c r="M831" s="6"/>
      <c r="N831" s="6"/>
      <c r="O831" s="7"/>
      <c r="P831" s="7"/>
      <c r="Q831" s="2"/>
      <c r="R831" s="2"/>
      <c r="S831" s="2"/>
      <c r="T831" s="2"/>
      <c r="U831" s="6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</row>
    <row r="832" spans="1:33" ht="14.25" customHeight="1">
      <c r="A832" s="6"/>
      <c r="B832" s="2"/>
      <c r="C832" s="8"/>
      <c r="D832" s="10"/>
      <c r="E832" s="2"/>
      <c r="F832" s="2"/>
      <c r="G832" s="2"/>
      <c r="H832" s="2"/>
      <c r="I832" s="2"/>
      <c r="J832" s="2"/>
      <c r="K832" s="2"/>
      <c r="L832" s="2"/>
      <c r="M832" s="6"/>
      <c r="N832" s="6"/>
      <c r="O832" s="7"/>
      <c r="P832" s="7"/>
      <c r="Q832" s="2"/>
      <c r="R832" s="2"/>
      <c r="S832" s="2"/>
      <c r="T832" s="2"/>
      <c r="U832" s="6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</row>
    <row r="833" spans="1:33" ht="14.25" customHeight="1">
      <c r="A833" s="6"/>
      <c r="B833" s="2"/>
      <c r="C833" s="8"/>
      <c r="D833" s="10"/>
      <c r="E833" s="2"/>
      <c r="F833" s="2"/>
      <c r="G833" s="2"/>
      <c r="H833" s="2"/>
      <c r="I833" s="2"/>
      <c r="J833" s="2"/>
      <c r="K833" s="2"/>
      <c r="L833" s="2"/>
      <c r="M833" s="6"/>
      <c r="N833" s="6"/>
      <c r="O833" s="7"/>
      <c r="P833" s="7"/>
      <c r="Q833" s="2"/>
      <c r="R833" s="2"/>
      <c r="S833" s="2"/>
      <c r="T833" s="2"/>
      <c r="U833" s="6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</row>
    <row r="834" spans="1:33" ht="14.25" customHeight="1">
      <c r="A834" s="6"/>
      <c r="B834" s="2"/>
      <c r="C834" s="8"/>
      <c r="D834" s="10"/>
      <c r="E834" s="2"/>
      <c r="F834" s="2"/>
      <c r="G834" s="2"/>
      <c r="H834" s="2"/>
      <c r="I834" s="2"/>
      <c r="J834" s="2"/>
      <c r="K834" s="2"/>
      <c r="L834" s="2"/>
      <c r="M834" s="6"/>
      <c r="N834" s="6"/>
      <c r="O834" s="7"/>
      <c r="P834" s="7"/>
      <c r="Q834" s="2"/>
      <c r="R834" s="2"/>
      <c r="S834" s="2"/>
      <c r="T834" s="2"/>
      <c r="U834" s="6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</row>
    <row r="835" spans="1:33" ht="14.25" customHeight="1">
      <c r="A835" s="6"/>
      <c r="B835" s="2"/>
      <c r="C835" s="8"/>
      <c r="D835" s="10"/>
      <c r="E835" s="2"/>
      <c r="F835" s="2"/>
      <c r="G835" s="2"/>
      <c r="H835" s="2"/>
      <c r="I835" s="2"/>
      <c r="J835" s="2"/>
      <c r="K835" s="2"/>
      <c r="L835" s="2"/>
      <c r="M835" s="6"/>
      <c r="N835" s="6"/>
      <c r="O835" s="7"/>
      <c r="P835" s="7"/>
      <c r="Q835" s="2"/>
      <c r="R835" s="2"/>
      <c r="S835" s="2"/>
      <c r="T835" s="2"/>
      <c r="U835" s="6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</row>
    <row r="836" spans="1:33" ht="14.25" customHeight="1">
      <c r="A836" s="6"/>
      <c r="B836" s="2"/>
      <c r="C836" s="8"/>
      <c r="D836" s="10"/>
      <c r="E836" s="2"/>
      <c r="F836" s="2"/>
      <c r="G836" s="2"/>
      <c r="H836" s="2"/>
      <c r="I836" s="2"/>
      <c r="J836" s="2"/>
      <c r="K836" s="2"/>
      <c r="L836" s="2"/>
      <c r="M836" s="6"/>
      <c r="N836" s="6"/>
      <c r="O836" s="7"/>
      <c r="P836" s="7"/>
      <c r="Q836" s="2"/>
      <c r="R836" s="2"/>
      <c r="S836" s="2"/>
      <c r="T836" s="2"/>
      <c r="U836" s="6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</row>
    <row r="837" spans="1:33" ht="14.25" customHeight="1">
      <c r="A837" s="6"/>
      <c r="B837" s="2"/>
      <c r="C837" s="8"/>
      <c r="D837" s="10"/>
      <c r="E837" s="2"/>
      <c r="F837" s="2"/>
      <c r="G837" s="2"/>
      <c r="H837" s="2"/>
      <c r="I837" s="2"/>
      <c r="J837" s="2"/>
      <c r="K837" s="2"/>
      <c r="L837" s="2"/>
      <c r="M837" s="6"/>
      <c r="N837" s="6"/>
      <c r="O837" s="7"/>
      <c r="P837" s="7"/>
      <c r="Q837" s="2"/>
      <c r="R837" s="2"/>
      <c r="S837" s="2"/>
      <c r="T837" s="2"/>
      <c r="U837" s="6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</row>
    <row r="838" spans="1:33" ht="14.25" customHeight="1">
      <c r="A838" s="6"/>
      <c r="B838" s="2"/>
      <c r="C838" s="8"/>
      <c r="D838" s="10"/>
      <c r="E838" s="2"/>
      <c r="F838" s="2"/>
      <c r="G838" s="2"/>
      <c r="H838" s="2"/>
      <c r="I838" s="2"/>
      <c r="J838" s="2"/>
      <c r="K838" s="2"/>
      <c r="L838" s="2"/>
      <c r="M838" s="6"/>
      <c r="N838" s="6"/>
      <c r="O838" s="7"/>
      <c r="P838" s="7"/>
      <c r="Q838" s="2"/>
      <c r="R838" s="2"/>
      <c r="S838" s="2"/>
      <c r="T838" s="2"/>
      <c r="U838" s="6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</row>
    <row r="839" spans="1:33" ht="14.25" customHeight="1">
      <c r="A839" s="6"/>
      <c r="B839" s="2"/>
      <c r="C839" s="8"/>
      <c r="D839" s="10"/>
      <c r="E839" s="2"/>
      <c r="F839" s="2"/>
      <c r="G839" s="2"/>
      <c r="H839" s="2"/>
      <c r="I839" s="2"/>
      <c r="J839" s="2"/>
      <c r="K839" s="2"/>
      <c r="L839" s="2"/>
      <c r="M839" s="6"/>
      <c r="N839" s="6"/>
      <c r="O839" s="7"/>
      <c r="P839" s="7"/>
      <c r="Q839" s="2"/>
      <c r="R839" s="2"/>
      <c r="S839" s="2"/>
      <c r="T839" s="2"/>
      <c r="U839" s="6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</row>
    <row r="840" spans="1:33" ht="14.25" customHeight="1">
      <c r="A840" s="6"/>
      <c r="B840" s="2"/>
      <c r="C840" s="8"/>
      <c r="D840" s="10"/>
      <c r="E840" s="2"/>
      <c r="F840" s="2"/>
      <c r="G840" s="2"/>
      <c r="H840" s="2"/>
      <c r="I840" s="2"/>
      <c r="J840" s="2"/>
      <c r="K840" s="2"/>
      <c r="L840" s="2"/>
      <c r="M840" s="6"/>
      <c r="N840" s="6"/>
      <c r="O840" s="7"/>
      <c r="P840" s="7"/>
      <c r="Q840" s="2"/>
      <c r="R840" s="2"/>
      <c r="S840" s="2"/>
      <c r="T840" s="2"/>
      <c r="U840" s="6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</row>
    <row r="841" spans="1:33" ht="14.25" customHeight="1">
      <c r="A841" s="6"/>
      <c r="B841" s="2"/>
      <c r="C841" s="8"/>
      <c r="D841" s="10"/>
      <c r="E841" s="2"/>
      <c r="F841" s="2"/>
      <c r="G841" s="2"/>
      <c r="H841" s="2"/>
      <c r="I841" s="2"/>
      <c r="J841" s="2"/>
      <c r="K841" s="2"/>
      <c r="L841" s="2"/>
      <c r="M841" s="6"/>
      <c r="N841" s="6"/>
      <c r="O841" s="7"/>
      <c r="P841" s="7"/>
      <c r="Q841" s="2"/>
      <c r="R841" s="2"/>
      <c r="S841" s="2"/>
      <c r="T841" s="2"/>
      <c r="U841" s="6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</row>
    <row r="842" spans="1:33" ht="14.25" customHeight="1">
      <c r="A842" s="6"/>
      <c r="B842" s="2"/>
      <c r="C842" s="8"/>
      <c r="D842" s="10"/>
      <c r="E842" s="2"/>
      <c r="F842" s="2"/>
      <c r="G842" s="2"/>
      <c r="H842" s="2"/>
      <c r="I842" s="2"/>
      <c r="J842" s="2"/>
      <c r="K842" s="2"/>
      <c r="L842" s="2"/>
      <c r="M842" s="6"/>
      <c r="N842" s="6"/>
      <c r="O842" s="7"/>
      <c r="P842" s="7"/>
      <c r="Q842" s="2"/>
      <c r="R842" s="2"/>
      <c r="S842" s="2"/>
      <c r="T842" s="2"/>
      <c r="U842" s="6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</row>
    <row r="843" spans="1:33" ht="14.25" customHeight="1">
      <c r="A843" s="6"/>
      <c r="B843" s="2"/>
      <c r="C843" s="8"/>
      <c r="D843" s="10"/>
      <c r="E843" s="2"/>
      <c r="F843" s="2"/>
      <c r="G843" s="2"/>
      <c r="H843" s="2"/>
      <c r="I843" s="2"/>
      <c r="J843" s="2"/>
      <c r="K843" s="2"/>
      <c r="L843" s="2"/>
      <c r="M843" s="6"/>
      <c r="N843" s="6"/>
      <c r="O843" s="7"/>
      <c r="P843" s="7"/>
      <c r="Q843" s="2"/>
      <c r="R843" s="2"/>
      <c r="S843" s="2"/>
      <c r="T843" s="2"/>
      <c r="U843" s="6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</row>
    <row r="844" spans="1:33" ht="14.25" customHeight="1">
      <c r="A844" s="6"/>
      <c r="B844" s="2"/>
      <c r="C844" s="8"/>
      <c r="D844" s="10"/>
      <c r="E844" s="2"/>
      <c r="F844" s="2"/>
      <c r="G844" s="2"/>
      <c r="H844" s="2"/>
      <c r="I844" s="2"/>
      <c r="J844" s="2"/>
      <c r="K844" s="2"/>
      <c r="L844" s="2"/>
      <c r="M844" s="6"/>
      <c r="N844" s="6"/>
      <c r="O844" s="7"/>
      <c r="P844" s="7"/>
      <c r="Q844" s="2"/>
      <c r="R844" s="2"/>
      <c r="S844" s="2"/>
      <c r="T844" s="2"/>
      <c r="U844" s="6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</row>
    <row r="845" spans="1:33" ht="14.25" customHeight="1">
      <c r="A845" s="6"/>
      <c r="B845" s="2"/>
      <c r="C845" s="8"/>
      <c r="D845" s="10"/>
      <c r="E845" s="2"/>
      <c r="F845" s="2"/>
      <c r="G845" s="2"/>
      <c r="H845" s="2"/>
      <c r="I845" s="2"/>
      <c r="J845" s="2"/>
      <c r="K845" s="2"/>
      <c r="L845" s="2"/>
      <c r="M845" s="6"/>
      <c r="N845" s="6"/>
      <c r="O845" s="7"/>
      <c r="P845" s="7"/>
      <c r="Q845" s="2"/>
      <c r="R845" s="2"/>
      <c r="S845" s="2"/>
      <c r="T845" s="2"/>
      <c r="U845" s="6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</row>
    <row r="846" spans="1:33" ht="14.25" customHeight="1">
      <c r="A846" s="6"/>
      <c r="B846" s="2"/>
      <c r="C846" s="8"/>
      <c r="D846" s="10"/>
      <c r="E846" s="2"/>
      <c r="F846" s="2"/>
      <c r="G846" s="2"/>
      <c r="H846" s="2"/>
      <c r="I846" s="2"/>
      <c r="J846" s="2"/>
      <c r="K846" s="2"/>
      <c r="L846" s="2"/>
      <c r="M846" s="6"/>
      <c r="N846" s="6"/>
      <c r="O846" s="7"/>
      <c r="P846" s="7"/>
      <c r="Q846" s="2"/>
      <c r="R846" s="2"/>
      <c r="S846" s="2"/>
      <c r="T846" s="2"/>
      <c r="U846" s="6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</row>
    <row r="847" spans="1:33" ht="14.25" customHeight="1">
      <c r="A847" s="6"/>
      <c r="B847" s="2"/>
      <c r="C847" s="8"/>
      <c r="D847" s="10"/>
      <c r="E847" s="2"/>
      <c r="F847" s="2"/>
      <c r="G847" s="2"/>
      <c r="H847" s="2"/>
      <c r="I847" s="2"/>
      <c r="J847" s="2"/>
      <c r="K847" s="2"/>
      <c r="L847" s="2"/>
      <c r="M847" s="6"/>
      <c r="N847" s="6"/>
      <c r="O847" s="7"/>
      <c r="P847" s="7"/>
      <c r="Q847" s="2"/>
      <c r="R847" s="2"/>
      <c r="S847" s="2"/>
      <c r="T847" s="2"/>
      <c r="U847" s="6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</row>
    <row r="848" spans="1:33" ht="14.25" customHeight="1">
      <c r="A848" s="6"/>
      <c r="B848" s="2"/>
      <c r="C848" s="8"/>
      <c r="D848" s="10"/>
      <c r="E848" s="2"/>
      <c r="F848" s="2"/>
      <c r="G848" s="2"/>
      <c r="H848" s="2"/>
      <c r="I848" s="2"/>
      <c r="J848" s="2"/>
      <c r="K848" s="2"/>
      <c r="L848" s="2"/>
      <c r="M848" s="6"/>
      <c r="N848" s="6"/>
      <c r="O848" s="7"/>
      <c r="P848" s="7"/>
      <c r="Q848" s="2"/>
      <c r="R848" s="2"/>
      <c r="S848" s="2"/>
      <c r="T848" s="2"/>
      <c r="U848" s="6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</row>
    <row r="849" spans="1:33" ht="14.25" customHeight="1">
      <c r="A849" s="6"/>
      <c r="B849" s="2"/>
      <c r="C849" s="8"/>
      <c r="D849" s="10"/>
      <c r="E849" s="2"/>
      <c r="F849" s="2"/>
      <c r="G849" s="2"/>
      <c r="H849" s="2"/>
      <c r="I849" s="2"/>
      <c r="J849" s="2"/>
      <c r="K849" s="2"/>
      <c r="L849" s="2"/>
      <c r="M849" s="6"/>
      <c r="N849" s="6"/>
      <c r="O849" s="7"/>
      <c r="P849" s="7"/>
      <c r="Q849" s="2"/>
      <c r="R849" s="2"/>
      <c r="S849" s="2"/>
      <c r="T849" s="2"/>
      <c r="U849" s="6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</row>
    <row r="850" spans="1:33" ht="14.25" customHeight="1">
      <c r="A850" s="6"/>
      <c r="B850" s="2"/>
      <c r="C850" s="8"/>
      <c r="D850" s="10"/>
      <c r="E850" s="2"/>
      <c r="F850" s="2"/>
      <c r="G850" s="2"/>
      <c r="H850" s="2"/>
      <c r="I850" s="2"/>
      <c r="J850" s="2"/>
      <c r="K850" s="2"/>
      <c r="L850" s="2"/>
      <c r="M850" s="6"/>
      <c r="N850" s="6"/>
      <c r="O850" s="7"/>
      <c r="P850" s="7"/>
      <c r="Q850" s="2"/>
      <c r="R850" s="2"/>
      <c r="S850" s="2"/>
      <c r="T850" s="2"/>
      <c r="U850" s="6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</row>
    <row r="851" spans="1:33" ht="14.25" customHeight="1">
      <c r="A851" s="6"/>
      <c r="B851" s="2"/>
      <c r="C851" s="8"/>
      <c r="D851" s="10"/>
      <c r="E851" s="2"/>
      <c r="F851" s="2"/>
      <c r="G851" s="2"/>
      <c r="H851" s="2"/>
      <c r="I851" s="2"/>
      <c r="J851" s="2"/>
      <c r="K851" s="2"/>
      <c r="L851" s="2"/>
      <c r="M851" s="6"/>
      <c r="N851" s="6"/>
      <c r="O851" s="7"/>
      <c r="P851" s="7"/>
      <c r="Q851" s="2"/>
      <c r="R851" s="2"/>
      <c r="S851" s="2"/>
      <c r="T851" s="2"/>
      <c r="U851" s="6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</row>
    <row r="852" spans="1:33" ht="14.25" customHeight="1">
      <c r="A852" s="6"/>
      <c r="B852" s="2"/>
      <c r="C852" s="8"/>
      <c r="D852" s="10"/>
      <c r="E852" s="2"/>
      <c r="F852" s="2"/>
      <c r="G852" s="2"/>
      <c r="H852" s="2"/>
      <c r="I852" s="2"/>
      <c r="J852" s="2"/>
      <c r="K852" s="2"/>
      <c r="L852" s="2"/>
      <c r="M852" s="6"/>
      <c r="N852" s="6"/>
      <c r="O852" s="7"/>
      <c r="P852" s="7"/>
      <c r="Q852" s="2"/>
      <c r="R852" s="2"/>
      <c r="S852" s="2"/>
      <c r="T852" s="2"/>
      <c r="U852" s="6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</row>
    <row r="853" spans="1:33" ht="14.25" customHeight="1">
      <c r="A853" s="6"/>
      <c r="B853" s="2"/>
      <c r="C853" s="8"/>
      <c r="D853" s="10"/>
      <c r="E853" s="2"/>
      <c r="F853" s="2"/>
      <c r="G853" s="2"/>
      <c r="H853" s="2"/>
      <c r="I853" s="2"/>
      <c r="J853" s="2"/>
      <c r="K853" s="2"/>
      <c r="L853" s="2"/>
      <c r="M853" s="6"/>
      <c r="N853" s="6"/>
      <c r="O853" s="7"/>
      <c r="P853" s="7"/>
      <c r="Q853" s="2"/>
      <c r="R853" s="2"/>
      <c r="S853" s="2"/>
      <c r="T853" s="2"/>
      <c r="U853" s="6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</row>
    <row r="854" spans="1:33" ht="14.25" customHeight="1">
      <c r="A854" s="6"/>
      <c r="B854" s="2"/>
      <c r="C854" s="8"/>
      <c r="D854" s="10"/>
      <c r="E854" s="2"/>
      <c r="F854" s="2"/>
      <c r="G854" s="2"/>
      <c r="H854" s="2"/>
      <c r="I854" s="2"/>
      <c r="J854" s="2"/>
      <c r="K854" s="2"/>
      <c r="L854" s="2"/>
      <c r="M854" s="6"/>
      <c r="N854" s="6"/>
      <c r="O854" s="7"/>
      <c r="P854" s="7"/>
      <c r="Q854" s="2"/>
      <c r="R854" s="2"/>
      <c r="S854" s="2"/>
      <c r="T854" s="2"/>
      <c r="U854" s="6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</row>
    <row r="855" spans="1:33" ht="14.25" customHeight="1">
      <c r="A855" s="6"/>
      <c r="B855" s="2"/>
      <c r="C855" s="8"/>
      <c r="D855" s="10"/>
      <c r="E855" s="2"/>
      <c r="F855" s="2"/>
      <c r="G855" s="2"/>
      <c r="H855" s="2"/>
      <c r="I855" s="2"/>
      <c r="J855" s="2"/>
      <c r="K855" s="2"/>
      <c r="L855" s="2"/>
      <c r="M855" s="6"/>
      <c r="N855" s="6"/>
      <c r="O855" s="7"/>
      <c r="P855" s="7"/>
      <c r="Q855" s="2"/>
      <c r="R855" s="2"/>
      <c r="S855" s="2"/>
      <c r="T855" s="2"/>
      <c r="U855" s="6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</row>
    <row r="856" spans="1:33" ht="14.25" customHeight="1">
      <c r="A856" s="6"/>
      <c r="B856" s="2"/>
      <c r="C856" s="8"/>
      <c r="D856" s="10"/>
      <c r="E856" s="2"/>
      <c r="F856" s="2"/>
      <c r="G856" s="2"/>
      <c r="H856" s="2"/>
      <c r="I856" s="2"/>
      <c r="J856" s="2"/>
      <c r="K856" s="2"/>
      <c r="L856" s="2"/>
      <c r="M856" s="6"/>
      <c r="N856" s="6"/>
      <c r="O856" s="7"/>
      <c r="P856" s="7"/>
      <c r="Q856" s="2"/>
      <c r="R856" s="2"/>
      <c r="S856" s="2"/>
      <c r="T856" s="2"/>
      <c r="U856" s="6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</row>
    <row r="857" spans="1:33" ht="14.25" customHeight="1">
      <c r="A857" s="6"/>
      <c r="B857" s="2"/>
      <c r="C857" s="8"/>
      <c r="D857" s="10"/>
      <c r="E857" s="2"/>
      <c r="F857" s="2"/>
      <c r="G857" s="2"/>
      <c r="H857" s="2"/>
      <c r="I857" s="2"/>
      <c r="J857" s="2"/>
      <c r="K857" s="2"/>
      <c r="L857" s="2"/>
      <c r="M857" s="6"/>
      <c r="N857" s="6"/>
      <c r="O857" s="7"/>
      <c r="P857" s="7"/>
      <c r="Q857" s="2"/>
      <c r="R857" s="2"/>
      <c r="S857" s="2"/>
      <c r="T857" s="2"/>
      <c r="U857" s="6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</row>
    <row r="858" spans="1:33" ht="14.25" customHeight="1">
      <c r="A858" s="6"/>
      <c r="B858" s="2"/>
      <c r="C858" s="8"/>
      <c r="D858" s="10"/>
      <c r="E858" s="2"/>
      <c r="F858" s="2"/>
      <c r="G858" s="2"/>
      <c r="H858" s="2"/>
      <c r="I858" s="2"/>
      <c r="J858" s="2"/>
      <c r="K858" s="2"/>
      <c r="L858" s="2"/>
      <c r="M858" s="6"/>
      <c r="N858" s="6"/>
      <c r="O858" s="7"/>
      <c r="P858" s="7"/>
      <c r="Q858" s="2"/>
      <c r="R858" s="2"/>
      <c r="S858" s="2"/>
      <c r="T858" s="2"/>
      <c r="U858" s="6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</row>
    <row r="859" spans="1:33" ht="14.25" customHeight="1">
      <c r="A859" s="6"/>
      <c r="B859" s="2"/>
      <c r="C859" s="8"/>
      <c r="D859" s="10"/>
      <c r="E859" s="2"/>
      <c r="F859" s="2"/>
      <c r="G859" s="2"/>
      <c r="H859" s="2"/>
      <c r="I859" s="2"/>
      <c r="J859" s="2"/>
      <c r="K859" s="2"/>
      <c r="L859" s="2"/>
      <c r="M859" s="6"/>
      <c r="N859" s="6"/>
      <c r="O859" s="7"/>
      <c r="P859" s="7"/>
      <c r="Q859" s="2"/>
      <c r="R859" s="2"/>
      <c r="S859" s="2"/>
      <c r="T859" s="2"/>
      <c r="U859" s="6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</row>
    <row r="860" spans="1:33" ht="14.25" customHeight="1">
      <c r="A860" s="6"/>
      <c r="B860" s="2"/>
      <c r="C860" s="8"/>
      <c r="D860" s="10"/>
      <c r="E860" s="2"/>
      <c r="F860" s="2"/>
      <c r="G860" s="2"/>
      <c r="H860" s="2"/>
      <c r="I860" s="2"/>
      <c r="J860" s="2"/>
      <c r="K860" s="2"/>
      <c r="L860" s="2"/>
      <c r="M860" s="6"/>
      <c r="N860" s="6"/>
      <c r="O860" s="7"/>
      <c r="P860" s="7"/>
      <c r="Q860" s="2"/>
      <c r="R860" s="2"/>
      <c r="S860" s="2"/>
      <c r="T860" s="2"/>
      <c r="U860" s="6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</row>
    <row r="861" spans="1:33" ht="14.25" customHeight="1">
      <c r="A861" s="6"/>
      <c r="B861" s="2"/>
      <c r="C861" s="8"/>
      <c r="D861" s="10"/>
      <c r="E861" s="2"/>
      <c r="F861" s="2"/>
      <c r="G861" s="2"/>
      <c r="H861" s="2"/>
      <c r="I861" s="2"/>
      <c r="J861" s="2"/>
      <c r="K861" s="2"/>
      <c r="L861" s="2"/>
      <c r="M861" s="6"/>
      <c r="N861" s="6"/>
      <c r="O861" s="7"/>
      <c r="P861" s="7"/>
      <c r="Q861" s="2"/>
      <c r="R861" s="2"/>
      <c r="S861" s="2"/>
      <c r="T861" s="2"/>
      <c r="U861" s="6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</row>
    <row r="862" spans="1:33" ht="14.25" customHeight="1">
      <c r="A862" s="6"/>
      <c r="B862" s="2"/>
      <c r="C862" s="8"/>
      <c r="D862" s="10"/>
      <c r="E862" s="2"/>
      <c r="F862" s="2"/>
      <c r="G862" s="2"/>
      <c r="H862" s="2"/>
      <c r="I862" s="2"/>
      <c r="J862" s="2"/>
      <c r="K862" s="2"/>
      <c r="L862" s="2"/>
      <c r="M862" s="6"/>
      <c r="N862" s="6"/>
      <c r="O862" s="7"/>
      <c r="P862" s="7"/>
      <c r="Q862" s="2"/>
      <c r="R862" s="2"/>
      <c r="S862" s="2"/>
      <c r="T862" s="2"/>
      <c r="U862" s="6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</row>
    <row r="863" spans="1:33" ht="14.25" customHeight="1">
      <c r="A863" s="6"/>
      <c r="B863" s="2"/>
      <c r="C863" s="8"/>
      <c r="D863" s="10"/>
      <c r="E863" s="2"/>
      <c r="F863" s="2"/>
      <c r="G863" s="2"/>
      <c r="H863" s="2"/>
      <c r="I863" s="2"/>
      <c r="J863" s="2"/>
      <c r="K863" s="2"/>
      <c r="L863" s="2"/>
      <c r="M863" s="6"/>
      <c r="N863" s="6"/>
      <c r="O863" s="7"/>
      <c r="P863" s="7"/>
      <c r="Q863" s="2"/>
      <c r="R863" s="2"/>
      <c r="S863" s="2"/>
      <c r="T863" s="2"/>
      <c r="U863" s="6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</row>
    <row r="864" spans="1:33" ht="14.25" customHeight="1">
      <c r="A864" s="6"/>
      <c r="B864" s="2"/>
      <c r="C864" s="8"/>
      <c r="D864" s="10"/>
      <c r="E864" s="2"/>
      <c r="F864" s="2"/>
      <c r="G864" s="2"/>
      <c r="H864" s="2"/>
      <c r="I864" s="2"/>
      <c r="J864" s="2"/>
      <c r="K864" s="2"/>
      <c r="L864" s="2"/>
      <c r="M864" s="6"/>
      <c r="N864" s="6"/>
      <c r="O864" s="7"/>
      <c r="P864" s="7"/>
      <c r="Q864" s="2"/>
      <c r="R864" s="2"/>
      <c r="S864" s="2"/>
      <c r="T864" s="2"/>
      <c r="U864" s="6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</row>
    <row r="865" spans="1:33" ht="14.25" customHeight="1">
      <c r="A865" s="6"/>
      <c r="B865" s="2"/>
      <c r="C865" s="8"/>
      <c r="D865" s="10"/>
      <c r="E865" s="2"/>
      <c r="F865" s="2"/>
      <c r="G865" s="2"/>
      <c r="H865" s="2"/>
      <c r="I865" s="2"/>
      <c r="J865" s="2"/>
      <c r="K865" s="2"/>
      <c r="L865" s="2"/>
      <c r="M865" s="6"/>
      <c r="N865" s="6"/>
      <c r="O865" s="7"/>
      <c r="P865" s="7"/>
      <c r="Q865" s="2"/>
      <c r="R865" s="2"/>
      <c r="S865" s="2"/>
      <c r="T865" s="2"/>
      <c r="U865" s="6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</row>
    <row r="866" spans="1:33" ht="14.25" customHeight="1">
      <c r="A866" s="6"/>
      <c r="B866" s="2"/>
      <c r="C866" s="8"/>
      <c r="D866" s="10"/>
      <c r="E866" s="2"/>
      <c r="F866" s="2"/>
      <c r="G866" s="2"/>
      <c r="H866" s="2"/>
      <c r="I866" s="2"/>
      <c r="J866" s="2"/>
      <c r="K866" s="2"/>
      <c r="L866" s="2"/>
      <c r="M866" s="6"/>
      <c r="N866" s="6"/>
      <c r="O866" s="7"/>
      <c r="P866" s="7"/>
      <c r="Q866" s="2"/>
      <c r="R866" s="2"/>
      <c r="S866" s="2"/>
      <c r="T866" s="2"/>
      <c r="U866" s="6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</row>
    <row r="867" spans="1:33" ht="14.25" customHeight="1">
      <c r="A867" s="6"/>
      <c r="B867" s="2"/>
      <c r="C867" s="8"/>
      <c r="D867" s="10"/>
      <c r="E867" s="2"/>
      <c r="F867" s="2"/>
      <c r="G867" s="2"/>
      <c r="H867" s="2"/>
      <c r="I867" s="2"/>
      <c r="J867" s="2"/>
      <c r="K867" s="2"/>
      <c r="L867" s="2"/>
      <c r="M867" s="6"/>
      <c r="N867" s="6"/>
      <c r="O867" s="7"/>
      <c r="P867" s="7"/>
      <c r="Q867" s="2"/>
      <c r="R867" s="2"/>
      <c r="S867" s="2"/>
      <c r="T867" s="2"/>
      <c r="U867" s="6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</row>
    <row r="868" spans="1:33" ht="14.25" customHeight="1">
      <c r="A868" s="6"/>
      <c r="B868" s="2"/>
      <c r="C868" s="8"/>
      <c r="D868" s="10"/>
      <c r="E868" s="2"/>
      <c r="F868" s="2"/>
      <c r="G868" s="2"/>
      <c r="H868" s="2"/>
      <c r="I868" s="2"/>
      <c r="J868" s="2"/>
      <c r="K868" s="2"/>
      <c r="L868" s="2"/>
      <c r="M868" s="6"/>
      <c r="N868" s="6"/>
      <c r="O868" s="7"/>
      <c r="P868" s="7"/>
      <c r="Q868" s="2"/>
      <c r="R868" s="2"/>
      <c r="S868" s="2"/>
      <c r="T868" s="2"/>
      <c r="U868" s="6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</row>
    <row r="869" spans="1:33" ht="14.25" customHeight="1">
      <c r="A869" s="6"/>
      <c r="B869" s="2"/>
      <c r="C869" s="8"/>
      <c r="D869" s="10"/>
      <c r="E869" s="2"/>
      <c r="F869" s="2"/>
      <c r="G869" s="2"/>
      <c r="H869" s="2"/>
      <c r="I869" s="2"/>
      <c r="J869" s="2"/>
      <c r="K869" s="2"/>
      <c r="L869" s="2"/>
      <c r="M869" s="6"/>
      <c r="N869" s="6"/>
      <c r="O869" s="7"/>
      <c r="P869" s="7"/>
      <c r="Q869" s="2"/>
      <c r="R869" s="2"/>
      <c r="S869" s="2"/>
      <c r="T869" s="2"/>
      <c r="U869" s="6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</row>
    <row r="870" spans="1:33" ht="14.25" customHeight="1">
      <c r="A870" s="6"/>
      <c r="B870" s="2"/>
      <c r="C870" s="8"/>
      <c r="D870" s="10"/>
      <c r="E870" s="2"/>
      <c r="F870" s="2"/>
      <c r="G870" s="2"/>
      <c r="H870" s="2"/>
      <c r="I870" s="2"/>
      <c r="J870" s="2"/>
      <c r="K870" s="2"/>
      <c r="L870" s="2"/>
      <c r="M870" s="6"/>
      <c r="N870" s="6"/>
      <c r="O870" s="7"/>
      <c r="P870" s="7"/>
      <c r="Q870" s="2"/>
      <c r="R870" s="2"/>
      <c r="S870" s="2"/>
      <c r="T870" s="2"/>
      <c r="U870" s="6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</row>
    <row r="871" spans="1:33" ht="14.25" customHeight="1">
      <c r="A871" s="6"/>
      <c r="B871" s="2"/>
      <c r="C871" s="8"/>
      <c r="D871" s="10"/>
      <c r="E871" s="2"/>
      <c r="F871" s="2"/>
      <c r="G871" s="2"/>
      <c r="H871" s="2"/>
      <c r="I871" s="2"/>
      <c r="J871" s="2"/>
      <c r="K871" s="2"/>
      <c r="L871" s="2"/>
      <c r="M871" s="6"/>
      <c r="N871" s="6"/>
      <c r="O871" s="7"/>
      <c r="P871" s="7"/>
      <c r="Q871" s="2"/>
      <c r="R871" s="2"/>
      <c r="S871" s="2"/>
      <c r="T871" s="2"/>
      <c r="U871" s="6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</row>
    <row r="872" spans="1:33" ht="14.25" customHeight="1">
      <c r="A872" s="6"/>
      <c r="B872" s="2"/>
      <c r="C872" s="8"/>
      <c r="D872" s="10"/>
      <c r="E872" s="2"/>
      <c r="F872" s="2"/>
      <c r="G872" s="2"/>
      <c r="H872" s="2"/>
      <c r="I872" s="2"/>
      <c r="J872" s="2"/>
      <c r="K872" s="2"/>
      <c r="L872" s="2"/>
      <c r="M872" s="6"/>
      <c r="N872" s="6"/>
      <c r="O872" s="7"/>
      <c r="P872" s="7"/>
      <c r="Q872" s="2"/>
      <c r="R872" s="2"/>
      <c r="S872" s="2"/>
      <c r="T872" s="2"/>
      <c r="U872" s="6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</row>
    <row r="873" spans="1:33" ht="14.25" customHeight="1">
      <c r="A873" s="6"/>
      <c r="B873" s="2"/>
      <c r="C873" s="8"/>
      <c r="D873" s="10"/>
      <c r="E873" s="2"/>
      <c r="F873" s="2"/>
      <c r="G873" s="2"/>
      <c r="H873" s="2"/>
      <c r="I873" s="2"/>
      <c r="J873" s="2"/>
      <c r="K873" s="2"/>
      <c r="L873" s="2"/>
      <c r="M873" s="6"/>
      <c r="N873" s="6"/>
      <c r="O873" s="7"/>
      <c r="P873" s="7"/>
      <c r="Q873" s="2"/>
      <c r="R873" s="2"/>
      <c r="S873" s="2"/>
      <c r="T873" s="2"/>
      <c r="U873" s="6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</row>
    <row r="874" spans="1:33" ht="14.25" customHeight="1">
      <c r="A874" s="6"/>
      <c r="B874" s="2"/>
      <c r="C874" s="8"/>
      <c r="D874" s="10"/>
      <c r="E874" s="2"/>
      <c r="F874" s="2"/>
      <c r="G874" s="2"/>
      <c r="H874" s="2"/>
      <c r="I874" s="2"/>
      <c r="J874" s="2"/>
      <c r="K874" s="2"/>
      <c r="L874" s="2"/>
      <c r="M874" s="6"/>
      <c r="N874" s="6"/>
      <c r="O874" s="7"/>
      <c r="P874" s="7"/>
      <c r="Q874" s="2"/>
      <c r="R874" s="2"/>
      <c r="S874" s="2"/>
      <c r="T874" s="2"/>
      <c r="U874" s="6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</row>
    <row r="875" spans="1:33" ht="14.25" customHeight="1">
      <c r="A875" s="6"/>
      <c r="B875" s="2"/>
      <c r="C875" s="8"/>
      <c r="D875" s="10"/>
      <c r="E875" s="2"/>
      <c r="F875" s="2"/>
      <c r="G875" s="2"/>
      <c r="H875" s="2"/>
      <c r="I875" s="2"/>
      <c r="J875" s="2"/>
      <c r="K875" s="2"/>
      <c r="L875" s="2"/>
      <c r="M875" s="6"/>
      <c r="N875" s="6"/>
      <c r="O875" s="7"/>
      <c r="P875" s="7"/>
      <c r="Q875" s="2"/>
      <c r="R875" s="2"/>
      <c r="S875" s="2"/>
      <c r="T875" s="2"/>
      <c r="U875" s="6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</row>
    <row r="876" spans="1:33" ht="14.25" customHeight="1">
      <c r="A876" s="6"/>
      <c r="B876" s="2"/>
      <c r="C876" s="8"/>
      <c r="D876" s="10"/>
      <c r="E876" s="2"/>
      <c r="F876" s="2"/>
      <c r="G876" s="2"/>
      <c r="H876" s="2"/>
      <c r="I876" s="2"/>
      <c r="J876" s="2"/>
      <c r="K876" s="2"/>
      <c r="L876" s="2"/>
      <c r="M876" s="6"/>
      <c r="N876" s="6"/>
      <c r="O876" s="7"/>
      <c r="P876" s="7"/>
      <c r="Q876" s="2"/>
      <c r="R876" s="2"/>
      <c r="S876" s="2"/>
      <c r="T876" s="2"/>
      <c r="U876" s="6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</row>
    <row r="877" spans="1:33" ht="14.25" customHeight="1">
      <c r="A877" s="6"/>
      <c r="B877" s="2"/>
      <c r="C877" s="8"/>
      <c r="D877" s="10"/>
      <c r="E877" s="2"/>
      <c r="F877" s="2"/>
      <c r="G877" s="2"/>
      <c r="H877" s="2"/>
      <c r="I877" s="2"/>
      <c r="J877" s="2"/>
      <c r="K877" s="2"/>
      <c r="L877" s="2"/>
      <c r="M877" s="6"/>
      <c r="N877" s="6"/>
      <c r="O877" s="7"/>
      <c r="P877" s="7"/>
      <c r="Q877" s="2"/>
      <c r="R877" s="2"/>
      <c r="S877" s="2"/>
      <c r="T877" s="2"/>
      <c r="U877" s="6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</row>
    <row r="878" spans="1:33" ht="14.25" customHeight="1">
      <c r="A878" s="6"/>
      <c r="B878" s="2"/>
      <c r="C878" s="8"/>
      <c r="D878" s="10"/>
      <c r="E878" s="2"/>
      <c r="F878" s="2"/>
      <c r="G878" s="2"/>
      <c r="H878" s="2"/>
      <c r="I878" s="2"/>
      <c r="J878" s="2"/>
      <c r="K878" s="2"/>
      <c r="L878" s="2"/>
      <c r="M878" s="6"/>
      <c r="N878" s="6"/>
      <c r="O878" s="7"/>
      <c r="P878" s="7"/>
      <c r="Q878" s="2"/>
      <c r="R878" s="2"/>
      <c r="S878" s="2"/>
      <c r="T878" s="2"/>
      <c r="U878" s="6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</row>
    <row r="879" spans="1:33" ht="14.25" customHeight="1">
      <c r="A879" s="6"/>
      <c r="B879" s="2"/>
      <c r="C879" s="8"/>
      <c r="D879" s="10"/>
      <c r="E879" s="2"/>
      <c r="F879" s="2"/>
      <c r="G879" s="2"/>
      <c r="H879" s="2"/>
      <c r="I879" s="2"/>
      <c r="J879" s="2"/>
      <c r="K879" s="2"/>
      <c r="L879" s="2"/>
      <c r="M879" s="6"/>
      <c r="N879" s="6"/>
      <c r="O879" s="7"/>
      <c r="P879" s="7"/>
      <c r="Q879" s="2"/>
      <c r="R879" s="2"/>
      <c r="S879" s="2"/>
      <c r="T879" s="2"/>
      <c r="U879" s="6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</row>
    <row r="880" spans="1:33" ht="14.25" customHeight="1">
      <c r="A880" s="6"/>
      <c r="B880" s="2"/>
      <c r="C880" s="8"/>
      <c r="D880" s="10"/>
      <c r="E880" s="2"/>
      <c r="F880" s="2"/>
      <c r="G880" s="2"/>
      <c r="H880" s="2"/>
      <c r="I880" s="2"/>
      <c r="J880" s="2"/>
      <c r="K880" s="2"/>
      <c r="L880" s="2"/>
      <c r="M880" s="6"/>
      <c r="N880" s="6"/>
      <c r="O880" s="7"/>
      <c r="P880" s="7"/>
      <c r="Q880" s="2"/>
      <c r="R880" s="2"/>
      <c r="S880" s="2"/>
      <c r="T880" s="2"/>
      <c r="U880" s="6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</row>
    <row r="881" spans="1:33" ht="14.25" customHeight="1">
      <c r="A881" s="6"/>
      <c r="B881" s="2"/>
      <c r="C881" s="8"/>
      <c r="D881" s="10"/>
      <c r="E881" s="2"/>
      <c r="F881" s="2"/>
      <c r="G881" s="2"/>
      <c r="H881" s="2"/>
      <c r="I881" s="2"/>
      <c r="J881" s="2"/>
      <c r="K881" s="2"/>
      <c r="L881" s="2"/>
      <c r="M881" s="6"/>
      <c r="N881" s="6"/>
      <c r="O881" s="7"/>
      <c r="P881" s="7"/>
      <c r="Q881" s="2"/>
      <c r="R881" s="2"/>
      <c r="S881" s="2"/>
      <c r="T881" s="2"/>
      <c r="U881" s="6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</row>
    <row r="882" spans="1:33" ht="14.25" customHeight="1">
      <c r="A882" s="6"/>
      <c r="B882" s="2"/>
      <c r="C882" s="8"/>
      <c r="D882" s="10"/>
      <c r="E882" s="2"/>
      <c r="F882" s="2"/>
      <c r="G882" s="2"/>
      <c r="H882" s="2"/>
      <c r="I882" s="2"/>
      <c r="J882" s="2"/>
      <c r="K882" s="2"/>
      <c r="L882" s="2"/>
      <c r="M882" s="6"/>
      <c r="N882" s="6"/>
      <c r="O882" s="7"/>
      <c r="P882" s="7"/>
      <c r="Q882" s="2"/>
      <c r="R882" s="2"/>
      <c r="S882" s="2"/>
      <c r="T882" s="2"/>
      <c r="U882" s="6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</row>
    <row r="883" spans="1:33" ht="14.25" customHeight="1">
      <c r="A883" s="6"/>
      <c r="B883" s="2"/>
      <c r="C883" s="8"/>
      <c r="D883" s="10"/>
      <c r="E883" s="2"/>
      <c r="F883" s="2"/>
      <c r="G883" s="2"/>
      <c r="H883" s="2"/>
      <c r="I883" s="2"/>
      <c r="J883" s="2"/>
      <c r="K883" s="2"/>
      <c r="L883" s="2"/>
      <c r="M883" s="6"/>
      <c r="N883" s="6"/>
      <c r="O883" s="7"/>
      <c r="P883" s="7"/>
      <c r="Q883" s="2"/>
      <c r="R883" s="2"/>
      <c r="S883" s="2"/>
      <c r="T883" s="2"/>
      <c r="U883" s="6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</row>
    <row r="884" spans="1:33" ht="14.25" customHeight="1">
      <c r="A884" s="6"/>
      <c r="B884" s="2"/>
      <c r="C884" s="8"/>
      <c r="D884" s="10"/>
      <c r="E884" s="2"/>
      <c r="F884" s="2"/>
      <c r="G884" s="2"/>
      <c r="H884" s="2"/>
      <c r="I884" s="2"/>
      <c r="J884" s="2"/>
      <c r="K884" s="2"/>
      <c r="L884" s="2"/>
      <c r="M884" s="6"/>
      <c r="N884" s="6"/>
      <c r="O884" s="7"/>
      <c r="P884" s="7"/>
      <c r="Q884" s="2"/>
      <c r="R884" s="2"/>
      <c r="S884" s="2"/>
      <c r="T884" s="2"/>
      <c r="U884" s="6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</row>
    <row r="885" spans="1:33" ht="14.25" customHeight="1">
      <c r="A885" s="6"/>
      <c r="B885" s="2"/>
      <c r="C885" s="8"/>
      <c r="D885" s="10"/>
      <c r="E885" s="2"/>
      <c r="F885" s="2"/>
      <c r="G885" s="2"/>
      <c r="H885" s="2"/>
      <c r="I885" s="2"/>
      <c r="J885" s="2"/>
      <c r="K885" s="2"/>
      <c r="L885" s="2"/>
      <c r="M885" s="6"/>
      <c r="N885" s="6"/>
      <c r="O885" s="7"/>
      <c r="P885" s="7"/>
      <c r="Q885" s="2"/>
      <c r="R885" s="2"/>
      <c r="S885" s="2"/>
      <c r="T885" s="2"/>
      <c r="U885" s="6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</row>
    <row r="886" spans="1:33" ht="14.25" customHeight="1">
      <c r="A886" s="6"/>
      <c r="B886" s="2"/>
      <c r="C886" s="8"/>
      <c r="D886" s="10"/>
      <c r="E886" s="2"/>
      <c r="F886" s="2"/>
      <c r="G886" s="2"/>
      <c r="H886" s="2"/>
      <c r="I886" s="2"/>
      <c r="J886" s="2"/>
      <c r="K886" s="2"/>
      <c r="L886" s="2"/>
      <c r="M886" s="6"/>
      <c r="N886" s="6"/>
      <c r="O886" s="7"/>
      <c r="P886" s="7"/>
      <c r="Q886" s="2"/>
      <c r="R886" s="2"/>
      <c r="S886" s="2"/>
      <c r="T886" s="2"/>
      <c r="U886" s="6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</row>
    <row r="887" spans="1:33" ht="14.25" customHeight="1">
      <c r="A887" s="6"/>
      <c r="B887" s="2"/>
      <c r="C887" s="8"/>
      <c r="D887" s="10"/>
      <c r="E887" s="2"/>
      <c r="F887" s="2"/>
      <c r="G887" s="2"/>
      <c r="H887" s="2"/>
      <c r="I887" s="2"/>
      <c r="J887" s="2"/>
      <c r="K887" s="2"/>
      <c r="L887" s="2"/>
      <c r="M887" s="6"/>
      <c r="N887" s="6"/>
      <c r="O887" s="7"/>
      <c r="P887" s="7"/>
      <c r="Q887" s="2"/>
      <c r="R887" s="2"/>
      <c r="S887" s="2"/>
      <c r="T887" s="2"/>
      <c r="U887" s="6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</row>
    <row r="888" spans="1:33" ht="14.25" customHeight="1">
      <c r="A888" s="6"/>
      <c r="B888" s="2"/>
      <c r="C888" s="8"/>
      <c r="D888" s="10"/>
      <c r="E888" s="2"/>
      <c r="F888" s="2"/>
      <c r="G888" s="2"/>
      <c r="H888" s="2"/>
      <c r="I888" s="2"/>
      <c r="J888" s="2"/>
      <c r="K888" s="2"/>
      <c r="L888" s="2"/>
      <c r="M888" s="6"/>
      <c r="N888" s="6"/>
      <c r="O888" s="7"/>
      <c r="P888" s="7"/>
      <c r="Q888" s="2"/>
      <c r="R888" s="2"/>
      <c r="S888" s="2"/>
      <c r="T888" s="2"/>
      <c r="U888" s="6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</row>
    <row r="889" spans="1:33" ht="14.25" customHeight="1">
      <c r="A889" s="6"/>
      <c r="B889" s="2"/>
      <c r="C889" s="8"/>
      <c r="D889" s="10"/>
      <c r="E889" s="2"/>
      <c r="F889" s="2"/>
      <c r="G889" s="2"/>
      <c r="H889" s="2"/>
      <c r="I889" s="2"/>
      <c r="J889" s="2"/>
      <c r="K889" s="2"/>
      <c r="L889" s="2"/>
      <c r="M889" s="6"/>
      <c r="N889" s="6"/>
      <c r="O889" s="7"/>
      <c r="P889" s="7"/>
      <c r="Q889" s="2"/>
      <c r="R889" s="2"/>
      <c r="S889" s="2"/>
      <c r="T889" s="2"/>
      <c r="U889" s="6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</row>
    <row r="890" spans="1:33" ht="14.25" customHeight="1">
      <c r="A890" s="6"/>
      <c r="B890" s="2"/>
      <c r="C890" s="8"/>
      <c r="D890" s="10"/>
      <c r="E890" s="2"/>
      <c r="F890" s="2"/>
      <c r="G890" s="2"/>
      <c r="H890" s="2"/>
      <c r="I890" s="2"/>
      <c r="J890" s="2"/>
      <c r="K890" s="2"/>
      <c r="L890" s="2"/>
      <c r="M890" s="6"/>
      <c r="N890" s="6"/>
      <c r="O890" s="7"/>
      <c r="P890" s="7"/>
      <c r="Q890" s="2"/>
      <c r="R890" s="2"/>
      <c r="S890" s="2"/>
      <c r="T890" s="2"/>
      <c r="U890" s="6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</row>
    <row r="891" spans="1:33" ht="14.25" customHeight="1">
      <c r="A891" s="6"/>
      <c r="B891" s="2"/>
      <c r="C891" s="8"/>
      <c r="D891" s="10"/>
      <c r="E891" s="2"/>
      <c r="F891" s="2"/>
      <c r="G891" s="2"/>
      <c r="H891" s="2"/>
      <c r="I891" s="2"/>
      <c r="J891" s="2"/>
      <c r="K891" s="2"/>
      <c r="L891" s="2"/>
      <c r="M891" s="6"/>
      <c r="N891" s="6"/>
      <c r="O891" s="7"/>
      <c r="P891" s="7"/>
      <c r="Q891" s="2"/>
      <c r="R891" s="2"/>
      <c r="S891" s="2"/>
      <c r="T891" s="2"/>
      <c r="U891" s="6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</row>
    <row r="892" spans="1:33" ht="14.25" customHeight="1">
      <c r="A892" s="6"/>
      <c r="B892" s="2"/>
      <c r="C892" s="8"/>
      <c r="D892" s="10"/>
      <c r="E892" s="2"/>
      <c r="F892" s="2"/>
      <c r="G892" s="2"/>
      <c r="H892" s="2"/>
      <c r="I892" s="2"/>
      <c r="J892" s="2"/>
      <c r="K892" s="2"/>
      <c r="L892" s="2"/>
      <c r="M892" s="6"/>
      <c r="N892" s="6"/>
      <c r="O892" s="7"/>
      <c r="P892" s="7"/>
      <c r="Q892" s="2"/>
      <c r="R892" s="2"/>
      <c r="S892" s="2"/>
      <c r="T892" s="2"/>
      <c r="U892" s="6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</row>
    <row r="893" spans="1:33" ht="14.25" customHeight="1">
      <c r="A893" s="6"/>
      <c r="B893" s="2"/>
      <c r="C893" s="8"/>
      <c r="D893" s="10"/>
      <c r="E893" s="2"/>
      <c r="F893" s="2"/>
      <c r="G893" s="2"/>
      <c r="H893" s="2"/>
      <c r="I893" s="2"/>
      <c r="J893" s="2"/>
      <c r="K893" s="2"/>
      <c r="L893" s="2"/>
      <c r="M893" s="6"/>
      <c r="N893" s="6"/>
      <c r="O893" s="7"/>
      <c r="P893" s="7"/>
      <c r="Q893" s="2"/>
      <c r="R893" s="2"/>
      <c r="S893" s="2"/>
      <c r="T893" s="2"/>
      <c r="U893" s="6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</row>
    <row r="894" spans="1:33" ht="14.25" customHeight="1">
      <c r="A894" s="6"/>
      <c r="B894" s="2"/>
      <c r="C894" s="8"/>
      <c r="D894" s="10"/>
      <c r="E894" s="2"/>
      <c r="F894" s="2"/>
      <c r="G894" s="2"/>
      <c r="H894" s="2"/>
      <c r="I894" s="2"/>
      <c r="J894" s="2"/>
      <c r="K894" s="2"/>
      <c r="L894" s="2"/>
      <c r="M894" s="6"/>
      <c r="N894" s="6"/>
      <c r="O894" s="7"/>
      <c r="P894" s="7"/>
      <c r="Q894" s="2"/>
      <c r="R894" s="2"/>
      <c r="S894" s="2"/>
      <c r="T894" s="2"/>
      <c r="U894" s="6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</row>
    <row r="895" spans="1:33" ht="14.25" customHeight="1">
      <c r="A895" s="6"/>
      <c r="B895" s="2"/>
      <c r="C895" s="8"/>
      <c r="D895" s="10"/>
      <c r="E895" s="2"/>
      <c r="F895" s="2"/>
      <c r="G895" s="2"/>
      <c r="H895" s="2"/>
      <c r="I895" s="2"/>
      <c r="J895" s="2"/>
      <c r="K895" s="2"/>
      <c r="L895" s="2"/>
      <c r="M895" s="6"/>
      <c r="N895" s="6"/>
      <c r="O895" s="7"/>
      <c r="P895" s="7"/>
      <c r="Q895" s="2"/>
      <c r="R895" s="2"/>
      <c r="S895" s="2"/>
      <c r="T895" s="2"/>
      <c r="U895" s="6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</row>
    <row r="896" spans="1:33" ht="14.25" customHeight="1">
      <c r="A896" s="6"/>
      <c r="B896" s="2"/>
      <c r="C896" s="8"/>
      <c r="D896" s="10"/>
      <c r="E896" s="2"/>
      <c r="F896" s="2"/>
      <c r="G896" s="2"/>
      <c r="H896" s="2"/>
      <c r="I896" s="2"/>
      <c r="J896" s="2"/>
      <c r="K896" s="2"/>
      <c r="L896" s="2"/>
      <c r="M896" s="6"/>
      <c r="N896" s="6"/>
      <c r="O896" s="7"/>
      <c r="P896" s="7"/>
      <c r="Q896" s="2"/>
      <c r="R896" s="2"/>
      <c r="S896" s="2"/>
      <c r="T896" s="2"/>
      <c r="U896" s="6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</row>
    <row r="897" spans="1:33" ht="14.25" customHeight="1">
      <c r="A897" s="6"/>
      <c r="B897" s="2"/>
      <c r="C897" s="8"/>
      <c r="D897" s="10"/>
      <c r="E897" s="2"/>
      <c r="F897" s="2"/>
      <c r="G897" s="2"/>
      <c r="H897" s="2"/>
      <c r="I897" s="2"/>
      <c r="J897" s="2"/>
      <c r="K897" s="2"/>
      <c r="L897" s="2"/>
      <c r="M897" s="6"/>
      <c r="N897" s="6"/>
      <c r="O897" s="7"/>
      <c r="P897" s="7"/>
      <c r="Q897" s="2"/>
      <c r="R897" s="2"/>
      <c r="S897" s="2"/>
      <c r="T897" s="2"/>
      <c r="U897" s="6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</row>
    <row r="898" spans="1:33" ht="14.25" customHeight="1">
      <c r="A898" s="6"/>
      <c r="B898" s="2"/>
      <c r="C898" s="8"/>
      <c r="D898" s="10"/>
      <c r="E898" s="2"/>
      <c r="F898" s="2"/>
      <c r="G898" s="2"/>
      <c r="H898" s="2"/>
      <c r="I898" s="2"/>
      <c r="J898" s="2"/>
      <c r="K898" s="2"/>
      <c r="L898" s="2"/>
      <c r="M898" s="6"/>
      <c r="N898" s="6"/>
      <c r="O898" s="7"/>
      <c r="P898" s="7"/>
      <c r="Q898" s="2"/>
      <c r="R898" s="2"/>
      <c r="S898" s="2"/>
      <c r="T898" s="2"/>
      <c r="U898" s="6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</row>
    <row r="899" spans="1:33" ht="14.25" customHeight="1">
      <c r="A899" s="6"/>
      <c r="B899" s="2"/>
      <c r="C899" s="8"/>
      <c r="D899" s="10"/>
      <c r="E899" s="2"/>
      <c r="F899" s="2"/>
      <c r="G899" s="2"/>
      <c r="H899" s="2"/>
      <c r="I899" s="2"/>
      <c r="J899" s="2"/>
      <c r="K899" s="2"/>
      <c r="L899" s="2"/>
      <c r="M899" s="6"/>
      <c r="N899" s="6"/>
      <c r="O899" s="7"/>
      <c r="P899" s="7"/>
      <c r="Q899" s="2"/>
      <c r="R899" s="2"/>
      <c r="S899" s="2"/>
      <c r="T899" s="2"/>
      <c r="U899" s="6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</row>
    <row r="900" spans="1:33" ht="14.25" customHeight="1">
      <c r="A900" s="6"/>
      <c r="B900" s="2"/>
      <c r="C900" s="8"/>
      <c r="D900" s="10"/>
      <c r="E900" s="2"/>
      <c r="F900" s="2"/>
      <c r="G900" s="2"/>
      <c r="H900" s="2"/>
      <c r="I900" s="2"/>
      <c r="J900" s="2"/>
      <c r="K900" s="2"/>
      <c r="L900" s="2"/>
      <c r="M900" s="6"/>
      <c r="N900" s="6"/>
      <c r="O900" s="7"/>
      <c r="P900" s="7"/>
      <c r="Q900" s="2"/>
      <c r="R900" s="2"/>
      <c r="S900" s="2"/>
      <c r="T900" s="2"/>
      <c r="U900" s="6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</row>
    <row r="901" spans="1:33" ht="14.25" customHeight="1">
      <c r="A901" s="6"/>
      <c r="B901" s="2"/>
      <c r="C901" s="8"/>
      <c r="D901" s="10"/>
      <c r="E901" s="2"/>
      <c r="F901" s="2"/>
      <c r="G901" s="2"/>
      <c r="H901" s="2"/>
      <c r="I901" s="2"/>
      <c r="J901" s="2"/>
      <c r="K901" s="2"/>
      <c r="L901" s="2"/>
      <c r="M901" s="6"/>
      <c r="N901" s="6"/>
      <c r="O901" s="7"/>
      <c r="P901" s="7"/>
      <c r="Q901" s="2"/>
      <c r="R901" s="2"/>
      <c r="S901" s="2"/>
      <c r="T901" s="2"/>
      <c r="U901" s="6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</row>
    <row r="902" spans="1:33" ht="14.25" customHeight="1">
      <c r="A902" s="6"/>
      <c r="B902" s="2"/>
      <c r="C902" s="8"/>
      <c r="D902" s="10"/>
      <c r="E902" s="2"/>
      <c r="F902" s="2"/>
      <c r="G902" s="2"/>
      <c r="H902" s="2"/>
      <c r="I902" s="2"/>
      <c r="J902" s="2"/>
      <c r="K902" s="2"/>
      <c r="L902" s="2"/>
      <c r="M902" s="6"/>
      <c r="N902" s="6"/>
      <c r="O902" s="7"/>
      <c r="P902" s="7"/>
      <c r="Q902" s="2"/>
      <c r="R902" s="2"/>
      <c r="S902" s="2"/>
      <c r="T902" s="2"/>
      <c r="U902" s="6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</row>
    <row r="903" spans="1:33" ht="14.25" customHeight="1">
      <c r="A903" s="6"/>
      <c r="B903" s="2"/>
      <c r="C903" s="8"/>
      <c r="D903" s="10"/>
      <c r="E903" s="2"/>
      <c r="F903" s="2"/>
      <c r="G903" s="2"/>
      <c r="H903" s="2"/>
      <c r="I903" s="2"/>
      <c r="J903" s="2"/>
      <c r="K903" s="2"/>
      <c r="L903" s="2"/>
      <c r="M903" s="6"/>
      <c r="N903" s="6"/>
      <c r="O903" s="7"/>
      <c r="P903" s="7"/>
      <c r="Q903" s="2"/>
      <c r="R903" s="2"/>
      <c r="S903" s="2"/>
      <c r="T903" s="2"/>
      <c r="U903" s="6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</row>
    <row r="904" spans="1:33" ht="14.25" customHeight="1">
      <c r="A904" s="6"/>
      <c r="B904" s="2"/>
      <c r="C904" s="8"/>
      <c r="D904" s="10"/>
      <c r="E904" s="2"/>
      <c r="F904" s="2"/>
      <c r="G904" s="2"/>
      <c r="H904" s="2"/>
      <c r="I904" s="2"/>
      <c r="J904" s="2"/>
      <c r="K904" s="2"/>
      <c r="L904" s="2"/>
      <c r="M904" s="6"/>
      <c r="N904" s="6"/>
      <c r="O904" s="7"/>
      <c r="P904" s="7"/>
      <c r="Q904" s="2"/>
      <c r="R904" s="2"/>
      <c r="S904" s="2"/>
      <c r="T904" s="2"/>
      <c r="U904" s="6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</row>
    <row r="905" spans="1:33" ht="14.25" customHeight="1">
      <c r="A905" s="6"/>
      <c r="B905" s="2"/>
      <c r="C905" s="8"/>
      <c r="D905" s="10"/>
      <c r="E905" s="2"/>
      <c r="F905" s="2"/>
      <c r="G905" s="2"/>
      <c r="H905" s="2"/>
      <c r="I905" s="2"/>
      <c r="J905" s="2"/>
      <c r="K905" s="2"/>
      <c r="L905" s="2"/>
      <c r="M905" s="6"/>
      <c r="N905" s="6"/>
      <c r="O905" s="7"/>
      <c r="P905" s="7"/>
      <c r="Q905" s="2"/>
      <c r="R905" s="2"/>
      <c r="S905" s="2"/>
      <c r="T905" s="2"/>
      <c r="U905" s="6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</row>
    <row r="906" spans="1:33" ht="14.25" customHeight="1">
      <c r="A906" s="6"/>
      <c r="B906" s="2"/>
      <c r="C906" s="8"/>
      <c r="D906" s="10"/>
      <c r="E906" s="2"/>
      <c r="F906" s="2"/>
      <c r="G906" s="2"/>
      <c r="H906" s="2"/>
      <c r="I906" s="2"/>
      <c r="J906" s="2"/>
      <c r="K906" s="2"/>
      <c r="L906" s="2"/>
      <c r="M906" s="6"/>
      <c r="N906" s="6"/>
      <c r="O906" s="7"/>
      <c r="P906" s="7"/>
      <c r="Q906" s="2"/>
      <c r="R906" s="2"/>
      <c r="S906" s="2"/>
      <c r="T906" s="2"/>
      <c r="U906" s="6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</row>
    <row r="907" spans="1:33" ht="14.25" customHeight="1">
      <c r="A907" s="6"/>
      <c r="B907" s="2"/>
      <c r="C907" s="8"/>
      <c r="D907" s="10"/>
      <c r="E907" s="2"/>
      <c r="F907" s="2"/>
      <c r="G907" s="2"/>
      <c r="H907" s="2"/>
      <c r="I907" s="2"/>
      <c r="J907" s="2"/>
      <c r="K907" s="2"/>
      <c r="L907" s="2"/>
      <c r="M907" s="6"/>
      <c r="N907" s="6"/>
      <c r="O907" s="7"/>
      <c r="P907" s="7"/>
      <c r="Q907" s="2"/>
      <c r="R907" s="2"/>
      <c r="S907" s="2"/>
      <c r="T907" s="2"/>
      <c r="U907" s="6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</row>
    <row r="908" spans="1:33" ht="14.25" customHeight="1">
      <c r="A908" s="6"/>
      <c r="B908" s="2"/>
      <c r="C908" s="8"/>
      <c r="D908" s="10"/>
      <c r="E908" s="2"/>
      <c r="F908" s="2"/>
      <c r="G908" s="2"/>
      <c r="H908" s="2"/>
      <c r="I908" s="2"/>
      <c r="J908" s="2"/>
      <c r="K908" s="2"/>
      <c r="L908" s="2"/>
      <c r="M908" s="6"/>
      <c r="N908" s="6"/>
      <c r="O908" s="7"/>
      <c r="P908" s="7"/>
      <c r="Q908" s="2"/>
      <c r="R908" s="2"/>
      <c r="S908" s="2"/>
      <c r="T908" s="2"/>
      <c r="U908" s="6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</row>
    <row r="909" spans="1:33" ht="14.25" customHeight="1">
      <c r="A909" s="6"/>
      <c r="B909" s="2"/>
      <c r="C909" s="8"/>
      <c r="D909" s="10"/>
      <c r="E909" s="2"/>
      <c r="F909" s="2"/>
      <c r="G909" s="2"/>
      <c r="H909" s="2"/>
      <c r="I909" s="2"/>
      <c r="J909" s="2"/>
      <c r="K909" s="2"/>
      <c r="L909" s="2"/>
      <c r="M909" s="6"/>
      <c r="N909" s="6"/>
      <c r="O909" s="7"/>
      <c r="P909" s="7"/>
      <c r="Q909" s="2"/>
      <c r="R909" s="2"/>
      <c r="S909" s="2"/>
      <c r="T909" s="2"/>
      <c r="U909" s="6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</row>
    <row r="910" spans="1:33" ht="14.25" customHeight="1">
      <c r="A910" s="6"/>
      <c r="B910" s="2"/>
      <c r="C910" s="8"/>
      <c r="D910" s="10"/>
      <c r="E910" s="2"/>
      <c r="F910" s="2"/>
      <c r="G910" s="2"/>
      <c r="H910" s="2"/>
      <c r="I910" s="2"/>
      <c r="J910" s="2"/>
      <c r="K910" s="2"/>
      <c r="L910" s="2"/>
      <c r="M910" s="6"/>
      <c r="N910" s="6"/>
      <c r="O910" s="7"/>
      <c r="P910" s="7"/>
      <c r="Q910" s="2"/>
      <c r="R910" s="2"/>
      <c r="S910" s="2"/>
      <c r="T910" s="2"/>
      <c r="U910" s="6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</row>
    <row r="911" spans="1:33" ht="14.25" customHeight="1">
      <c r="A911" s="6"/>
      <c r="B911" s="2"/>
      <c r="C911" s="8"/>
      <c r="D911" s="10"/>
      <c r="E911" s="2"/>
      <c r="F911" s="2"/>
      <c r="G911" s="2"/>
      <c r="H911" s="2"/>
      <c r="I911" s="2"/>
      <c r="J911" s="2"/>
      <c r="K911" s="2"/>
      <c r="L911" s="2"/>
      <c r="M911" s="6"/>
      <c r="N911" s="6"/>
      <c r="O911" s="7"/>
      <c r="P911" s="7"/>
      <c r="Q911" s="2"/>
      <c r="R911" s="2"/>
      <c r="S911" s="2"/>
      <c r="T911" s="2"/>
      <c r="U911" s="6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</row>
    <row r="912" spans="1:33" ht="14.25" customHeight="1">
      <c r="A912" s="6"/>
      <c r="B912" s="2"/>
      <c r="C912" s="8"/>
      <c r="D912" s="10"/>
      <c r="E912" s="2"/>
      <c r="F912" s="2"/>
      <c r="G912" s="2"/>
      <c r="H912" s="2"/>
      <c r="I912" s="2"/>
      <c r="J912" s="2"/>
      <c r="K912" s="2"/>
      <c r="L912" s="2"/>
      <c r="M912" s="6"/>
      <c r="N912" s="6"/>
      <c r="O912" s="7"/>
      <c r="P912" s="7"/>
      <c r="Q912" s="2"/>
      <c r="R912" s="2"/>
      <c r="S912" s="2"/>
      <c r="T912" s="2"/>
      <c r="U912" s="6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</row>
    <row r="913" spans="1:33" ht="14.25" customHeight="1">
      <c r="A913" s="6"/>
      <c r="B913" s="2"/>
      <c r="C913" s="8"/>
      <c r="D913" s="10"/>
      <c r="E913" s="2"/>
      <c r="F913" s="2"/>
      <c r="G913" s="2"/>
      <c r="H913" s="2"/>
      <c r="I913" s="2"/>
      <c r="J913" s="2"/>
      <c r="K913" s="2"/>
      <c r="L913" s="2"/>
      <c r="M913" s="6"/>
      <c r="N913" s="6"/>
      <c r="O913" s="7"/>
      <c r="P913" s="7"/>
      <c r="Q913" s="2"/>
      <c r="R913" s="2"/>
      <c r="S913" s="2"/>
      <c r="T913" s="2"/>
      <c r="U913" s="6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</row>
    <row r="914" spans="1:33" ht="14.25" customHeight="1">
      <c r="A914" s="6"/>
      <c r="B914" s="2"/>
      <c r="C914" s="8"/>
      <c r="D914" s="10"/>
      <c r="E914" s="2"/>
      <c r="F914" s="2"/>
      <c r="G914" s="2"/>
      <c r="H914" s="2"/>
      <c r="I914" s="2"/>
      <c r="J914" s="2"/>
      <c r="K914" s="2"/>
      <c r="L914" s="2"/>
      <c r="M914" s="6"/>
      <c r="N914" s="6"/>
      <c r="O914" s="7"/>
      <c r="P914" s="7"/>
      <c r="Q914" s="2"/>
      <c r="R914" s="2"/>
      <c r="S914" s="2"/>
      <c r="T914" s="2"/>
      <c r="U914" s="6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</row>
    <row r="915" spans="1:33" ht="14.25" customHeight="1">
      <c r="A915" s="6"/>
      <c r="B915" s="2"/>
      <c r="C915" s="8"/>
      <c r="D915" s="10"/>
      <c r="E915" s="2"/>
      <c r="F915" s="2"/>
      <c r="G915" s="2"/>
      <c r="H915" s="2"/>
      <c r="I915" s="2"/>
      <c r="J915" s="2"/>
      <c r="K915" s="2"/>
      <c r="L915" s="2"/>
      <c r="M915" s="6"/>
      <c r="N915" s="6"/>
      <c r="O915" s="7"/>
      <c r="P915" s="7"/>
      <c r="Q915" s="2"/>
      <c r="R915" s="2"/>
      <c r="S915" s="2"/>
      <c r="T915" s="2"/>
      <c r="U915" s="6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</row>
    <row r="916" spans="1:33" ht="14.25" customHeight="1">
      <c r="A916" s="6"/>
      <c r="B916" s="2"/>
      <c r="C916" s="8"/>
      <c r="D916" s="10"/>
      <c r="E916" s="2"/>
      <c r="F916" s="2"/>
      <c r="G916" s="2"/>
      <c r="H916" s="2"/>
      <c r="I916" s="2"/>
      <c r="J916" s="2"/>
      <c r="K916" s="2"/>
      <c r="L916" s="2"/>
      <c r="M916" s="6"/>
      <c r="N916" s="6"/>
      <c r="O916" s="7"/>
      <c r="P916" s="7"/>
      <c r="Q916" s="2"/>
      <c r="R916" s="2"/>
      <c r="S916" s="2"/>
      <c r="T916" s="2"/>
      <c r="U916" s="6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</row>
    <row r="917" spans="1:33" ht="14.25" customHeight="1">
      <c r="A917" s="6"/>
      <c r="B917" s="2"/>
      <c r="C917" s="8"/>
      <c r="D917" s="10"/>
      <c r="E917" s="2"/>
      <c r="F917" s="2"/>
      <c r="G917" s="2"/>
      <c r="H917" s="2"/>
      <c r="I917" s="2"/>
      <c r="J917" s="2"/>
      <c r="K917" s="2"/>
      <c r="L917" s="2"/>
      <c r="M917" s="6"/>
      <c r="N917" s="6"/>
      <c r="O917" s="7"/>
      <c r="P917" s="7"/>
      <c r="Q917" s="2"/>
      <c r="R917" s="2"/>
      <c r="S917" s="2"/>
      <c r="T917" s="2"/>
      <c r="U917" s="6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</row>
    <row r="918" spans="1:33" ht="14.25" customHeight="1">
      <c r="A918" s="6"/>
      <c r="B918" s="2"/>
      <c r="C918" s="8"/>
      <c r="D918" s="10"/>
      <c r="E918" s="2"/>
      <c r="F918" s="2"/>
      <c r="G918" s="2"/>
      <c r="H918" s="2"/>
      <c r="I918" s="2"/>
      <c r="J918" s="2"/>
      <c r="K918" s="2"/>
      <c r="L918" s="2"/>
      <c r="M918" s="6"/>
      <c r="N918" s="6"/>
      <c r="O918" s="7"/>
      <c r="P918" s="7"/>
      <c r="Q918" s="2"/>
      <c r="R918" s="2"/>
      <c r="S918" s="2"/>
      <c r="T918" s="2"/>
      <c r="U918" s="6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</row>
    <row r="919" spans="1:33" ht="14.25" customHeight="1">
      <c r="A919" s="6"/>
      <c r="B919" s="2"/>
      <c r="C919" s="8"/>
      <c r="D919" s="10"/>
      <c r="E919" s="2"/>
      <c r="F919" s="2"/>
      <c r="G919" s="2"/>
      <c r="H919" s="2"/>
      <c r="I919" s="2"/>
      <c r="J919" s="2"/>
      <c r="K919" s="2"/>
      <c r="L919" s="2"/>
      <c r="M919" s="6"/>
      <c r="N919" s="6"/>
      <c r="O919" s="7"/>
      <c r="P919" s="7"/>
      <c r="Q919" s="2"/>
      <c r="R919" s="2"/>
      <c r="S919" s="2"/>
      <c r="T919" s="2"/>
      <c r="U919" s="6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</row>
    <row r="920" spans="1:33" ht="14.25" customHeight="1">
      <c r="A920" s="6"/>
      <c r="B920" s="2"/>
      <c r="C920" s="8"/>
      <c r="D920" s="10"/>
      <c r="E920" s="2"/>
      <c r="F920" s="2"/>
      <c r="G920" s="2"/>
      <c r="H920" s="2"/>
      <c r="I920" s="2"/>
      <c r="J920" s="2"/>
      <c r="K920" s="2"/>
      <c r="L920" s="2"/>
      <c r="M920" s="6"/>
      <c r="N920" s="6"/>
      <c r="O920" s="7"/>
      <c r="P920" s="7"/>
      <c r="Q920" s="2"/>
      <c r="R920" s="2"/>
      <c r="S920" s="2"/>
      <c r="T920" s="2"/>
      <c r="U920" s="6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</row>
    <row r="921" spans="1:33" ht="14.25" customHeight="1">
      <c r="A921" s="6"/>
      <c r="B921" s="2"/>
      <c r="C921" s="8"/>
      <c r="D921" s="10"/>
      <c r="E921" s="2"/>
      <c r="F921" s="2"/>
      <c r="G921" s="2"/>
      <c r="H921" s="2"/>
      <c r="I921" s="2"/>
      <c r="J921" s="2"/>
      <c r="K921" s="2"/>
      <c r="L921" s="2"/>
      <c r="M921" s="6"/>
      <c r="N921" s="6"/>
      <c r="O921" s="7"/>
      <c r="P921" s="7"/>
      <c r="Q921" s="2"/>
      <c r="R921" s="2"/>
      <c r="S921" s="2"/>
      <c r="T921" s="2"/>
      <c r="U921" s="6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</row>
    <row r="922" spans="1:33" ht="14.25" customHeight="1">
      <c r="A922" s="6"/>
      <c r="B922" s="2"/>
      <c r="C922" s="8"/>
      <c r="D922" s="10"/>
      <c r="E922" s="2"/>
      <c r="F922" s="2"/>
      <c r="G922" s="2"/>
      <c r="H922" s="2"/>
      <c r="I922" s="2"/>
      <c r="J922" s="2"/>
      <c r="K922" s="2"/>
      <c r="L922" s="2"/>
      <c r="M922" s="6"/>
      <c r="N922" s="6"/>
      <c r="O922" s="7"/>
      <c r="P922" s="7"/>
      <c r="Q922" s="2"/>
      <c r="R922" s="2"/>
      <c r="S922" s="2"/>
      <c r="T922" s="2"/>
      <c r="U922" s="6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</row>
    <row r="923" spans="1:33" ht="14.25" customHeight="1">
      <c r="A923" s="6"/>
      <c r="B923" s="2"/>
      <c r="C923" s="8"/>
      <c r="D923" s="10"/>
      <c r="E923" s="2"/>
      <c r="F923" s="2"/>
      <c r="G923" s="2"/>
      <c r="H923" s="2"/>
      <c r="I923" s="2"/>
      <c r="J923" s="2"/>
      <c r="K923" s="2"/>
      <c r="L923" s="2"/>
      <c r="M923" s="6"/>
      <c r="N923" s="6"/>
      <c r="O923" s="7"/>
      <c r="P923" s="7"/>
      <c r="Q923" s="2"/>
      <c r="R923" s="2"/>
      <c r="S923" s="2"/>
      <c r="T923" s="2"/>
      <c r="U923" s="6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</row>
    <row r="924" spans="1:33" ht="14.25" customHeight="1">
      <c r="A924" s="6"/>
      <c r="B924" s="2"/>
      <c r="C924" s="8"/>
      <c r="D924" s="10"/>
      <c r="E924" s="2"/>
      <c r="F924" s="2"/>
      <c r="G924" s="2"/>
      <c r="H924" s="2"/>
      <c r="I924" s="2"/>
      <c r="J924" s="2"/>
      <c r="K924" s="2"/>
      <c r="L924" s="2"/>
      <c r="M924" s="6"/>
      <c r="N924" s="6"/>
      <c r="O924" s="7"/>
      <c r="P924" s="7"/>
      <c r="Q924" s="2"/>
      <c r="R924" s="2"/>
      <c r="S924" s="2"/>
      <c r="T924" s="2"/>
      <c r="U924" s="6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</row>
    <row r="925" spans="1:33" ht="14.25" customHeight="1">
      <c r="A925" s="6"/>
      <c r="B925" s="2"/>
      <c r="C925" s="8"/>
      <c r="D925" s="10"/>
      <c r="E925" s="2"/>
      <c r="F925" s="2"/>
      <c r="G925" s="2"/>
      <c r="H925" s="2"/>
      <c r="I925" s="2"/>
      <c r="J925" s="2"/>
      <c r="K925" s="2"/>
      <c r="L925" s="2"/>
      <c r="M925" s="6"/>
      <c r="N925" s="6"/>
      <c r="O925" s="7"/>
      <c r="P925" s="7"/>
      <c r="Q925" s="2"/>
      <c r="R925" s="2"/>
      <c r="S925" s="2"/>
      <c r="T925" s="2"/>
      <c r="U925" s="6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</row>
    <row r="926" spans="1:33" ht="14.25" customHeight="1">
      <c r="A926" s="6"/>
      <c r="B926" s="2"/>
      <c r="C926" s="8"/>
      <c r="D926" s="10"/>
      <c r="E926" s="2"/>
      <c r="F926" s="2"/>
      <c r="G926" s="2"/>
      <c r="H926" s="2"/>
      <c r="I926" s="2"/>
      <c r="J926" s="2"/>
      <c r="K926" s="2"/>
      <c r="L926" s="2"/>
      <c r="M926" s="6"/>
      <c r="N926" s="6"/>
      <c r="O926" s="7"/>
      <c r="P926" s="7"/>
      <c r="Q926" s="2"/>
      <c r="R926" s="2"/>
      <c r="S926" s="2"/>
      <c r="T926" s="2"/>
      <c r="U926" s="6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</row>
    <row r="927" spans="1:33" ht="14.25" customHeight="1">
      <c r="A927" s="6"/>
      <c r="B927" s="2"/>
      <c r="C927" s="8"/>
      <c r="D927" s="10"/>
      <c r="E927" s="2"/>
      <c r="F927" s="2"/>
      <c r="G927" s="2"/>
      <c r="H927" s="2"/>
      <c r="I927" s="2"/>
      <c r="J927" s="2"/>
      <c r="K927" s="2"/>
      <c r="L927" s="2"/>
      <c r="M927" s="6"/>
      <c r="N927" s="6"/>
      <c r="O927" s="7"/>
      <c r="P927" s="7"/>
      <c r="Q927" s="2"/>
      <c r="R927" s="2"/>
      <c r="S927" s="2"/>
      <c r="T927" s="2"/>
      <c r="U927" s="6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</row>
    <row r="928" spans="1:33" ht="14.25" customHeight="1">
      <c r="A928" s="6"/>
      <c r="B928" s="2"/>
      <c r="C928" s="8"/>
      <c r="D928" s="10"/>
      <c r="E928" s="2"/>
      <c r="F928" s="2"/>
      <c r="G928" s="2"/>
      <c r="H928" s="2"/>
      <c r="I928" s="2"/>
      <c r="J928" s="2"/>
      <c r="K928" s="2"/>
      <c r="L928" s="2"/>
      <c r="M928" s="6"/>
      <c r="N928" s="6"/>
      <c r="O928" s="7"/>
      <c r="P928" s="7"/>
      <c r="Q928" s="2"/>
      <c r="R928" s="2"/>
      <c r="S928" s="2"/>
      <c r="T928" s="2"/>
      <c r="U928" s="6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</row>
    <row r="929" spans="1:33" ht="14.25" customHeight="1">
      <c r="A929" s="6"/>
      <c r="B929" s="2"/>
      <c r="C929" s="8"/>
      <c r="D929" s="10"/>
      <c r="E929" s="2"/>
      <c r="F929" s="2"/>
      <c r="G929" s="2"/>
      <c r="H929" s="2"/>
      <c r="I929" s="2"/>
      <c r="J929" s="2"/>
      <c r="K929" s="2"/>
      <c r="L929" s="2"/>
      <c r="M929" s="6"/>
      <c r="N929" s="6"/>
      <c r="O929" s="7"/>
      <c r="P929" s="7"/>
      <c r="Q929" s="2"/>
      <c r="R929" s="2"/>
      <c r="S929" s="2"/>
      <c r="T929" s="2"/>
      <c r="U929" s="6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</row>
    <row r="930" spans="1:33" ht="14.25" customHeight="1">
      <c r="A930" s="6"/>
      <c r="B930" s="2"/>
      <c r="C930" s="8"/>
      <c r="D930" s="10"/>
      <c r="E930" s="2"/>
      <c r="F930" s="2"/>
      <c r="G930" s="2"/>
      <c r="H930" s="2"/>
      <c r="I930" s="2"/>
      <c r="J930" s="2"/>
      <c r="K930" s="2"/>
      <c r="L930" s="2"/>
      <c r="M930" s="6"/>
      <c r="N930" s="6"/>
      <c r="O930" s="7"/>
      <c r="P930" s="7"/>
      <c r="Q930" s="2"/>
      <c r="R930" s="2"/>
      <c r="S930" s="2"/>
      <c r="T930" s="2"/>
      <c r="U930" s="6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</row>
    <row r="931" spans="1:33" ht="14.25" customHeight="1">
      <c r="A931" s="6"/>
      <c r="B931" s="2"/>
      <c r="C931" s="8"/>
      <c r="D931" s="10"/>
      <c r="E931" s="2"/>
      <c r="F931" s="2"/>
      <c r="G931" s="2"/>
      <c r="H931" s="2"/>
      <c r="I931" s="2"/>
      <c r="J931" s="2"/>
      <c r="K931" s="2"/>
      <c r="L931" s="2"/>
      <c r="M931" s="6"/>
      <c r="N931" s="6"/>
      <c r="O931" s="7"/>
      <c r="P931" s="7"/>
      <c r="Q931" s="2"/>
      <c r="R931" s="2"/>
      <c r="S931" s="2"/>
      <c r="T931" s="2"/>
      <c r="U931" s="6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</row>
    <row r="932" spans="1:33" ht="14.25" customHeight="1">
      <c r="A932" s="6"/>
      <c r="B932" s="2"/>
      <c r="C932" s="8"/>
      <c r="D932" s="10"/>
      <c r="E932" s="2"/>
      <c r="F932" s="2"/>
      <c r="G932" s="2"/>
      <c r="H932" s="2"/>
      <c r="I932" s="2"/>
      <c r="J932" s="2"/>
      <c r="K932" s="2"/>
      <c r="L932" s="2"/>
      <c r="M932" s="6"/>
      <c r="N932" s="6"/>
      <c r="O932" s="7"/>
      <c r="P932" s="7"/>
      <c r="Q932" s="2"/>
      <c r="R932" s="2"/>
      <c r="S932" s="2"/>
      <c r="T932" s="2"/>
      <c r="U932" s="6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</row>
    <row r="933" spans="1:33" ht="14.25" customHeight="1">
      <c r="A933" s="6"/>
      <c r="B933" s="2"/>
      <c r="C933" s="8"/>
      <c r="D933" s="10"/>
      <c r="E933" s="2"/>
      <c r="F933" s="2"/>
      <c r="G933" s="2"/>
      <c r="H933" s="2"/>
      <c r="I933" s="2"/>
      <c r="J933" s="2"/>
      <c r="K933" s="2"/>
      <c r="L933" s="2"/>
      <c r="M933" s="6"/>
      <c r="N933" s="6"/>
      <c r="O933" s="7"/>
      <c r="P933" s="7"/>
      <c r="Q933" s="2"/>
      <c r="R933" s="2"/>
      <c r="S933" s="2"/>
      <c r="T933" s="2"/>
      <c r="U933" s="6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</row>
    <row r="934" spans="1:33" ht="14.25" customHeight="1">
      <c r="A934" s="6"/>
      <c r="B934" s="2"/>
      <c r="C934" s="8"/>
      <c r="D934" s="10"/>
      <c r="E934" s="2"/>
      <c r="F934" s="2"/>
      <c r="G934" s="2"/>
      <c r="H934" s="2"/>
      <c r="I934" s="2"/>
      <c r="J934" s="2"/>
      <c r="K934" s="2"/>
      <c r="L934" s="2"/>
      <c r="M934" s="6"/>
      <c r="N934" s="6"/>
      <c r="O934" s="7"/>
      <c r="P934" s="7"/>
      <c r="Q934" s="2"/>
      <c r="R934" s="2"/>
      <c r="S934" s="2"/>
      <c r="T934" s="2"/>
      <c r="U934" s="6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</row>
    <row r="935" spans="1:33" ht="14.25" customHeight="1">
      <c r="A935" s="6"/>
      <c r="B935" s="2"/>
      <c r="C935" s="8"/>
      <c r="D935" s="10"/>
      <c r="E935" s="2"/>
      <c r="F935" s="2"/>
      <c r="G935" s="2"/>
      <c r="H935" s="2"/>
      <c r="I935" s="2"/>
      <c r="J935" s="2"/>
      <c r="K935" s="2"/>
      <c r="L935" s="2"/>
      <c r="M935" s="6"/>
      <c r="N935" s="6"/>
      <c r="O935" s="7"/>
      <c r="P935" s="7"/>
      <c r="Q935" s="2"/>
      <c r="R935" s="2"/>
      <c r="S935" s="2"/>
      <c r="T935" s="2"/>
      <c r="U935" s="6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</row>
    <row r="936" spans="1:33" ht="14.25" customHeight="1">
      <c r="A936" s="6"/>
      <c r="B936" s="2"/>
      <c r="C936" s="8"/>
      <c r="D936" s="10"/>
      <c r="E936" s="2"/>
      <c r="F936" s="2"/>
      <c r="G936" s="2"/>
      <c r="H936" s="2"/>
      <c r="I936" s="2"/>
      <c r="J936" s="2"/>
      <c r="K936" s="2"/>
      <c r="L936" s="2"/>
      <c r="M936" s="6"/>
      <c r="N936" s="6"/>
      <c r="O936" s="7"/>
      <c r="P936" s="7"/>
      <c r="Q936" s="2"/>
      <c r="R936" s="2"/>
      <c r="S936" s="2"/>
      <c r="T936" s="2"/>
      <c r="U936" s="6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</row>
    <row r="937" spans="1:33" ht="14.25" customHeight="1">
      <c r="A937" s="6"/>
      <c r="B937" s="2"/>
      <c r="C937" s="8"/>
      <c r="D937" s="10"/>
      <c r="E937" s="2"/>
      <c r="F937" s="2"/>
      <c r="G937" s="2"/>
      <c r="H937" s="2"/>
      <c r="I937" s="2"/>
      <c r="J937" s="2"/>
      <c r="K937" s="2"/>
      <c r="L937" s="2"/>
      <c r="M937" s="6"/>
      <c r="N937" s="6"/>
      <c r="O937" s="7"/>
      <c r="P937" s="7"/>
      <c r="Q937" s="2"/>
      <c r="R937" s="2"/>
      <c r="S937" s="2"/>
      <c r="T937" s="2"/>
      <c r="U937" s="6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</row>
    <row r="938" spans="1:33" ht="14.25" customHeight="1">
      <c r="A938" s="6"/>
      <c r="B938" s="2"/>
      <c r="C938" s="8"/>
      <c r="D938" s="10"/>
      <c r="E938" s="2"/>
      <c r="F938" s="2"/>
      <c r="G938" s="2"/>
      <c r="H938" s="2"/>
      <c r="I938" s="2"/>
      <c r="J938" s="2"/>
      <c r="K938" s="2"/>
      <c r="L938" s="2"/>
      <c r="M938" s="6"/>
      <c r="N938" s="6"/>
      <c r="O938" s="7"/>
      <c r="P938" s="7"/>
      <c r="Q938" s="2"/>
      <c r="R938" s="2"/>
      <c r="S938" s="2"/>
      <c r="T938" s="2"/>
      <c r="U938" s="6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</row>
    <row r="939" spans="1:33" ht="14.25" customHeight="1">
      <c r="A939" s="6"/>
      <c r="B939" s="2"/>
      <c r="C939" s="8"/>
      <c r="D939" s="10"/>
      <c r="E939" s="2"/>
      <c r="F939" s="2"/>
      <c r="G939" s="2"/>
      <c r="H939" s="2"/>
      <c r="I939" s="2"/>
      <c r="J939" s="2"/>
      <c r="K939" s="2"/>
      <c r="L939" s="2"/>
      <c r="M939" s="6"/>
      <c r="N939" s="6"/>
      <c r="O939" s="7"/>
      <c r="P939" s="7"/>
      <c r="Q939" s="2"/>
      <c r="R939" s="2"/>
      <c r="S939" s="2"/>
      <c r="T939" s="2"/>
      <c r="U939" s="6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</row>
    <row r="940" spans="1:33" ht="14.25" customHeight="1">
      <c r="A940" s="6"/>
      <c r="B940" s="2"/>
      <c r="C940" s="8"/>
      <c r="D940" s="10"/>
      <c r="E940" s="2"/>
      <c r="F940" s="2"/>
      <c r="G940" s="2"/>
      <c r="H940" s="2"/>
      <c r="I940" s="2"/>
      <c r="J940" s="2"/>
      <c r="K940" s="2"/>
      <c r="L940" s="2"/>
      <c r="M940" s="6"/>
      <c r="N940" s="6"/>
      <c r="O940" s="7"/>
      <c r="P940" s="7"/>
      <c r="Q940" s="2"/>
      <c r="R940" s="2"/>
      <c r="S940" s="2"/>
      <c r="T940" s="2"/>
      <c r="U940" s="6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</row>
    <row r="941" spans="1:33" ht="14.25" customHeight="1">
      <c r="A941" s="6"/>
      <c r="B941" s="2"/>
      <c r="C941" s="8"/>
      <c r="D941" s="10"/>
      <c r="E941" s="2"/>
      <c r="F941" s="2"/>
      <c r="G941" s="2"/>
      <c r="H941" s="2"/>
      <c r="I941" s="2"/>
      <c r="J941" s="2"/>
      <c r="K941" s="2"/>
      <c r="L941" s="2"/>
      <c r="M941" s="6"/>
      <c r="N941" s="6"/>
      <c r="O941" s="7"/>
      <c r="P941" s="7"/>
      <c r="Q941" s="2"/>
      <c r="R941" s="2"/>
      <c r="S941" s="2"/>
      <c r="T941" s="2"/>
      <c r="U941" s="6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</row>
    <row r="942" spans="1:33" ht="14.25" customHeight="1">
      <c r="A942" s="6"/>
      <c r="B942" s="2"/>
      <c r="C942" s="8"/>
      <c r="D942" s="10"/>
      <c r="E942" s="2"/>
      <c r="F942" s="2"/>
      <c r="G942" s="2"/>
      <c r="H942" s="2"/>
      <c r="I942" s="2"/>
      <c r="J942" s="2"/>
      <c r="K942" s="2"/>
      <c r="L942" s="2"/>
      <c r="M942" s="6"/>
      <c r="N942" s="6"/>
      <c r="O942" s="7"/>
      <c r="P942" s="7"/>
      <c r="Q942" s="2"/>
      <c r="R942" s="2"/>
      <c r="S942" s="2"/>
      <c r="T942" s="2"/>
      <c r="U942" s="6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</row>
    <row r="943" spans="1:33" ht="14.25" customHeight="1">
      <c r="A943" s="6"/>
      <c r="B943" s="2"/>
      <c r="C943" s="8"/>
      <c r="D943" s="10"/>
      <c r="E943" s="2"/>
      <c r="F943" s="2"/>
      <c r="G943" s="2"/>
      <c r="H943" s="2"/>
      <c r="I943" s="2"/>
      <c r="J943" s="2"/>
      <c r="K943" s="2"/>
      <c r="L943" s="2"/>
      <c r="M943" s="6"/>
      <c r="N943" s="6"/>
      <c r="O943" s="7"/>
      <c r="P943" s="7"/>
      <c r="Q943" s="2"/>
      <c r="R943" s="2"/>
      <c r="S943" s="2"/>
      <c r="T943" s="2"/>
      <c r="U943" s="6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</row>
    <row r="944" spans="1:33" ht="14.25" customHeight="1">
      <c r="A944" s="6"/>
      <c r="B944" s="2"/>
      <c r="C944" s="8"/>
      <c r="D944" s="10"/>
      <c r="E944" s="2"/>
      <c r="F944" s="2"/>
      <c r="G944" s="2"/>
      <c r="H944" s="2"/>
      <c r="I944" s="2"/>
      <c r="J944" s="2"/>
      <c r="K944" s="2"/>
      <c r="L944" s="2"/>
      <c r="M944" s="6"/>
      <c r="N944" s="6"/>
      <c r="O944" s="7"/>
      <c r="P944" s="7"/>
      <c r="Q944" s="2"/>
      <c r="R944" s="2"/>
      <c r="S944" s="2"/>
      <c r="T944" s="2"/>
      <c r="U944" s="6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</row>
    <row r="945" spans="1:33" ht="14.25" customHeight="1">
      <c r="A945" s="6"/>
      <c r="B945" s="2"/>
      <c r="C945" s="8"/>
      <c r="D945" s="10"/>
      <c r="E945" s="2"/>
      <c r="F945" s="2"/>
      <c r="G945" s="2"/>
      <c r="H945" s="2"/>
      <c r="I945" s="2"/>
      <c r="J945" s="2"/>
      <c r="K945" s="2"/>
      <c r="L945" s="2"/>
      <c r="M945" s="6"/>
      <c r="N945" s="6"/>
      <c r="O945" s="7"/>
      <c r="P945" s="7"/>
      <c r="Q945" s="2"/>
      <c r="R945" s="2"/>
      <c r="S945" s="2"/>
      <c r="T945" s="2"/>
      <c r="U945" s="6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</row>
    <row r="946" spans="1:33" ht="14.25" customHeight="1">
      <c r="A946" s="6"/>
      <c r="B946" s="2"/>
      <c r="C946" s="8"/>
      <c r="D946" s="10"/>
      <c r="E946" s="2"/>
      <c r="F946" s="2"/>
      <c r="G946" s="2"/>
      <c r="H946" s="2"/>
      <c r="I946" s="2"/>
      <c r="J946" s="2"/>
      <c r="K946" s="2"/>
      <c r="L946" s="2"/>
      <c r="M946" s="6"/>
      <c r="N946" s="6"/>
      <c r="O946" s="7"/>
      <c r="P946" s="7"/>
      <c r="Q946" s="2"/>
      <c r="R946" s="2"/>
      <c r="S946" s="2"/>
      <c r="T946" s="2"/>
      <c r="U946" s="6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</row>
    <row r="947" spans="1:33" ht="14.25" customHeight="1">
      <c r="A947" s="6"/>
      <c r="B947" s="2"/>
      <c r="C947" s="8"/>
      <c r="D947" s="10"/>
      <c r="E947" s="2"/>
      <c r="F947" s="2"/>
      <c r="G947" s="2"/>
      <c r="H947" s="2"/>
      <c r="I947" s="2"/>
      <c r="J947" s="2"/>
      <c r="K947" s="2"/>
      <c r="L947" s="2"/>
      <c r="M947" s="6"/>
      <c r="N947" s="6"/>
      <c r="O947" s="7"/>
      <c r="P947" s="7"/>
      <c r="Q947" s="2"/>
      <c r="R947" s="2"/>
      <c r="S947" s="2"/>
      <c r="T947" s="2"/>
      <c r="U947" s="6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</row>
    <row r="948" spans="1:33" ht="14.25" customHeight="1">
      <c r="A948" s="6"/>
      <c r="B948" s="2"/>
      <c r="C948" s="8"/>
      <c r="D948" s="10"/>
      <c r="E948" s="2"/>
      <c r="F948" s="2"/>
      <c r="G948" s="2"/>
      <c r="H948" s="2"/>
      <c r="I948" s="2"/>
      <c r="J948" s="2"/>
      <c r="K948" s="2"/>
      <c r="L948" s="2"/>
      <c r="M948" s="6"/>
      <c r="N948" s="6"/>
      <c r="O948" s="7"/>
      <c r="P948" s="7"/>
      <c r="Q948" s="2"/>
      <c r="R948" s="2"/>
      <c r="S948" s="2"/>
      <c r="T948" s="2"/>
      <c r="U948" s="6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</row>
    <row r="949" spans="1:33" ht="14.25" customHeight="1">
      <c r="A949" s="6"/>
      <c r="B949" s="2"/>
      <c r="C949" s="8"/>
      <c r="D949" s="10"/>
      <c r="E949" s="2"/>
      <c r="F949" s="2"/>
      <c r="G949" s="2"/>
      <c r="H949" s="2"/>
      <c r="I949" s="2"/>
      <c r="J949" s="2"/>
      <c r="K949" s="2"/>
      <c r="L949" s="2"/>
      <c r="M949" s="6"/>
      <c r="N949" s="6"/>
      <c r="O949" s="7"/>
      <c r="P949" s="7"/>
      <c r="Q949" s="2"/>
      <c r="R949" s="2"/>
      <c r="S949" s="2"/>
      <c r="T949" s="2"/>
      <c r="U949" s="6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</row>
    <row r="950" spans="1:33" ht="14.25" customHeight="1">
      <c r="A950" s="6"/>
      <c r="B950" s="2"/>
      <c r="C950" s="8"/>
      <c r="D950" s="10"/>
      <c r="E950" s="2"/>
      <c r="F950" s="2"/>
      <c r="G950" s="2"/>
      <c r="H950" s="2"/>
      <c r="I950" s="2"/>
      <c r="J950" s="2"/>
      <c r="K950" s="2"/>
      <c r="L950" s="2"/>
      <c r="M950" s="6"/>
      <c r="N950" s="6"/>
      <c r="O950" s="7"/>
      <c r="P950" s="7"/>
      <c r="Q950" s="2"/>
      <c r="R950" s="2"/>
      <c r="S950" s="2"/>
      <c r="T950" s="2"/>
      <c r="U950" s="6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</row>
    <row r="951" spans="1:33" ht="14.25" customHeight="1">
      <c r="A951" s="6"/>
      <c r="B951" s="2"/>
      <c r="C951" s="8"/>
      <c r="D951" s="10"/>
      <c r="E951" s="2"/>
      <c r="F951" s="2"/>
      <c r="G951" s="2"/>
      <c r="H951" s="2"/>
      <c r="I951" s="2"/>
      <c r="J951" s="2"/>
      <c r="K951" s="2"/>
      <c r="L951" s="2"/>
      <c r="M951" s="6"/>
      <c r="N951" s="6"/>
      <c r="O951" s="7"/>
      <c r="P951" s="7"/>
      <c r="Q951" s="2"/>
      <c r="R951" s="2"/>
      <c r="S951" s="2"/>
      <c r="T951" s="2"/>
      <c r="U951" s="6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</row>
    <row r="952" spans="1:33" ht="14.25" customHeight="1">
      <c r="A952" s="6"/>
      <c r="B952" s="2"/>
      <c r="C952" s="8"/>
      <c r="D952" s="10"/>
      <c r="E952" s="2"/>
      <c r="F952" s="2"/>
      <c r="G952" s="2"/>
      <c r="H952" s="2"/>
      <c r="I952" s="2"/>
      <c r="J952" s="2"/>
      <c r="K952" s="2"/>
      <c r="L952" s="2"/>
      <c r="M952" s="6"/>
      <c r="N952" s="6"/>
      <c r="O952" s="7"/>
      <c r="P952" s="7"/>
      <c r="Q952" s="2"/>
      <c r="R952" s="2"/>
      <c r="S952" s="2"/>
      <c r="T952" s="2"/>
      <c r="U952" s="6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</row>
    <row r="953" spans="1:33" ht="14.25" customHeight="1">
      <c r="A953" s="6"/>
      <c r="B953" s="2"/>
      <c r="C953" s="8"/>
      <c r="D953" s="10"/>
      <c r="E953" s="2"/>
      <c r="F953" s="2"/>
      <c r="G953" s="2"/>
      <c r="H953" s="2"/>
      <c r="I953" s="2"/>
      <c r="J953" s="2"/>
      <c r="K953" s="2"/>
      <c r="L953" s="2"/>
      <c r="M953" s="6"/>
      <c r="N953" s="6"/>
      <c r="O953" s="7"/>
      <c r="P953" s="7"/>
      <c r="Q953" s="2"/>
      <c r="R953" s="2"/>
      <c r="S953" s="2"/>
      <c r="T953" s="2"/>
      <c r="U953" s="6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</row>
    <row r="954" spans="1:33" ht="14.25" customHeight="1">
      <c r="A954" s="6"/>
      <c r="B954" s="2"/>
      <c r="C954" s="8"/>
      <c r="D954" s="10"/>
      <c r="E954" s="2"/>
      <c r="F954" s="2"/>
      <c r="G954" s="2"/>
      <c r="H954" s="2"/>
      <c r="I954" s="2"/>
      <c r="J954" s="2"/>
      <c r="K954" s="2"/>
      <c r="L954" s="2"/>
      <c r="M954" s="6"/>
      <c r="N954" s="6"/>
      <c r="O954" s="7"/>
      <c r="P954" s="7"/>
      <c r="Q954" s="2"/>
      <c r="R954" s="2"/>
      <c r="S954" s="2"/>
      <c r="T954" s="2"/>
      <c r="U954" s="6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</row>
    <row r="955" spans="1:33" ht="14.25" customHeight="1">
      <c r="A955" s="6"/>
      <c r="B955" s="2"/>
      <c r="C955" s="8"/>
      <c r="D955" s="10"/>
      <c r="E955" s="2"/>
      <c r="F955" s="2"/>
      <c r="G955" s="2"/>
      <c r="H955" s="2"/>
      <c r="I955" s="2"/>
      <c r="J955" s="2"/>
      <c r="K955" s="2"/>
      <c r="L955" s="2"/>
      <c r="M955" s="6"/>
      <c r="N955" s="6"/>
      <c r="O955" s="7"/>
      <c r="P955" s="7"/>
      <c r="Q955" s="2"/>
      <c r="R955" s="2"/>
      <c r="S955" s="2"/>
      <c r="T955" s="2"/>
      <c r="U955" s="6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</row>
    <row r="956" spans="1:33" ht="14.25" customHeight="1">
      <c r="A956" s="6"/>
      <c r="B956" s="2"/>
      <c r="C956" s="8"/>
      <c r="D956" s="10"/>
      <c r="E956" s="2"/>
      <c r="F956" s="2"/>
      <c r="G956" s="2"/>
      <c r="H956" s="2"/>
      <c r="I956" s="2"/>
      <c r="J956" s="2"/>
      <c r="K956" s="2"/>
      <c r="L956" s="2"/>
      <c r="M956" s="6"/>
      <c r="N956" s="6"/>
      <c r="O956" s="7"/>
      <c r="P956" s="7"/>
      <c r="Q956" s="2"/>
      <c r="R956" s="2"/>
      <c r="S956" s="2"/>
      <c r="T956" s="2"/>
      <c r="U956" s="6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</row>
  </sheetData>
  <autoFilter ref="A4:V446" xr:uid="{00000000-0009-0000-0000-000001000000}"/>
  <mergeCells count="1">
    <mergeCell ref="O3:P3"/>
  </mergeCells>
  <dataValidations count="3">
    <dataValidation type="list" allowBlank="1" showErrorMessage="1" sqref="M397 M400:M956 M5:M395" xr:uid="{00000000-0002-0000-0100-000000000000}">
      <formula1>$AD$5:$AD$25</formula1>
    </dataValidation>
    <dataValidation type="list" allowBlank="1" showErrorMessage="1" sqref="O5:O363 P364:P366 O367:O383 O384:P385 O397 O400:O956 O386:O395" xr:uid="{00000000-0002-0000-0100-000001000000}">
      <formula1>$AC$6:$AC$12</formula1>
    </dataValidation>
    <dataValidation type="list" allowBlank="1" showErrorMessage="1" sqref="N5:N395 N397 N400:N956" xr:uid="{00000000-0002-0000-0100-000004000000}">
      <formula1>$AF$5:$AF$7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F956"/>
  <sheetViews>
    <sheetView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G5" sqref="G5"/>
    </sheetView>
  </sheetViews>
  <sheetFormatPr defaultColWidth="17.28515625" defaultRowHeight="15" customHeight="1"/>
  <cols>
    <col min="1" max="1" width="6.7109375" customWidth="1"/>
    <col min="2" max="2" width="19.28515625" customWidth="1"/>
    <col min="3" max="3" width="13.28515625" customWidth="1"/>
    <col min="4" max="4" width="9.140625" customWidth="1"/>
    <col min="5" max="5" width="15.140625" customWidth="1"/>
    <col min="6" max="6" width="25.5703125" customWidth="1"/>
    <col min="7" max="7" width="23.42578125" customWidth="1"/>
    <col min="8" max="8" width="99.42578125" hidden="1" customWidth="1"/>
    <col min="9" max="9" width="12.28515625" customWidth="1"/>
    <col min="10" max="12" width="14.7109375" customWidth="1"/>
    <col min="13" max="13" width="11.28515625" customWidth="1"/>
    <col min="14" max="15" width="20.42578125" customWidth="1"/>
    <col min="16" max="17" width="20.85546875" customWidth="1"/>
    <col min="18" max="18" width="13.7109375" customWidth="1"/>
    <col min="19" max="19" width="13" customWidth="1"/>
    <col min="20" max="20" width="14" customWidth="1"/>
    <col min="21" max="23" width="18" customWidth="1"/>
    <col min="24" max="27" width="8.85546875" customWidth="1"/>
    <col min="28" max="28" width="10.42578125" customWidth="1"/>
    <col min="29" max="29" width="13.7109375" customWidth="1"/>
    <col min="30" max="30" width="11" customWidth="1"/>
    <col min="31" max="31" width="11.140625" customWidth="1"/>
    <col min="32" max="32" width="8.85546875" customWidth="1"/>
  </cols>
  <sheetData>
    <row r="1" spans="1:32" ht="27" customHeight="1">
      <c r="A1" s="1" t="s">
        <v>0</v>
      </c>
      <c r="B1" s="2"/>
      <c r="C1" s="3"/>
      <c r="D1" s="4"/>
      <c r="E1" s="5" t="s">
        <v>1</v>
      </c>
      <c r="F1" s="2"/>
      <c r="G1" s="2"/>
      <c r="H1" s="2"/>
      <c r="I1" s="2"/>
      <c r="J1" s="2"/>
      <c r="K1" s="2"/>
      <c r="L1" s="6"/>
      <c r="M1" s="6"/>
      <c r="N1" s="7"/>
      <c r="O1" s="7"/>
      <c r="P1" s="2"/>
      <c r="Q1" s="2"/>
      <c r="R1" s="2"/>
      <c r="S1" s="2"/>
      <c r="T1" s="6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4.25" customHeight="1">
      <c r="A2" s="6"/>
      <c r="B2" s="2"/>
      <c r="C2" s="8"/>
      <c r="D2" s="10"/>
      <c r="E2" s="2"/>
      <c r="F2" s="2"/>
      <c r="G2" s="2"/>
      <c r="H2" s="2"/>
      <c r="I2" s="2"/>
      <c r="J2" s="2"/>
      <c r="K2" s="2"/>
      <c r="L2" s="6"/>
      <c r="M2" s="6"/>
      <c r="N2" s="7"/>
      <c r="O2" s="7"/>
      <c r="P2" s="2"/>
      <c r="Q2" s="2"/>
      <c r="R2" s="2"/>
      <c r="S2" s="2"/>
      <c r="T2" s="6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4" customHeight="1">
      <c r="A3" s="11" t="s">
        <v>2</v>
      </c>
      <c r="B3" s="12" t="s">
        <v>3</v>
      </c>
      <c r="C3" s="13" t="s">
        <v>4</v>
      </c>
      <c r="D3" s="14" t="s">
        <v>5</v>
      </c>
      <c r="E3" s="11" t="s">
        <v>6</v>
      </c>
      <c r="F3" s="11" t="s">
        <v>7</v>
      </c>
      <c r="G3" s="15" t="s">
        <v>8</v>
      </c>
      <c r="H3" s="16"/>
      <c r="I3" s="17" t="s">
        <v>10</v>
      </c>
      <c r="J3" s="17" t="s">
        <v>11</v>
      </c>
      <c r="K3" s="12" t="s">
        <v>12</v>
      </c>
      <c r="L3" s="19" t="s">
        <v>13</v>
      </c>
      <c r="M3" s="19" t="s">
        <v>15</v>
      </c>
      <c r="N3" s="318" t="s">
        <v>16</v>
      </c>
      <c r="O3" s="319"/>
      <c r="P3" s="20" t="s">
        <v>17</v>
      </c>
      <c r="Q3" s="12" t="s">
        <v>18</v>
      </c>
      <c r="R3" s="17" t="s">
        <v>19</v>
      </c>
      <c r="S3" s="21" t="s">
        <v>20</v>
      </c>
      <c r="T3" s="19" t="s">
        <v>21</v>
      </c>
      <c r="U3" s="22" t="s">
        <v>22</v>
      </c>
      <c r="V3" s="33"/>
      <c r="W3" s="25" t="s">
        <v>28</v>
      </c>
      <c r="X3" s="2"/>
      <c r="Y3" s="2"/>
      <c r="Z3" s="2"/>
      <c r="AA3" s="2"/>
      <c r="AB3" s="2"/>
      <c r="AC3" s="2"/>
      <c r="AD3" s="2"/>
      <c r="AE3" s="2"/>
      <c r="AF3" s="2"/>
    </row>
    <row r="4" spans="1:32" ht="32.25" customHeight="1">
      <c r="A4" s="11"/>
      <c r="B4" s="12"/>
      <c r="C4" s="27"/>
      <c r="D4" s="11"/>
      <c r="E4" s="11"/>
      <c r="F4" s="11"/>
      <c r="G4" s="29"/>
      <c r="H4" s="11" t="s">
        <v>31</v>
      </c>
      <c r="I4" s="32"/>
      <c r="J4" s="32"/>
      <c r="K4" s="12"/>
      <c r="L4" s="19"/>
      <c r="M4" s="19"/>
      <c r="N4" s="12" t="s">
        <v>29</v>
      </c>
      <c r="O4" s="12" t="s">
        <v>30</v>
      </c>
      <c r="P4" s="12"/>
      <c r="Q4" s="12"/>
      <c r="R4" s="32"/>
      <c r="S4" s="34"/>
      <c r="T4" s="19"/>
      <c r="U4" s="35"/>
      <c r="V4" s="46"/>
      <c r="W4" s="6"/>
      <c r="X4" s="1" t="s">
        <v>2</v>
      </c>
      <c r="Y4" s="6"/>
      <c r="Z4" s="6"/>
      <c r="AA4" s="6"/>
      <c r="AB4" s="6" t="s">
        <v>32</v>
      </c>
      <c r="AC4" s="6" t="s">
        <v>33</v>
      </c>
      <c r="AD4" s="6" t="s">
        <v>34</v>
      </c>
      <c r="AE4" s="6" t="s">
        <v>35</v>
      </c>
      <c r="AF4" s="6" t="s">
        <v>6</v>
      </c>
    </row>
    <row r="5" spans="1:32" ht="41.25" customHeight="1">
      <c r="A5" s="39">
        <v>1</v>
      </c>
      <c r="B5" s="48" t="s">
        <v>42</v>
      </c>
      <c r="C5" s="50"/>
      <c r="D5" s="39"/>
      <c r="E5" s="48" t="s">
        <v>38</v>
      </c>
      <c r="F5" s="48" t="s">
        <v>49</v>
      </c>
      <c r="G5" s="48" t="s">
        <v>50</v>
      </c>
      <c r="H5" s="48" t="s">
        <v>51</v>
      </c>
      <c r="I5" s="16"/>
      <c r="J5" s="16"/>
      <c r="K5" s="16"/>
      <c r="L5" s="54" t="s">
        <v>52</v>
      </c>
      <c r="M5" s="54" t="s">
        <v>53</v>
      </c>
      <c r="N5" s="55" t="s">
        <v>55</v>
      </c>
      <c r="O5" s="55"/>
      <c r="P5" s="16"/>
      <c r="Q5" s="16"/>
      <c r="R5" s="16"/>
      <c r="S5" s="16"/>
      <c r="T5" s="54"/>
      <c r="U5" s="57"/>
      <c r="V5" s="2"/>
      <c r="W5" s="2"/>
      <c r="X5" s="2"/>
      <c r="Y5" s="2"/>
      <c r="Z5" s="2"/>
      <c r="AA5" s="2"/>
      <c r="AB5" s="2"/>
      <c r="AC5" s="25"/>
      <c r="AD5" s="2"/>
      <c r="AE5" s="2"/>
      <c r="AF5" s="2"/>
    </row>
    <row r="6" spans="1:32" ht="27" customHeight="1">
      <c r="A6" s="39">
        <v>2</v>
      </c>
      <c r="B6" s="48" t="s">
        <v>57</v>
      </c>
      <c r="C6" s="50"/>
      <c r="D6" s="39"/>
      <c r="E6" s="48" t="s">
        <v>38</v>
      </c>
      <c r="F6" s="48" t="s">
        <v>58</v>
      </c>
      <c r="G6" s="48" t="s">
        <v>59</v>
      </c>
      <c r="H6" s="48" t="s">
        <v>60</v>
      </c>
      <c r="I6" s="16"/>
      <c r="J6" s="16"/>
      <c r="K6" s="16"/>
      <c r="L6" s="54"/>
      <c r="M6" s="54" t="s">
        <v>53</v>
      </c>
      <c r="N6" s="55" t="s">
        <v>62</v>
      </c>
      <c r="O6" s="55"/>
      <c r="P6" s="16"/>
      <c r="Q6" s="16"/>
      <c r="R6" s="16"/>
      <c r="S6" s="16"/>
      <c r="T6" s="54"/>
      <c r="U6" s="57"/>
      <c r="V6" s="2"/>
      <c r="W6" s="2"/>
      <c r="X6" s="2"/>
      <c r="Y6" s="2"/>
      <c r="Z6" s="2"/>
      <c r="AA6" s="2"/>
      <c r="AB6" s="2" t="s">
        <v>63</v>
      </c>
      <c r="AC6" s="2" t="s">
        <v>64</v>
      </c>
      <c r="AD6" s="2" t="s">
        <v>65</v>
      </c>
      <c r="AE6" s="2" t="s">
        <v>66</v>
      </c>
      <c r="AF6" s="2" t="s">
        <v>67</v>
      </c>
    </row>
    <row r="7" spans="1:32" ht="27" customHeight="1">
      <c r="A7" s="39">
        <v>3</v>
      </c>
      <c r="B7" s="48" t="s">
        <v>68</v>
      </c>
      <c r="C7" s="50"/>
      <c r="D7" s="39"/>
      <c r="E7" s="48" t="s">
        <v>38</v>
      </c>
      <c r="F7" s="48" t="s">
        <v>58</v>
      </c>
      <c r="G7" s="48" t="s">
        <v>59</v>
      </c>
      <c r="H7" s="48" t="s">
        <v>69</v>
      </c>
      <c r="I7" s="16"/>
      <c r="J7" s="16"/>
      <c r="K7" s="16"/>
      <c r="L7" s="54"/>
      <c r="M7" s="54" t="s">
        <v>53</v>
      </c>
      <c r="N7" s="55" t="s">
        <v>62</v>
      </c>
      <c r="O7" s="55"/>
      <c r="P7" s="16"/>
      <c r="Q7" s="16"/>
      <c r="R7" s="16"/>
      <c r="S7" s="16"/>
      <c r="T7" s="54"/>
      <c r="U7" s="57"/>
      <c r="V7" s="2"/>
      <c r="W7" s="2"/>
      <c r="X7" s="2"/>
      <c r="Y7" s="2"/>
      <c r="Z7" s="2"/>
      <c r="AA7" s="2"/>
      <c r="AB7" s="2" t="s">
        <v>54</v>
      </c>
      <c r="AC7" s="2" t="s">
        <v>70</v>
      </c>
      <c r="AD7" s="2" t="s">
        <v>71</v>
      </c>
      <c r="AE7" s="2" t="s">
        <v>53</v>
      </c>
      <c r="AF7" s="2" t="s">
        <v>72</v>
      </c>
    </row>
    <row r="8" spans="1:32" ht="41.25" customHeight="1">
      <c r="A8" s="39">
        <v>4</v>
      </c>
      <c r="B8" s="48" t="s">
        <v>73</v>
      </c>
      <c r="C8" s="50"/>
      <c r="D8" s="39"/>
      <c r="E8" s="48" t="s">
        <v>38</v>
      </c>
      <c r="F8" s="48" t="s">
        <v>74</v>
      </c>
      <c r="G8" s="48" t="s">
        <v>75</v>
      </c>
      <c r="H8" s="48"/>
      <c r="I8" s="16"/>
      <c r="J8" s="16"/>
      <c r="K8" s="16"/>
      <c r="L8" s="54"/>
      <c r="M8" s="54" t="s">
        <v>53</v>
      </c>
      <c r="N8" s="55" t="s">
        <v>54</v>
      </c>
      <c r="O8" s="55"/>
      <c r="P8" s="16"/>
      <c r="Q8" s="16"/>
      <c r="R8" s="16"/>
      <c r="S8" s="16"/>
      <c r="T8" s="54"/>
      <c r="U8" s="57"/>
      <c r="V8" s="2"/>
      <c r="W8" s="2"/>
      <c r="X8" s="2"/>
      <c r="Y8" s="2"/>
      <c r="Z8" s="2"/>
      <c r="AA8" s="2"/>
      <c r="AB8" s="2" t="s">
        <v>62</v>
      </c>
      <c r="AC8" s="2" t="s">
        <v>78</v>
      </c>
      <c r="AD8" s="2" t="s">
        <v>79</v>
      </c>
      <c r="AE8" s="2"/>
      <c r="AF8" s="2"/>
    </row>
    <row r="9" spans="1:32" ht="41.25" customHeight="1">
      <c r="A9" s="39">
        <v>5</v>
      </c>
      <c r="B9" s="48" t="s">
        <v>80</v>
      </c>
      <c r="C9" s="50"/>
      <c r="D9" s="39"/>
      <c r="E9" s="48" t="s">
        <v>38</v>
      </c>
      <c r="F9" s="48" t="s">
        <v>74</v>
      </c>
      <c r="G9" s="48" t="s">
        <v>75</v>
      </c>
      <c r="H9" s="48"/>
      <c r="I9" s="16"/>
      <c r="J9" s="16"/>
      <c r="K9" s="16"/>
      <c r="L9" s="54"/>
      <c r="M9" s="54" t="s">
        <v>53</v>
      </c>
      <c r="N9" s="55" t="s">
        <v>54</v>
      </c>
      <c r="O9" s="55"/>
      <c r="P9" s="16"/>
      <c r="Q9" s="16"/>
      <c r="R9" s="16"/>
      <c r="S9" s="16"/>
      <c r="T9" s="54"/>
      <c r="U9" s="57"/>
      <c r="V9" s="2"/>
      <c r="W9" s="2"/>
      <c r="X9" s="2"/>
      <c r="Y9" s="2"/>
      <c r="Z9" s="2"/>
      <c r="AA9" s="2"/>
      <c r="AB9" s="2" t="s">
        <v>55</v>
      </c>
      <c r="AC9" s="2" t="s">
        <v>81</v>
      </c>
      <c r="AD9" s="2"/>
      <c r="AE9" s="2"/>
      <c r="AF9" s="2"/>
    </row>
    <row r="10" spans="1:32" ht="27" customHeight="1">
      <c r="A10" s="39">
        <v>6</v>
      </c>
      <c r="B10" s="48" t="s">
        <v>82</v>
      </c>
      <c r="C10" s="50"/>
      <c r="D10" s="39"/>
      <c r="E10" s="48" t="s">
        <v>38</v>
      </c>
      <c r="F10" s="48" t="s">
        <v>83</v>
      </c>
      <c r="G10" s="48" t="s">
        <v>84</v>
      </c>
      <c r="H10" s="48"/>
      <c r="I10" s="16"/>
      <c r="J10" s="16"/>
      <c r="K10" s="16"/>
      <c r="L10" s="54"/>
      <c r="M10" s="54" t="s">
        <v>53</v>
      </c>
      <c r="N10" s="55" t="s">
        <v>62</v>
      </c>
      <c r="O10" s="55"/>
      <c r="P10" s="16"/>
      <c r="Q10" s="16"/>
      <c r="R10" s="16"/>
      <c r="S10" s="16"/>
      <c r="T10" s="54"/>
      <c r="U10" s="57"/>
      <c r="V10" s="2"/>
      <c r="W10" s="2"/>
      <c r="X10" s="2"/>
      <c r="Y10" s="2"/>
      <c r="Z10" s="2"/>
      <c r="AA10" s="2"/>
      <c r="AB10" s="2" t="s">
        <v>86</v>
      </c>
      <c r="AC10" s="65" t="s">
        <v>87</v>
      </c>
      <c r="AD10" s="2"/>
      <c r="AE10" s="2"/>
      <c r="AF10" s="2"/>
    </row>
    <row r="11" spans="1:32" ht="27" customHeight="1">
      <c r="A11" s="39">
        <v>7</v>
      </c>
      <c r="B11" s="48" t="s">
        <v>93</v>
      </c>
      <c r="C11" s="50"/>
      <c r="D11" s="39"/>
      <c r="E11" s="48" t="s">
        <v>94</v>
      </c>
      <c r="F11" s="48" t="s">
        <v>96</v>
      </c>
      <c r="G11" s="48" t="s">
        <v>98</v>
      </c>
      <c r="H11" s="48" t="s">
        <v>99</v>
      </c>
      <c r="I11" s="16"/>
      <c r="J11" s="16"/>
      <c r="K11" s="16"/>
      <c r="L11" s="54"/>
      <c r="M11" s="54" t="s">
        <v>66</v>
      </c>
      <c r="N11" s="55"/>
      <c r="O11" s="55" t="s">
        <v>101</v>
      </c>
      <c r="P11" s="16"/>
      <c r="Q11" s="16"/>
      <c r="R11" s="16"/>
      <c r="S11" s="16"/>
      <c r="T11" s="54"/>
      <c r="U11" s="57"/>
      <c r="V11" s="2"/>
      <c r="W11" s="2"/>
      <c r="X11" s="2"/>
      <c r="Y11" s="2"/>
      <c r="Z11" s="2"/>
      <c r="AA11" s="2"/>
      <c r="AB11" s="2" t="s">
        <v>102</v>
      </c>
      <c r="AC11" s="2" t="s">
        <v>52</v>
      </c>
      <c r="AD11" s="2"/>
      <c r="AE11" s="2"/>
      <c r="AF11" s="2"/>
    </row>
    <row r="12" spans="1:32" ht="27.75" customHeight="1">
      <c r="A12" s="39">
        <v>8</v>
      </c>
      <c r="B12" s="48" t="s">
        <v>103</v>
      </c>
      <c r="C12" s="50"/>
      <c r="D12" s="39"/>
      <c r="E12" s="48" t="s">
        <v>94</v>
      </c>
      <c r="F12" s="48" t="s">
        <v>96</v>
      </c>
      <c r="G12" s="48" t="s">
        <v>98</v>
      </c>
      <c r="H12" s="48" t="s">
        <v>99</v>
      </c>
      <c r="I12" s="16"/>
      <c r="J12" s="16"/>
      <c r="K12" s="16"/>
      <c r="L12" s="54"/>
      <c r="M12" s="54" t="s">
        <v>66</v>
      </c>
      <c r="N12" s="55"/>
      <c r="O12" s="55" t="s">
        <v>106</v>
      </c>
      <c r="P12" s="16"/>
      <c r="Q12" s="16"/>
      <c r="R12" s="16"/>
      <c r="S12" s="16"/>
      <c r="T12" s="54"/>
      <c r="U12" s="57"/>
      <c r="V12" s="2"/>
      <c r="W12" s="2"/>
      <c r="X12" s="2"/>
      <c r="Y12" s="2"/>
      <c r="Z12" s="2"/>
      <c r="AA12" s="2"/>
      <c r="AB12" s="2" t="s">
        <v>107</v>
      </c>
      <c r="AC12" s="2" t="s">
        <v>48</v>
      </c>
      <c r="AD12" s="2"/>
      <c r="AE12" s="2"/>
      <c r="AF12" s="2"/>
    </row>
    <row r="13" spans="1:32" ht="27.75" customHeight="1">
      <c r="A13" s="39">
        <v>9</v>
      </c>
      <c r="B13" s="48" t="s">
        <v>108</v>
      </c>
      <c r="C13" s="50"/>
      <c r="D13" s="39"/>
      <c r="E13" s="48" t="s">
        <v>94</v>
      </c>
      <c r="F13" s="48" t="s">
        <v>96</v>
      </c>
      <c r="G13" s="48" t="s">
        <v>98</v>
      </c>
      <c r="H13" s="48" t="s">
        <v>99</v>
      </c>
      <c r="I13" s="16"/>
      <c r="J13" s="16"/>
      <c r="K13" s="16"/>
      <c r="L13" s="54"/>
      <c r="M13" s="54" t="s">
        <v>66</v>
      </c>
      <c r="N13" s="55"/>
      <c r="O13" s="55" t="s">
        <v>110</v>
      </c>
      <c r="P13" s="16"/>
      <c r="Q13" s="16"/>
      <c r="R13" s="16"/>
      <c r="S13" s="16"/>
      <c r="T13" s="54"/>
      <c r="U13" s="57"/>
      <c r="V13" s="2"/>
      <c r="W13" s="2"/>
      <c r="X13" s="2"/>
      <c r="Y13" s="2"/>
      <c r="Z13" s="2"/>
      <c r="AA13" s="2"/>
      <c r="AB13" s="2"/>
      <c r="AC13" s="2" t="s">
        <v>85</v>
      </c>
      <c r="AD13" s="2"/>
      <c r="AE13" s="2"/>
      <c r="AF13" s="2"/>
    </row>
    <row r="14" spans="1:32" ht="42" customHeight="1">
      <c r="A14" s="39">
        <v>10</v>
      </c>
      <c r="B14" s="48" t="s">
        <v>114</v>
      </c>
      <c r="C14" s="50"/>
      <c r="D14" s="39"/>
      <c r="E14" s="48" t="s">
        <v>38</v>
      </c>
      <c r="F14" s="48" t="s">
        <v>115</v>
      </c>
      <c r="G14" s="48" t="s">
        <v>116</v>
      </c>
      <c r="H14" s="48"/>
      <c r="I14" s="16"/>
      <c r="J14" s="16"/>
      <c r="K14" s="16"/>
      <c r="L14" s="54"/>
      <c r="M14" s="54" t="s">
        <v>53</v>
      </c>
      <c r="N14" s="55" t="s">
        <v>54</v>
      </c>
      <c r="O14" s="55"/>
      <c r="P14" s="16"/>
      <c r="Q14" s="16"/>
      <c r="R14" s="16"/>
      <c r="S14" s="16"/>
      <c r="T14" s="54"/>
      <c r="U14" s="57"/>
      <c r="V14" s="2"/>
      <c r="W14" s="2"/>
      <c r="X14" s="2"/>
      <c r="Y14" s="2"/>
      <c r="Z14" s="2"/>
      <c r="AA14" s="2"/>
      <c r="AB14" s="2"/>
      <c r="AC14" s="68" t="s">
        <v>119</v>
      </c>
      <c r="AD14" s="2"/>
      <c r="AE14" s="2"/>
      <c r="AF14" s="2"/>
    </row>
    <row r="15" spans="1:32" ht="42" customHeight="1">
      <c r="A15" s="39">
        <v>11</v>
      </c>
      <c r="B15" s="48" t="s">
        <v>125</v>
      </c>
      <c r="C15" s="50"/>
      <c r="D15" s="39"/>
      <c r="E15" s="48" t="s">
        <v>38</v>
      </c>
      <c r="F15" s="48" t="s">
        <v>115</v>
      </c>
      <c r="G15" s="48" t="s">
        <v>116</v>
      </c>
      <c r="H15" s="48"/>
      <c r="I15" s="16"/>
      <c r="J15" s="16"/>
      <c r="K15" s="16"/>
      <c r="L15" s="54"/>
      <c r="M15" s="54" t="s">
        <v>53</v>
      </c>
      <c r="N15" s="55" t="s">
        <v>54</v>
      </c>
      <c r="O15" s="55"/>
      <c r="P15" s="16"/>
      <c r="Q15" s="16"/>
      <c r="R15" s="16"/>
      <c r="S15" s="16"/>
      <c r="T15" s="54"/>
      <c r="U15" s="57"/>
      <c r="V15" s="2"/>
      <c r="W15" s="2"/>
      <c r="X15" s="2"/>
      <c r="Y15" s="2"/>
      <c r="Z15" s="2"/>
      <c r="AA15" s="2"/>
      <c r="AB15" s="2"/>
      <c r="AC15" s="68" t="s">
        <v>131</v>
      </c>
      <c r="AD15" s="2"/>
      <c r="AE15" s="2"/>
      <c r="AF15" s="2"/>
    </row>
    <row r="16" spans="1:32" ht="42" customHeight="1">
      <c r="A16" s="39">
        <v>12</v>
      </c>
      <c r="B16" s="48" t="s">
        <v>134</v>
      </c>
      <c r="C16" s="50"/>
      <c r="D16" s="39"/>
      <c r="E16" s="48" t="s">
        <v>38</v>
      </c>
      <c r="F16" s="48" t="s">
        <v>115</v>
      </c>
      <c r="G16" s="48" t="s">
        <v>116</v>
      </c>
      <c r="H16" s="48"/>
      <c r="I16" s="16"/>
      <c r="J16" s="16"/>
      <c r="K16" s="16"/>
      <c r="L16" s="54"/>
      <c r="M16" s="54" t="s">
        <v>53</v>
      </c>
      <c r="N16" s="55" t="s">
        <v>54</v>
      </c>
      <c r="O16" s="55"/>
      <c r="P16" s="16"/>
      <c r="Q16" s="16"/>
      <c r="R16" s="16"/>
      <c r="S16" s="16"/>
      <c r="T16" s="54"/>
      <c r="U16" s="57"/>
      <c r="V16" s="2"/>
      <c r="W16" s="2"/>
      <c r="X16" s="2"/>
      <c r="Y16" s="2"/>
      <c r="Z16" s="2"/>
      <c r="AA16" s="2"/>
      <c r="AB16" s="2"/>
      <c r="AC16" s="70" t="s">
        <v>144</v>
      </c>
      <c r="AD16" s="2"/>
      <c r="AE16" s="2"/>
      <c r="AF16" s="2"/>
    </row>
    <row r="17" spans="1:32" ht="41.25" customHeight="1">
      <c r="A17" s="39">
        <v>13</v>
      </c>
      <c r="B17" s="48" t="s">
        <v>151</v>
      </c>
      <c r="C17" s="50"/>
      <c r="D17" s="39"/>
      <c r="E17" s="48" t="s">
        <v>38</v>
      </c>
      <c r="F17" s="48" t="s">
        <v>115</v>
      </c>
      <c r="G17" s="48" t="s">
        <v>116</v>
      </c>
      <c r="H17" s="48"/>
      <c r="I17" s="16"/>
      <c r="J17" s="16"/>
      <c r="K17" s="16"/>
      <c r="L17" s="54"/>
      <c r="M17" s="54" t="s">
        <v>53</v>
      </c>
      <c r="N17" s="55" t="s">
        <v>54</v>
      </c>
      <c r="O17" s="55"/>
      <c r="P17" s="16"/>
      <c r="Q17" s="16"/>
      <c r="R17" s="16"/>
      <c r="S17" s="16"/>
      <c r="T17" s="54"/>
      <c r="U17" s="57"/>
      <c r="V17" s="2"/>
      <c r="W17" s="2"/>
      <c r="X17" s="2"/>
      <c r="Y17" s="2"/>
      <c r="Z17" s="2"/>
      <c r="AA17" s="2"/>
      <c r="AB17" s="2"/>
      <c r="AC17" s="65" t="s">
        <v>154</v>
      </c>
      <c r="AD17" s="2"/>
      <c r="AE17" s="2"/>
      <c r="AF17" s="2"/>
    </row>
    <row r="18" spans="1:32" ht="41.25" customHeight="1">
      <c r="A18" s="39">
        <v>14</v>
      </c>
      <c r="B18" s="48" t="s">
        <v>155</v>
      </c>
      <c r="C18" s="50"/>
      <c r="D18" s="39"/>
      <c r="E18" s="48" t="s">
        <v>38</v>
      </c>
      <c r="F18" s="48" t="s">
        <v>115</v>
      </c>
      <c r="G18" s="48" t="s">
        <v>116</v>
      </c>
      <c r="H18" s="48"/>
      <c r="I18" s="16"/>
      <c r="J18" s="16"/>
      <c r="K18" s="16"/>
      <c r="L18" s="54"/>
      <c r="M18" s="54" t="s">
        <v>53</v>
      </c>
      <c r="N18" s="55" t="s">
        <v>54</v>
      </c>
      <c r="O18" s="55"/>
      <c r="P18" s="16"/>
      <c r="Q18" s="16"/>
      <c r="R18" s="16"/>
      <c r="S18" s="16"/>
      <c r="T18" s="54"/>
      <c r="U18" s="57"/>
      <c r="V18" s="2"/>
      <c r="W18" s="2"/>
      <c r="X18" s="2"/>
      <c r="Y18" s="2"/>
      <c r="Z18" s="2"/>
      <c r="AA18" s="2"/>
      <c r="AB18" s="2"/>
      <c r="AC18" s="77" t="s">
        <v>162</v>
      </c>
      <c r="AD18" s="2"/>
      <c r="AE18" s="2"/>
      <c r="AF18" s="2"/>
    </row>
    <row r="19" spans="1:32" ht="41.25" customHeight="1">
      <c r="A19" s="39">
        <v>15</v>
      </c>
      <c r="B19" s="48" t="s">
        <v>196</v>
      </c>
      <c r="C19" s="50"/>
      <c r="D19" s="39"/>
      <c r="E19" s="48" t="s">
        <v>38</v>
      </c>
      <c r="F19" s="48" t="s">
        <v>200</v>
      </c>
      <c r="G19" s="48" t="s">
        <v>202</v>
      </c>
      <c r="H19" s="48"/>
      <c r="I19" s="16"/>
      <c r="J19" s="16"/>
      <c r="K19" s="16"/>
      <c r="L19" s="54"/>
      <c r="M19" s="54" t="s">
        <v>53</v>
      </c>
      <c r="N19" s="55" t="s">
        <v>55</v>
      </c>
      <c r="O19" s="55"/>
      <c r="P19" s="16"/>
      <c r="Q19" s="16"/>
      <c r="R19" s="16"/>
      <c r="S19" s="16"/>
      <c r="T19" s="54"/>
      <c r="U19" s="57"/>
      <c r="V19" s="2"/>
      <c r="W19" s="2"/>
      <c r="X19" s="2"/>
      <c r="Y19" s="2"/>
      <c r="Z19" s="2"/>
      <c r="AA19" s="2"/>
      <c r="AB19" s="2"/>
      <c r="AD19" s="2"/>
      <c r="AE19" s="2"/>
      <c r="AF19" s="2"/>
    </row>
    <row r="20" spans="1:32" ht="41.25" customHeight="1">
      <c r="A20" s="39">
        <v>16</v>
      </c>
      <c r="B20" s="48" t="s">
        <v>206</v>
      </c>
      <c r="C20" s="50"/>
      <c r="D20" s="39"/>
      <c r="E20" s="48" t="s">
        <v>38</v>
      </c>
      <c r="F20" s="48" t="s">
        <v>209</v>
      </c>
      <c r="G20" s="48" t="s">
        <v>211</v>
      </c>
      <c r="H20" s="48"/>
      <c r="I20" s="16"/>
      <c r="J20" s="16"/>
      <c r="K20" s="16"/>
      <c r="L20" s="54"/>
      <c r="M20" s="54" t="s">
        <v>53</v>
      </c>
      <c r="N20" s="55" t="s">
        <v>54</v>
      </c>
      <c r="O20" s="55"/>
      <c r="P20" s="16"/>
      <c r="Q20" s="16"/>
      <c r="R20" s="16"/>
      <c r="S20" s="16"/>
      <c r="T20" s="54"/>
      <c r="U20" s="57"/>
      <c r="V20" s="2"/>
      <c r="W20" s="2"/>
      <c r="X20" s="2"/>
      <c r="Y20" s="2"/>
      <c r="Z20" s="2"/>
      <c r="AA20" s="2"/>
      <c r="AB20" s="2"/>
      <c r="AD20" s="2"/>
      <c r="AE20" s="2"/>
      <c r="AF20" s="2"/>
    </row>
    <row r="21" spans="1:32" ht="41.25" customHeight="1">
      <c r="A21" s="39">
        <v>17</v>
      </c>
      <c r="B21" s="48" t="s">
        <v>216</v>
      </c>
      <c r="C21" s="50"/>
      <c r="D21" s="39"/>
      <c r="E21" s="48" t="s">
        <v>38</v>
      </c>
      <c r="F21" s="48" t="s">
        <v>209</v>
      </c>
      <c r="G21" s="48" t="s">
        <v>211</v>
      </c>
      <c r="H21" s="48"/>
      <c r="I21" s="16"/>
      <c r="J21" s="16"/>
      <c r="K21" s="16"/>
      <c r="L21" s="54"/>
      <c r="M21" s="54" t="s">
        <v>53</v>
      </c>
      <c r="N21" s="55" t="s">
        <v>54</v>
      </c>
      <c r="O21" s="55"/>
      <c r="P21" s="16"/>
      <c r="Q21" s="16"/>
      <c r="R21" s="16"/>
      <c r="S21" s="16"/>
      <c r="T21" s="54"/>
      <c r="U21" s="57"/>
      <c r="V21" s="2"/>
      <c r="W21" s="2"/>
      <c r="X21" s="2"/>
      <c r="Y21" s="2"/>
      <c r="Z21" s="2"/>
      <c r="AA21" s="2"/>
      <c r="AB21" s="2"/>
      <c r="AD21" s="2"/>
      <c r="AE21" s="2"/>
      <c r="AF21" s="2"/>
    </row>
    <row r="22" spans="1:32" ht="41.25" customHeight="1">
      <c r="A22" s="39">
        <v>18</v>
      </c>
      <c r="B22" s="48" t="s">
        <v>225</v>
      </c>
      <c r="C22" s="50"/>
      <c r="D22" s="39"/>
      <c r="E22" s="48" t="s">
        <v>38</v>
      </c>
      <c r="F22" s="48" t="s">
        <v>209</v>
      </c>
      <c r="G22" s="48" t="s">
        <v>211</v>
      </c>
      <c r="H22" s="48"/>
      <c r="I22" s="16"/>
      <c r="J22" s="16"/>
      <c r="K22" s="16"/>
      <c r="L22" s="54"/>
      <c r="M22" s="54" t="s">
        <v>53</v>
      </c>
      <c r="N22" s="55" t="s">
        <v>54</v>
      </c>
      <c r="O22" s="55"/>
      <c r="P22" s="16"/>
      <c r="Q22" s="16"/>
      <c r="R22" s="16"/>
      <c r="S22" s="16"/>
      <c r="T22" s="54"/>
      <c r="U22" s="57"/>
      <c r="V22" s="2"/>
      <c r="W22" s="2"/>
      <c r="X22" s="2"/>
      <c r="Y22" s="2"/>
      <c r="Z22" s="2"/>
      <c r="AA22" s="2"/>
      <c r="AB22" s="2"/>
      <c r="AD22" s="2"/>
      <c r="AE22" s="2"/>
      <c r="AF22" s="2"/>
    </row>
    <row r="23" spans="1:32" ht="41.25" customHeight="1">
      <c r="A23" s="39">
        <v>19</v>
      </c>
      <c r="B23" s="48" t="s">
        <v>232</v>
      </c>
      <c r="C23" s="50"/>
      <c r="D23" s="39"/>
      <c r="E23" s="48" t="s">
        <v>38</v>
      </c>
      <c r="F23" s="48" t="s">
        <v>209</v>
      </c>
      <c r="G23" s="48" t="s">
        <v>211</v>
      </c>
      <c r="H23" s="48"/>
      <c r="I23" s="16"/>
      <c r="J23" s="16"/>
      <c r="K23" s="16"/>
      <c r="L23" s="54"/>
      <c r="M23" s="54" t="s">
        <v>53</v>
      </c>
      <c r="N23" s="55" t="s">
        <v>54</v>
      </c>
      <c r="O23" s="55"/>
      <c r="P23" s="16"/>
      <c r="Q23" s="16"/>
      <c r="R23" s="16"/>
      <c r="S23" s="16"/>
      <c r="T23" s="54"/>
      <c r="U23" s="57"/>
      <c r="V23" s="2"/>
      <c r="W23" s="2"/>
      <c r="X23" s="2"/>
      <c r="Y23" s="2"/>
      <c r="Z23" s="2"/>
      <c r="AA23" s="2"/>
      <c r="AB23" s="2"/>
      <c r="AD23" s="2"/>
      <c r="AE23" s="2"/>
      <c r="AF23" s="2"/>
    </row>
    <row r="24" spans="1:32" ht="41.25" customHeight="1">
      <c r="A24" s="39">
        <v>20</v>
      </c>
      <c r="B24" s="48" t="s">
        <v>242</v>
      </c>
      <c r="C24" s="50"/>
      <c r="D24" s="39"/>
      <c r="E24" s="48" t="s">
        <v>38</v>
      </c>
      <c r="F24" s="48" t="s">
        <v>209</v>
      </c>
      <c r="G24" s="48" t="s">
        <v>211</v>
      </c>
      <c r="H24" s="16"/>
      <c r="I24" s="16"/>
      <c r="J24" s="16"/>
      <c r="K24" s="16"/>
      <c r="L24" s="54"/>
      <c r="M24" s="54" t="s">
        <v>53</v>
      </c>
      <c r="N24" s="55" t="s">
        <v>54</v>
      </c>
      <c r="O24" s="55"/>
      <c r="P24" s="16"/>
      <c r="Q24" s="16"/>
      <c r="R24" s="16"/>
      <c r="S24" s="16"/>
      <c r="T24" s="54"/>
      <c r="U24" s="57"/>
      <c r="V24" s="2"/>
      <c r="W24" s="2"/>
      <c r="X24" s="2"/>
      <c r="Y24" s="2"/>
      <c r="Z24" s="2"/>
      <c r="AA24" s="2"/>
      <c r="AB24" s="2"/>
      <c r="AD24" s="2"/>
      <c r="AE24" s="2"/>
      <c r="AF24" s="2"/>
    </row>
    <row r="25" spans="1:32" ht="27" customHeight="1">
      <c r="A25" s="39">
        <v>21</v>
      </c>
      <c r="B25" s="48" t="s">
        <v>247</v>
      </c>
      <c r="C25" s="50"/>
      <c r="D25" s="39"/>
      <c r="E25" s="48" t="s">
        <v>38</v>
      </c>
      <c r="F25" s="48" t="s">
        <v>248</v>
      </c>
      <c r="G25" s="48" t="s">
        <v>249</v>
      </c>
      <c r="H25" s="48" t="s">
        <v>250</v>
      </c>
      <c r="I25" s="16"/>
      <c r="J25" s="16"/>
      <c r="K25" s="16"/>
      <c r="L25" s="54"/>
      <c r="M25" s="54" t="s">
        <v>53</v>
      </c>
      <c r="N25" s="55" t="s">
        <v>62</v>
      </c>
      <c r="O25" s="55"/>
      <c r="P25" s="16"/>
      <c r="Q25" s="16"/>
      <c r="R25" s="16"/>
      <c r="S25" s="16"/>
      <c r="T25" s="54"/>
      <c r="U25" s="57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41.25" customHeight="1">
      <c r="A26" s="39">
        <v>22</v>
      </c>
      <c r="B26" s="48" t="s">
        <v>259</v>
      </c>
      <c r="C26" s="50"/>
      <c r="D26" s="39"/>
      <c r="E26" s="48" t="s">
        <v>38</v>
      </c>
      <c r="F26" s="48" t="s">
        <v>261</v>
      </c>
      <c r="G26" s="48" t="s">
        <v>262</v>
      </c>
      <c r="H26" s="48" t="s">
        <v>264</v>
      </c>
      <c r="I26" s="16"/>
      <c r="J26" s="16"/>
      <c r="K26" s="16"/>
      <c r="L26" s="54"/>
      <c r="M26" s="54" t="s">
        <v>53</v>
      </c>
      <c r="N26" s="55" t="s">
        <v>62</v>
      </c>
      <c r="O26" s="55"/>
      <c r="P26" s="16"/>
      <c r="Q26" s="16"/>
      <c r="R26" s="16"/>
      <c r="S26" s="16"/>
      <c r="T26" s="54"/>
      <c r="U26" s="57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41.25" customHeight="1">
      <c r="A27" s="39">
        <v>23</v>
      </c>
      <c r="B27" s="48" t="s">
        <v>267</v>
      </c>
      <c r="C27" s="50"/>
      <c r="D27" s="39"/>
      <c r="E27" s="48" t="s">
        <v>38</v>
      </c>
      <c r="F27" s="48" t="s">
        <v>268</v>
      </c>
      <c r="G27" s="48" t="s">
        <v>271</v>
      </c>
      <c r="H27" s="48" t="s">
        <v>272</v>
      </c>
      <c r="I27" s="16"/>
      <c r="J27" s="16"/>
      <c r="K27" s="16"/>
      <c r="L27" s="54"/>
      <c r="M27" s="54" t="s">
        <v>53</v>
      </c>
      <c r="N27" s="55" t="s">
        <v>62</v>
      </c>
      <c r="O27" s="55"/>
      <c r="P27" s="16"/>
      <c r="Q27" s="16"/>
      <c r="R27" s="16"/>
      <c r="S27" s="16"/>
      <c r="T27" s="54"/>
      <c r="U27" s="57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27" customHeight="1">
      <c r="A28" s="39">
        <v>24</v>
      </c>
      <c r="B28" s="48" t="s">
        <v>275</v>
      </c>
      <c r="C28" s="50"/>
      <c r="D28" s="39"/>
      <c r="E28" s="48" t="s">
        <v>38</v>
      </c>
      <c r="F28" s="48" t="s">
        <v>276</v>
      </c>
      <c r="G28" s="48" t="s">
        <v>277</v>
      </c>
      <c r="H28" s="48"/>
      <c r="I28" s="16"/>
      <c r="J28" s="16"/>
      <c r="K28" s="16"/>
      <c r="L28" s="54"/>
      <c r="M28" s="54" t="s">
        <v>53</v>
      </c>
      <c r="N28" s="55" t="s">
        <v>54</v>
      </c>
      <c r="O28" s="55"/>
      <c r="P28" s="16"/>
      <c r="Q28" s="16"/>
      <c r="R28" s="16"/>
      <c r="S28" s="16"/>
      <c r="T28" s="54"/>
      <c r="U28" s="57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27" customHeight="1">
      <c r="A29" s="39">
        <v>25</v>
      </c>
      <c r="B29" s="48" t="s">
        <v>286</v>
      </c>
      <c r="C29" s="50"/>
      <c r="D29" s="39"/>
      <c r="E29" s="48" t="s">
        <v>38</v>
      </c>
      <c r="F29" s="48" t="s">
        <v>276</v>
      </c>
      <c r="G29" s="48" t="s">
        <v>277</v>
      </c>
      <c r="H29" s="48"/>
      <c r="I29" s="16"/>
      <c r="J29" s="16"/>
      <c r="K29" s="16"/>
      <c r="L29" s="54"/>
      <c r="M29" s="54" t="s">
        <v>53</v>
      </c>
      <c r="N29" s="55" t="s">
        <v>54</v>
      </c>
      <c r="O29" s="55"/>
      <c r="P29" s="16"/>
      <c r="Q29" s="16"/>
      <c r="R29" s="16"/>
      <c r="S29" s="16"/>
      <c r="T29" s="54"/>
      <c r="U29" s="57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27" customHeight="1">
      <c r="A30" s="39">
        <v>26</v>
      </c>
      <c r="B30" s="48" t="s">
        <v>291</v>
      </c>
      <c r="C30" s="50"/>
      <c r="D30" s="39"/>
      <c r="E30" s="48" t="s">
        <v>38</v>
      </c>
      <c r="F30" s="48" t="s">
        <v>276</v>
      </c>
      <c r="G30" s="48" t="s">
        <v>277</v>
      </c>
      <c r="H30" s="48"/>
      <c r="I30" s="16"/>
      <c r="J30" s="16"/>
      <c r="K30" s="16"/>
      <c r="L30" s="54"/>
      <c r="M30" s="54" t="s">
        <v>53</v>
      </c>
      <c r="N30" s="55" t="s">
        <v>54</v>
      </c>
      <c r="O30" s="55"/>
      <c r="P30" s="16"/>
      <c r="Q30" s="16"/>
      <c r="R30" s="16"/>
      <c r="S30" s="16"/>
      <c r="T30" s="54"/>
      <c r="U30" s="57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27" customHeight="1">
      <c r="A31" s="39">
        <v>27</v>
      </c>
      <c r="B31" s="48" t="s">
        <v>296</v>
      </c>
      <c r="C31" s="50"/>
      <c r="D31" s="39"/>
      <c r="E31" s="48" t="s">
        <v>38</v>
      </c>
      <c r="F31" s="48" t="s">
        <v>276</v>
      </c>
      <c r="G31" s="48" t="s">
        <v>277</v>
      </c>
      <c r="H31" s="48"/>
      <c r="I31" s="16"/>
      <c r="J31" s="16"/>
      <c r="K31" s="16"/>
      <c r="L31" s="54"/>
      <c r="M31" s="54" t="s">
        <v>53</v>
      </c>
      <c r="N31" s="55" t="s">
        <v>54</v>
      </c>
      <c r="O31" s="55"/>
      <c r="P31" s="16"/>
      <c r="Q31" s="16"/>
      <c r="R31" s="16"/>
      <c r="S31" s="16"/>
      <c r="T31" s="54"/>
      <c r="U31" s="57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27" customHeight="1">
      <c r="A32" s="39">
        <v>28</v>
      </c>
      <c r="B32" s="48" t="s">
        <v>300</v>
      </c>
      <c r="C32" s="50"/>
      <c r="D32" s="39"/>
      <c r="E32" s="48" t="s">
        <v>38</v>
      </c>
      <c r="F32" s="48" t="s">
        <v>276</v>
      </c>
      <c r="G32" s="48" t="s">
        <v>277</v>
      </c>
      <c r="H32" s="48"/>
      <c r="I32" s="16"/>
      <c r="J32" s="16"/>
      <c r="K32" s="16"/>
      <c r="L32" s="54"/>
      <c r="M32" s="54" t="s">
        <v>53</v>
      </c>
      <c r="N32" s="55" t="s">
        <v>54</v>
      </c>
      <c r="O32" s="55"/>
      <c r="P32" s="16"/>
      <c r="Q32" s="16"/>
      <c r="R32" s="16"/>
      <c r="S32" s="16"/>
      <c r="T32" s="54"/>
      <c r="U32" s="57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27" customHeight="1">
      <c r="A33" s="39">
        <v>29</v>
      </c>
      <c r="B33" s="48" t="s">
        <v>306</v>
      </c>
      <c r="C33" s="50"/>
      <c r="D33" s="39"/>
      <c r="E33" s="48" t="s">
        <v>38</v>
      </c>
      <c r="F33" s="48" t="s">
        <v>276</v>
      </c>
      <c r="G33" s="48" t="s">
        <v>277</v>
      </c>
      <c r="H33" s="48"/>
      <c r="I33" s="16"/>
      <c r="J33" s="16"/>
      <c r="K33" s="16"/>
      <c r="L33" s="54"/>
      <c r="M33" s="54" t="s">
        <v>53</v>
      </c>
      <c r="N33" s="55" t="s">
        <v>54</v>
      </c>
      <c r="O33" s="55"/>
      <c r="P33" s="16"/>
      <c r="Q33" s="16"/>
      <c r="R33" s="16"/>
      <c r="S33" s="16"/>
      <c r="T33" s="54"/>
      <c r="U33" s="57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27" customHeight="1">
      <c r="A34" s="39">
        <v>30</v>
      </c>
      <c r="B34" s="48" t="s">
        <v>315</v>
      </c>
      <c r="C34" s="50"/>
      <c r="D34" s="39"/>
      <c r="E34" s="48" t="s">
        <v>38</v>
      </c>
      <c r="F34" s="48" t="s">
        <v>276</v>
      </c>
      <c r="G34" s="48" t="s">
        <v>277</v>
      </c>
      <c r="H34" s="48"/>
      <c r="I34" s="16"/>
      <c r="J34" s="16"/>
      <c r="K34" s="16"/>
      <c r="L34" s="54"/>
      <c r="M34" s="54" t="s">
        <v>53</v>
      </c>
      <c r="N34" s="55" t="s">
        <v>54</v>
      </c>
      <c r="O34" s="55"/>
      <c r="P34" s="16"/>
      <c r="Q34" s="16"/>
      <c r="R34" s="16"/>
      <c r="S34" s="16"/>
      <c r="T34" s="54"/>
      <c r="U34" s="57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27" customHeight="1">
      <c r="A35" s="39">
        <v>31</v>
      </c>
      <c r="B35" s="48" t="s">
        <v>324</v>
      </c>
      <c r="C35" s="50"/>
      <c r="D35" s="39"/>
      <c r="E35" s="48" t="s">
        <v>38</v>
      </c>
      <c r="F35" s="48" t="s">
        <v>276</v>
      </c>
      <c r="G35" s="48" t="s">
        <v>277</v>
      </c>
      <c r="H35" s="48"/>
      <c r="I35" s="16"/>
      <c r="J35" s="16"/>
      <c r="K35" s="16"/>
      <c r="L35" s="54"/>
      <c r="M35" s="54" t="s">
        <v>53</v>
      </c>
      <c r="N35" s="55" t="s">
        <v>54</v>
      </c>
      <c r="O35" s="55"/>
      <c r="P35" s="16"/>
      <c r="Q35" s="16"/>
      <c r="R35" s="16"/>
      <c r="S35" s="16"/>
      <c r="T35" s="54"/>
      <c r="U35" s="57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27" customHeight="1">
      <c r="A36" s="39">
        <v>32</v>
      </c>
      <c r="B36" s="48" t="s">
        <v>330</v>
      </c>
      <c r="C36" s="50"/>
      <c r="D36" s="39"/>
      <c r="E36" s="48" t="s">
        <v>38</v>
      </c>
      <c r="F36" s="48" t="s">
        <v>276</v>
      </c>
      <c r="G36" s="48" t="s">
        <v>277</v>
      </c>
      <c r="H36" s="48"/>
      <c r="I36" s="16"/>
      <c r="J36" s="16"/>
      <c r="K36" s="16"/>
      <c r="L36" s="54"/>
      <c r="M36" s="54" t="s">
        <v>53</v>
      </c>
      <c r="N36" s="55" t="s">
        <v>54</v>
      </c>
      <c r="O36" s="55"/>
      <c r="P36" s="16"/>
      <c r="Q36" s="16"/>
      <c r="R36" s="16"/>
      <c r="S36" s="16"/>
      <c r="T36" s="54"/>
      <c r="U36" s="57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27" customHeight="1">
      <c r="A37" s="39">
        <v>33</v>
      </c>
      <c r="B37" s="48" t="s">
        <v>338</v>
      </c>
      <c r="C37" s="50"/>
      <c r="D37" s="39"/>
      <c r="E37" s="48" t="s">
        <v>38</v>
      </c>
      <c r="F37" s="48" t="s">
        <v>276</v>
      </c>
      <c r="G37" s="48" t="s">
        <v>277</v>
      </c>
      <c r="H37" s="48"/>
      <c r="I37" s="16"/>
      <c r="J37" s="16"/>
      <c r="K37" s="16"/>
      <c r="L37" s="54"/>
      <c r="M37" s="54" t="s">
        <v>53</v>
      </c>
      <c r="N37" s="55" t="s">
        <v>54</v>
      </c>
      <c r="O37" s="55"/>
      <c r="P37" s="16"/>
      <c r="Q37" s="16"/>
      <c r="R37" s="16"/>
      <c r="S37" s="16"/>
      <c r="T37" s="54"/>
      <c r="U37" s="57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27" customHeight="1">
      <c r="A38" s="39">
        <v>34</v>
      </c>
      <c r="B38" s="48" t="s">
        <v>343</v>
      </c>
      <c r="C38" s="50"/>
      <c r="D38" s="39"/>
      <c r="E38" s="48" t="s">
        <v>38</v>
      </c>
      <c r="F38" s="48" t="s">
        <v>276</v>
      </c>
      <c r="G38" s="48" t="s">
        <v>277</v>
      </c>
      <c r="H38" s="48"/>
      <c r="I38" s="16"/>
      <c r="J38" s="16"/>
      <c r="K38" s="16"/>
      <c r="L38" s="54"/>
      <c r="M38" s="54" t="s">
        <v>53</v>
      </c>
      <c r="N38" s="55" t="s">
        <v>54</v>
      </c>
      <c r="O38" s="55"/>
      <c r="P38" s="16"/>
      <c r="Q38" s="16"/>
      <c r="R38" s="16"/>
      <c r="S38" s="16"/>
      <c r="T38" s="54"/>
      <c r="U38" s="57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27" customHeight="1">
      <c r="A39" s="39">
        <v>35</v>
      </c>
      <c r="B39" s="48" t="s">
        <v>345</v>
      </c>
      <c r="C39" s="50"/>
      <c r="D39" s="39"/>
      <c r="E39" s="48" t="s">
        <v>38</v>
      </c>
      <c r="F39" s="48" t="s">
        <v>276</v>
      </c>
      <c r="G39" s="48" t="s">
        <v>277</v>
      </c>
      <c r="H39" s="48"/>
      <c r="I39" s="16"/>
      <c r="J39" s="16"/>
      <c r="K39" s="16"/>
      <c r="L39" s="54"/>
      <c r="M39" s="54" t="s">
        <v>53</v>
      </c>
      <c r="N39" s="55" t="s">
        <v>54</v>
      </c>
      <c r="O39" s="55"/>
      <c r="P39" s="16"/>
      <c r="Q39" s="16"/>
      <c r="R39" s="16"/>
      <c r="S39" s="16"/>
      <c r="T39" s="54"/>
      <c r="U39" s="57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27" customHeight="1">
      <c r="A40" s="39">
        <v>36</v>
      </c>
      <c r="B40" s="48" t="s">
        <v>346</v>
      </c>
      <c r="C40" s="50"/>
      <c r="D40" s="39"/>
      <c r="E40" s="48" t="s">
        <v>38</v>
      </c>
      <c r="F40" s="48" t="s">
        <v>276</v>
      </c>
      <c r="G40" s="48" t="s">
        <v>277</v>
      </c>
      <c r="H40" s="48"/>
      <c r="I40" s="16"/>
      <c r="J40" s="16"/>
      <c r="K40" s="16"/>
      <c r="L40" s="54"/>
      <c r="M40" s="54" t="s">
        <v>53</v>
      </c>
      <c r="N40" s="55" t="s">
        <v>54</v>
      </c>
      <c r="O40" s="55"/>
      <c r="P40" s="16"/>
      <c r="Q40" s="16"/>
      <c r="R40" s="16"/>
      <c r="S40" s="16"/>
      <c r="T40" s="54"/>
      <c r="U40" s="57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27" customHeight="1">
      <c r="A41" s="39">
        <v>37</v>
      </c>
      <c r="B41" s="48" t="s">
        <v>352</v>
      </c>
      <c r="C41" s="50"/>
      <c r="D41" s="39"/>
      <c r="E41" s="48" t="s">
        <v>38</v>
      </c>
      <c r="F41" s="48" t="s">
        <v>353</v>
      </c>
      <c r="G41" s="48" t="s">
        <v>354</v>
      </c>
      <c r="H41" s="48"/>
      <c r="I41" s="16"/>
      <c r="J41" s="16"/>
      <c r="K41" s="16"/>
      <c r="L41" s="54"/>
      <c r="M41" s="54" t="s">
        <v>53</v>
      </c>
      <c r="N41" s="55" t="s">
        <v>62</v>
      </c>
      <c r="O41" s="55"/>
      <c r="P41" s="16"/>
      <c r="Q41" s="16"/>
      <c r="R41" s="16"/>
      <c r="S41" s="16"/>
      <c r="T41" s="54"/>
      <c r="U41" s="57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41.25" customHeight="1">
      <c r="A42" s="39">
        <v>38</v>
      </c>
      <c r="B42" s="48" t="s">
        <v>359</v>
      </c>
      <c r="C42" s="50"/>
      <c r="D42" s="44"/>
      <c r="E42" s="48" t="s">
        <v>38</v>
      </c>
      <c r="F42" s="48" t="s">
        <v>361</v>
      </c>
      <c r="G42" s="48" t="s">
        <v>362</v>
      </c>
      <c r="H42" s="48" t="s">
        <v>363</v>
      </c>
      <c r="I42" s="16"/>
      <c r="J42" s="16"/>
      <c r="K42" s="16"/>
      <c r="L42" s="54"/>
      <c r="M42" s="54" t="s">
        <v>53</v>
      </c>
      <c r="N42" s="55" t="s">
        <v>55</v>
      </c>
      <c r="O42" s="55"/>
      <c r="P42" s="16"/>
      <c r="Q42" s="16"/>
      <c r="R42" s="16"/>
      <c r="S42" s="16"/>
      <c r="T42" s="54"/>
      <c r="U42" s="57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41.25" customHeight="1">
      <c r="A43" s="39">
        <v>39</v>
      </c>
      <c r="B43" s="48" t="s">
        <v>366</v>
      </c>
      <c r="C43" s="50"/>
      <c r="D43" s="39"/>
      <c r="E43" s="48" t="s">
        <v>38</v>
      </c>
      <c r="F43" s="48" t="s">
        <v>361</v>
      </c>
      <c r="G43" s="48" t="s">
        <v>362</v>
      </c>
      <c r="H43" s="48" t="s">
        <v>367</v>
      </c>
      <c r="I43" s="16"/>
      <c r="J43" s="16"/>
      <c r="K43" s="16"/>
      <c r="L43" s="54"/>
      <c r="M43" s="54" t="s">
        <v>53</v>
      </c>
      <c r="N43" s="55" t="s">
        <v>55</v>
      </c>
      <c r="O43" s="55"/>
      <c r="P43" s="16"/>
      <c r="Q43" s="16"/>
      <c r="R43" s="16"/>
      <c r="S43" s="16"/>
      <c r="T43" s="54"/>
      <c r="U43" s="57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41.25" customHeight="1">
      <c r="A44" s="39">
        <v>40</v>
      </c>
      <c r="B44" s="48" t="s">
        <v>372</v>
      </c>
      <c r="C44" s="50"/>
      <c r="D44" s="39"/>
      <c r="E44" s="48" t="s">
        <v>38</v>
      </c>
      <c r="F44" s="48" t="s">
        <v>361</v>
      </c>
      <c r="G44" s="48" t="s">
        <v>362</v>
      </c>
      <c r="H44" s="48" t="s">
        <v>373</v>
      </c>
      <c r="I44" s="16"/>
      <c r="J44" s="16"/>
      <c r="K44" s="16"/>
      <c r="L44" s="54"/>
      <c r="M44" s="54" t="s">
        <v>53</v>
      </c>
      <c r="N44" s="55" t="s">
        <v>55</v>
      </c>
      <c r="O44" s="55"/>
      <c r="P44" s="16"/>
      <c r="Q44" s="16"/>
      <c r="R44" s="16"/>
      <c r="S44" s="16"/>
      <c r="T44" s="54"/>
      <c r="U44" s="57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27" customHeight="1">
      <c r="A45" s="39">
        <v>41</v>
      </c>
      <c r="B45" s="48" t="s">
        <v>379</v>
      </c>
      <c r="C45" s="50"/>
      <c r="D45" s="39"/>
      <c r="E45" s="48" t="s">
        <v>38</v>
      </c>
      <c r="F45" s="48" t="s">
        <v>58</v>
      </c>
      <c r="G45" s="48" t="s">
        <v>59</v>
      </c>
      <c r="H45" s="48"/>
      <c r="I45" s="16"/>
      <c r="J45" s="16"/>
      <c r="K45" s="16"/>
      <c r="L45" s="54"/>
      <c r="M45" s="54" t="s">
        <v>53</v>
      </c>
      <c r="N45" s="55" t="s">
        <v>62</v>
      </c>
      <c r="O45" s="55"/>
      <c r="P45" s="16"/>
      <c r="Q45" s="16"/>
      <c r="R45" s="16"/>
      <c r="S45" s="16"/>
      <c r="T45" s="54"/>
      <c r="U45" s="57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41.25" customHeight="1">
      <c r="A46" s="39">
        <v>42</v>
      </c>
      <c r="B46" s="48" t="s">
        <v>386</v>
      </c>
      <c r="C46" s="50"/>
      <c r="D46" s="39"/>
      <c r="E46" s="48" t="s">
        <v>38</v>
      </c>
      <c r="F46" s="48" t="s">
        <v>387</v>
      </c>
      <c r="G46" s="48" t="s">
        <v>389</v>
      </c>
      <c r="H46" s="48"/>
      <c r="I46" s="16"/>
      <c r="J46" s="16"/>
      <c r="K46" s="16"/>
      <c r="L46" s="54"/>
      <c r="M46" s="54" t="s">
        <v>53</v>
      </c>
      <c r="N46" s="55" t="s">
        <v>62</v>
      </c>
      <c r="O46" s="55"/>
      <c r="P46" s="16"/>
      <c r="Q46" s="16"/>
      <c r="R46" s="16"/>
      <c r="S46" s="16"/>
      <c r="T46" s="54"/>
      <c r="U46" s="57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27" customHeight="1">
      <c r="A47" s="39">
        <v>43</v>
      </c>
      <c r="B47" s="48" t="s">
        <v>393</v>
      </c>
      <c r="C47" s="50"/>
      <c r="D47" s="39"/>
      <c r="E47" s="48" t="s">
        <v>38</v>
      </c>
      <c r="F47" s="48" t="s">
        <v>394</v>
      </c>
      <c r="G47" s="48" t="s">
        <v>395</v>
      </c>
      <c r="H47" s="48"/>
      <c r="I47" s="16"/>
      <c r="J47" s="16"/>
      <c r="K47" s="16"/>
      <c r="L47" s="54"/>
      <c r="M47" s="54" t="s">
        <v>53</v>
      </c>
      <c r="N47" s="55" t="s">
        <v>62</v>
      </c>
      <c r="O47" s="55"/>
      <c r="P47" s="16"/>
      <c r="Q47" s="16"/>
      <c r="R47" s="16"/>
      <c r="S47" s="16"/>
      <c r="T47" s="54"/>
      <c r="U47" s="57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41.25" customHeight="1">
      <c r="A48" s="39">
        <v>44</v>
      </c>
      <c r="B48" s="48" t="s">
        <v>402</v>
      </c>
      <c r="C48" s="50"/>
      <c r="D48" s="39"/>
      <c r="E48" s="48" t="s">
        <v>38</v>
      </c>
      <c r="F48" s="48" t="s">
        <v>403</v>
      </c>
      <c r="G48" s="48" t="s">
        <v>404</v>
      </c>
      <c r="H48" s="48"/>
      <c r="I48" s="16"/>
      <c r="J48" s="16"/>
      <c r="K48" s="16"/>
      <c r="L48" s="54"/>
      <c r="M48" s="54" t="s">
        <v>53</v>
      </c>
      <c r="N48" s="55" t="s">
        <v>55</v>
      </c>
      <c r="O48" s="55"/>
      <c r="P48" s="16"/>
      <c r="Q48" s="16"/>
      <c r="R48" s="16"/>
      <c r="S48" s="16"/>
      <c r="T48" s="54"/>
      <c r="U48" s="57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27" customHeight="1">
      <c r="A49" s="39">
        <v>45</v>
      </c>
      <c r="B49" s="48" t="s">
        <v>458</v>
      </c>
      <c r="C49" s="50"/>
      <c r="D49" s="39"/>
      <c r="E49" s="48" t="s">
        <v>38</v>
      </c>
      <c r="F49" s="48" t="s">
        <v>459</v>
      </c>
      <c r="G49" s="48" t="s">
        <v>460</v>
      </c>
      <c r="H49" s="48"/>
      <c r="I49" s="16"/>
      <c r="J49" s="16"/>
      <c r="K49" s="16"/>
      <c r="L49" s="54"/>
      <c r="M49" s="54" t="s">
        <v>53</v>
      </c>
      <c r="N49" s="55" t="s">
        <v>62</v>
      </c>
      <c r="O49" s="55"/>
      <c r="P49" s="16"/>
      <c r="Q49" s="16"/>
      <c r="R49" s="16"/>
      <c r="S49" s="16"/>
      <c r="T49" s="54"/>
      <c r="U49" s="57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27" customHeight="1">
      <c r="A50" s="39">
        <v>46</v>
      </c>
      <c r="B50" s="48" t="s">
        <v>470</v>
      </c>
      <c r="C50" s="50"/>
      <c r="D50" s="39"/>
      <c r="E50" s="48" t="s">
        <v>38</v>
      </c>
      <c r="F50" s="48" t="s">
        <v>471</v>
      </c>
      <c r="G50" s="48" t="s">
        <v>472</v>
      </c>
      <c r="H50" s="48"/>
      <c r="I50" s="16"/>
      <c r="J50" s="16"/>
      <c r="K50" s="16"/>
      <c r="L50" s="54"/>
      <c r="M50" s="54" t="s">
        <v>53</v>
      </c>
      <c r="N50" s="55" t="s">
        <v>55</v>
      </c>
      <c r="O50" s="55"/>
      <c r="P50" s="16"/>
      <c r="Q50" s="16"/>
      <c r="R50" s="16"/>
      <c r="S50" s="16"/>
      <c r="T50" s="54"/>
      <c r="U50" s="57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27" customHeight="1">
      <c r="A51" s="39">
        <v>47</v>
      </c>
      <c r="B51" s="48" t="s">
        <v>475</v>
      </c>
      <c r="C51" s="50"/>
      <c r="D51" s="39"/>
      <c r="E51" s="48" t="s">
        <v>38</v>
      </c>
      <c r="F51" s="48" t="s">
        <v>471</v>
      </c>
      <c r="G51" s="48" t="s">
        <v>472</v>
      </c>
      <c r="H51" s="48"/>
      <c r="I51" s="16"/>
      <c r="J51" s="16"/>
      <c r="K51" s="16"/>
      <c r="L51" s="54"/>
      <c r="M51" s="54" t="s">
        <v>53</v>
      </c>
      <c r="N51" s="55" t="s">
        <v>55</v>
      </c>
      <c r="O51" s="55"/>
      <c r="P51" s="16"/>
      <c r="Q51" s="16"/>
      <c r="R51" s="16"/>
      <c r="S51" s="16"/>
      <c r="T51" s="54"/>
      <c r="U51" s="57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27" customHeight="1">
      <c r="A52" s="39">
        <v>48</v>
      </c>
      <c r="B52" s="48" t="s">
        <v>490</v>
      </c>
      <c r="C52" s="50"/>
      <c r="D52" s="39"/>
      <c r="E52" s="48" t="s">
        <v>38</v>
      </c>
      <c r="F52" s="48" t="s">
        <v>471</v>
      </c>
      <c r="G52" s="48" t="s">
        <v>472</v>
      </c>
      <c r="H52" s="48"/>
      <c r="I52" s="16"/>
      <c r="J52" s="16"/>
      <c r="K52" s="16"/>
      <c r="L52" s="54"/>
      <c r="M52" s="54" t="s">
        <v>53</v>
      </c>
      <c r="N52" s="55" t="s">
        <v>55</v>
      </c>
      <c r="O52" s="55"/>
      <c r="P52" s="16"/>
      <c r="Q52" s="16"/>
      <c r="R52" s="16"/>
      <c r="S52" s="16"/>
      <c r="T52" s="54"/>
      <c r="U52" s="57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27" customHeight="1">
      <c r="A53" s="39">
        <v>49</v>
      </c>
      <c r="B53" s="48" t="s">
        <v>498</v>
      </c>
      <c r="C53" s="50"/>
      <c r="D53" s="39"/>
      <c r="E53" s="48" t="s">
        <v>38</v>
      </c>
      <c r="F53" s="48" t="s">
        <v>471</v>
      </c>
      <c r="G53" s="48" t="s">
        <v>472</v>
      </c>
      <c r="H53" s="48"/>
      <c r="I53" s="16"/>
      <c r="J53" s="16"/>
      <c r="K53" s="16"/>
      <c r="L53" s="54"/>
      <c r="M53" s="54" t="s">
        <v>53</v>
      </c>
      <c r="N53" s="55" t="s">
        <v>55</v>
      </c>
      <c r="O53" s="55"/>
      <c r="P53" s="16"/>
      <c r="Q53" s="16"/>
      <c r="R53" s="16"/>
      <c r="S53" s="16"/>
      <c r="T53" s="54"/>
      <c r="U53" s="57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27" customHeight="1">
      <c r="A54" s="39">
        <v>50</v>
      </c>
      <c r="B54" s="48" t="s">
        <v>503</v>
      </c>
      <c r="C54" s="50"/>
      <c r="D54" s="39"/>
      <c r="E54" s="48" t="s">
        <v>38</v>
      </c>
      <c r="F54" s="48" t="s">
        <v>471</v>
      </c>
      <c r="G54" s="48" t="s">
        <v>472</v>
      </c>
      <c r="H54" s="48"/>
      <c r="I54" s="16"/>
      <c r="J54" s="16"/>
      <c r="K54" s="16"/>
      <c r="L54" s="54"/>
      <c r="M54" s="54" t="s">
        <v>53</v>
      </c>
      <c r="N54" s="55" t="s">
        <v>55</v>
      </c>
      <c r="O54" s="55"/>
      <c r="P54" s="16"/>
      <c r="Q54" s="16"/>
      <c r="R54" s="16"/>
      <c r="S54" s="16"/>
      <c r="T54" s="54"/>
      <c r="U54" s="57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27" customHeight="1">
      <c r="A55" s="39">
        <v>51</v>
      </c>
      <c r="B55" s="48" t="s">
        <v>510</v>
      </c>
      <c r="C55" s="50"/>
      <c r="D55" s="39"/>
      <c r="E55" s="48" t="s">
        <v>38</v>
      </c>
      <c r="F55" s="48" t="s">
        <v>471</v>
      </c>
      <c r="G55" s="48" t="s">
        <v>472</v>
      </c>
      <c r="H55" s="48"/>
      <c r="I55" s="16"/>
      <c r="J55" s="16"/>
      <c r="K55" s="16"/>
      <c r="L55" s="54"/>
      <c r="M55" s="54" t="s">
        <v>53</v>
      </c>
      <c r="N55" s="55" t="s">
        <v>55</v>
      </c>
      <c r="O55" s="55"/>
      <c r="P55" s="16"/>
      <c r="Q55" s="16"/>
      <c r="R55" s="16"/>
      <c r="S55" s="16"/>
      <c r="T55" s="54"/>
      <c r="U55" s="57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27" customHeight="1">
      <c r="A56" s="39">
        <v>52</v>
      </c>
      <c r="B56" s="48" t="s">
        <v>516</v>
      </c>
      <c r="C56" s="50"/>
      <c r="D56" s="39"/>
      <c r="E56" s="48" t="s">
        <v>38</v>
      </c>
      <c r="F56" s="48" t="s">
        <v>471</v>
      </c>
      <c r="G56" s="48" t="s">
        <v>472</v>
      </c>
      <c r="H56" s="48"/>
      <c r="I56" s="16"/>
      <c r="J56" s="16"/>
      <c r="K56" s="16"/>
      <c r="L56" s="54"/>
      <c r="M56" s="54" t="s">
        <v>53</v>
      </c>
      <c r="N56" s="55" t="s">
        <v>55</v>
      </c>
      <c r="O56" s="55"/>
      <c r="P56" s="16"/>
      <c r="Q56" s="16"/>
      <c r="R56" s="16"/>
      <c r="S56" s="16"/>
      <c r="T56" s="54"/>
      <c r="U56" s="57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27" customHeight="1">
      <c r="A57" s="39">
        <v>53</v>
      </c>
      <c r="B57" s="48" t="s">
        <v>522</v>
      </c>
      <c r="C57" s="50"/>
      <c r="D57" s="39"/>
      <c r="E57" s="48" t="s">
        <v>38</v>
      </c>
      <c r="F57" s="48" t="s">
        <v>471</v>
      </c>
      <c r="G57" s="48" t="s">
        <v>472</v>
      </c>
      <c r="H57" s="48"/>
      <c r="I57" s="16"/>
      <c r="J57" s="16"/>
      <c r="K57" s="16"/>
      <c r="L57" s="54"/>
      <c r="M57" s="54" t="s">
        <v>53</v>
      </c>
      <c r="N57" s="55" t="s">
        <v>55</v>
      </c>
      <c r="O57" s="55"/>
      <c r="P57" s="16"/>
      <c r="Q57" s="16"/>
      <c r="R57" s="16"/>
      <c r="S57" s="16"/>
      <c r="T57" s="54"/>
      <c r="U57" s="57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41.25" customHeight="1">
      <c r="A58" s="39">
        <v>54</v>
      </c>
      <c r="B58" s="48" t="s">
        <v>525</v>
      </c>
      <c r="C58" s="50"/>
      <c r="D58" s="39"/>
      <c r="E58" s="48" t="s">
        <v>94</v>
      </c>
      <c r="F58" s="48" t="s">
        <v>528</v>
      </c>
      <c r="G58" s="48" t="s">
        <v>529</v>
      </c>
      <c r="H58" s="48"/>
      <c r="I58" s="16"/>
      <c r="J58" s="16"/>
      <c r="K58" s="16"/>
      <c r="L58" s="54"/>
      <c r="M58" s="54" t="s">
        <v>53</v>
      </c>
      <c r="N58" s="55"/>
      <c r="O58" s="55" t="s">
        <v>532</v>
      </c>
      <c r="P58" s="16"/>
      <c r="Q58" s="16"/>
      <c r="R58" s="16"/>
      <c r="S58" s="16"/>
      <c r="T58" s="54"/>
      <c r="U58" s="57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54.75" customHeight="1">
      <c r="A59" s="39">
        <v>55</v>
      </c>
      <c r="B59" s="48" t="s">
        <v>536</v>
      </c>
      <c r="C59" s="50"/>
      <c r="D59" s="39"/>
      <c r="E59" s="48" t="s">
        <v>38</v>
      </c>
      <c r="F59" s="48" t="s">
        <v>538</v>
      </c>
      <c r="G59" s="48" t="s">
        <v>539</v>
      </c>
      <c r="H59" s="48"/>
      <c r="I59" s="16"/>
      <c r="J59" s="16"/>
      <c r="K59" s="16"/>
      <c r="L59" s="54"/>
      <c r="M59" s="54" t="s">
        <v>53</v>
      </c>
      <c r="N59" s="55" t="s">
        <v>55</v>
      </c>
      <c r="O59" s="55"/>
      <c r="P59" s="16"/>
      <c r="Q59" s="16"/>
      <c r="R59" s="16"/>
      <c r="S59" s="16"/>
      <c r="T59" s="54"/>
      <c r="U59" s="57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41.25" customHeight="1">
      <c r="A60" s="39">
        <v>56</v>
      </c>
      <c r="B60" s="48" t="s">
        <v>546</v>
      </c>
      <c r="C60" s="50"/>
      <c r="D60" s="39"/>
      <c r="E60" s="48" t="s">
        <v>38</v>
      </c>
      <c r="F60" s="48" t="s">
        <v>548</v>
      </c>
      <c r="G60" s="48" t="s">
        <v>550</v>
      </c>
      <c r="H60" s="48"/>
      <c r="I60" s="16"/>
      <c r="J60" s="16"/>
      <c r="K60" s="16"/>
      <c r="L60" s="54"/>
      <c r="M60" s="54" t="s">
        <v>53</v>
      </c>
      <c r="N60" s="55" t="s">
        <v>62</v>
      </c>
      <c r="O60" s="55"/>
      <c r="P60" s="16"/>
      <c r="Q60" s="16"/>
      <c r="R60" s="16"/>
      <c r="S60" s="16"/>
      <c r="T60" s="54"/>
      <c r="U60" s="57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27" customHeight="1">
      <c r="A61" s="39">
        <v>57</v>
      </c>
      <c r="B61" s="48" t="s">
        <v>558</v>
      </c>
      <c r="C61" s="50"/>
      <c r="D61" s="39"/>
      <c r="E61" s="48" t="s">
        <v>38</v>
      </c>
      <c r="F61" s="48" t="s">
        <v>559</v>
      </c>
      <c r="G61" s="48" t="s">
        <v>560</v>
      </c>
      <c r="H61" s="48"/>
      <c r="I61" s="16"/>
      <c r="J61" s="16"/>
      <c r="K61" s="16"/>
      <c r="L61" s="54"/>
      <c r="M61" s="54" t="s">
        <v>53</v>
      </c>
      <c r="N61" s="55" t="s">
        <v>62</v>
      </c>
      <c r="O61" s="55"/>
      <c r="P61" s="16"/>
      <c r="Q61" s="16"/>
      <c r="R61" s="16"/>
      <c r="S61" s="16"/>
      <c r="T61" s="54"/>
      <c r="U61" s="57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27" customHeight="1">
      <c r="A62" s="39">
        <v>58</v>
      </c>
      <c r="B62" s="48" t="s">
        <v>564</v>
      </c>
      <c r="C62" s="50"/>
      <c r="D62" s="39"/>
      <c r="E62" s="48" t="s">
        <v>38</v>
      </c>
      <c r="F62" s="48" t="s">
        <v>478</v>
      </c>
      <c r="G62" s="48" t="s">
        <v>565</v>
      </c>
      <c r="H62" s="48"/>
      <c r="I62" s="16"/>
      <c r="J62" s="16"/>
      <c r="K62" s="16"/>
      <c r="L62" s="54"/>
      <c r="M62" s="54" t="s">
        <v>53</v>
      </c>
      <c r="N62" s="55" t="s">
        <v>62</v>
      </c>
      <c r="O62" s="55"/>
      <c r="P62" s="16"/>
      <c r="Q62" s="16"/>
      <c r="R62" s="16"/>
      <c r="S62" s="16"/>
      <c r="T62" s="54"/>
      <c r="U62" s="57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27" customHeight="1">
      <c r="A63" s="39">
        <v>59</v>
      </c>
      <c r="B63" s="48" t="s">
        <v>570</v>
      </c>
      <c r="C63" s="50"/>
      <c r="D63" s="39"/>
      <c r="E63" s="48" t="s">
        <v>38</v>
      </c>
      <c r="F63" s="48" t="s">
        <v>573</v>
      </c>
      <c r="G63" s="48" t="s">
        <v>574</v>
      </c>
      <c r="H63" s="48"/>
      <c r="I63" s="16"/>
      <c r="J63" s="16"/>
      <c r="K63" s="16"/>
      <c r="L63" s="54"/>
      <c r="M63" s="54" t="s">
        <v>53</v>
      </c>
      <c r="N63" s="55" t="s">
        <v>62</v>
      </c>
      <c r="O63" s="55"/>
      <c r="P63" s="16"/>
      <c r="Q63" s="16"/>
      <c r="R63" s="16"/>
      <c r="S63" s="16"/>
      <c r="T63" s="54"/>
      <c r="U63" s="57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27" customHeight="1">
      <c r="A64" s="39">
        <v>60</v>
      </c>
      <c r="B64" s="48" t="s">
        <v>578</v>
      </c>
      <c r="C64" s="50"/>
      <c r="D64" s="39"/>
      <c r="E64" s="48" t="s">
        <v>38</v>
      </c>
      <c r="F64" s="41" t="s">
        <v>580</v>
      </c>
      <c r="G64" s="48" t="s">
        <v>582</v>
      </c>
      <c r="H64" s="16"/>
      <c r="I64" s="16"/>
      <c r="J64" s="16"/>
      <c r="K64" s="16"/>
      <c r="L64" s="54"/>
      <c r="M64" s="54" t="s">
        <v>53</v>
      </c>
      <c r="N64" s="55" t="s">
        <v>62</v>
      </c>
      <c r="O64" s="55"/>
      <c r="P64" s="16"/>
      <c r="Q64" s="16"/>
      <c r="R64" s="16"/>
      <c r="S64" s="16"/>
      <c r="T64" s="54"/>
      <c r="U64" s="57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27" customHeight="1">
      <c r="A65" s="39">
        <v>61</v>
      </c>
      <c r="B65" s="48" t="s">
        <v>586</v>
      </c>
      <c r="C65" s="50"/>
      <c r="D65" s="39"/>
      <c r="E65" s="48" t="s">
        <v>38</v>
      </c>
      <c r="F65" s="48" t="s">
        <v>432</v>
      </c>
      <c r="G65" s="48" t="s">
        <v>433</v>
      </c>
      <c r="H65" s="48"/>
      <c r="I65" s="16"/>
      <c r="J65" s="16"/>
      <c r="K65" s="16"/>
      <c r="L65" s="54"/>
      <c r="M65" s="54" t="s">
        <v>53</v>
      </c>
      <c r="N65" s="55" t="s">
        <v>62</v>
      </c>
      <c r="O65" s="55"/>
      <c r="P65" s="16"/>
      <c r="Q65" s="16"/>
      <c r="R65" s="16"/>
      <c r="S65" s="16"/>
      <c r="T65" s="54"/>
      <c r="U65" s="57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41.25" customHeight="1">
      <c r="A66" s="39">
        <v>62</v>
      </c>
      <c r="B66" s="48" t="s">
        <v>592</v>
      </c>
      <c r="C66" s="50"/>
      <c r="D66" s="39"/>
      <c r="E66" s="48" t="s">
        <v>38</v>
      </c>
      <c r="F66" s="48" t="s">
        <v>593</v>
      </c>
      <c r="G66" s="48" t="s">
        <v>594</v>
      </c>
      <c r="H66" s="48"/>
      <c r="I66" s="16"/>
      <c r="J66" s="16"/>
      <c r="K66" s="16"/>
      <c r="L66" s="54"/>
      <c r="M66" s="54" t="s">
        <v>53</v>
      </c>
      <c r="N66" s="55" t="s">
        <v>54</v>
      </c>
      <c r="O66" s="55"/>
      <c r="P66" s="16"/>
      <c r="Q66" s="16"/>
      <c r="R66" s="16"/>
      <c r="S66" s="16"/>
      <c r="T66" s="54"/>
      <c r="U66" s="57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27" customHeight="1">
      <c r="A67" s="39">
        <v>63</v>
      </c>
      <c r="B67" s="48" t="s">
        <v>601</v>
      </c>
      <c r="C67" s="50"/>
      <c r="D67" s="39"/>
      <c r="E67" s="48" t="s">
        <v>38</v>
      </c>
      <c r="F67" s="48" t="s">
        <v>58</v>
      </c>
      <c r="G67" s="48" t="s">
        <v>59</v>
      </c>
      <c r="H67" s="48"/>
      <c r="I67" s="16"/>
      <c r="J67" s="16"/>
      <c r="K67" s="16"/>
      <c r="L67" s="54"/>
      <c r="M67" s="54" t="s">
        <v>53</v>
      </c>
      <c r="N67" s="55" t="s">
        <v>62</v>
      </c>
      <c r="O67" s="55"/>
      <c r="P67" s="16"/>
      <c r="Q67" s="16"/>
      <c r="R67" s="16"/>
      <c r="S67" s="16"/>
      <c r="T67" s="54"/>
      <c r="U67" s="57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27" customHeight="1">
      <c r="A68" s="39">
        <v>64</v>
      </c>
      <c r="B68" s="48" t="s">
        <v>607</v>
      </c>
      <c r="C68" s="50"/>
      <c r="D68" s="39"/>
      <c r="E68" s="48" t="s">
        <v>38</v>
      </c>
      <c r="F68" s="48" t="s">
        <v>58</v>
      </c>
      <c r="G68" s="48" t="s">
        <v>59</v>
      </c>
      <c r="H68" s="48"/>
      <c r="I68" s="16"/>
      <c r="J68" s="16"/>
      <c r="K68" s="16"/>
      <c r="L68" s="54"/>
      <c r="M68" s="54" t="s">
        <v>53</v>
      </c>
      <c r="N68" s="55" t="s">
        <v>62</v>
      </c>
      <c r="O68" s="55"/>
      <c r="P68" s="16"/>
      <c r="Q68" s="16"/>
      <c r="R68" s="16"/>
      <c r="S68" s="16"/>
      <c r="T68" s="54"/>
      <c r="U68" s="57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27" customHeight="1">
      <c r="A69" s="39">
        <v>65</v>
      </c>
      <c r="B69" s="48" t="s">
        <v>610</v>
      </c>
      <c r="C69" s="50"/>
      <c r="D69" s="39"/>
      <c r="E69" s="48" t="s">
        <v>38</v>
      </c>
      <c r="F69" s="48" t="s">
        <v>611</v>
      </c>
      <c r="G69" s="48" t="s">
        <v>612</v>
      </c>
      <c r="H69" s="48"/>
      <c r="I69" s="16"/>
      <c r="J69" s="16"/>
      <c r="K69" s="16"/>
      <c r="L69" s="54"/>
      <c r="M69" s="54" t="s">
        <v>53</v>
      </c>
      <c r="N69" s="55" t="s">
        <v>62</v>
      </c>
      <c r="O69" s="55"/>
      <c r="P69" s="16"/>
      <c r="Q69" s="16"/>
      <c r="R69" s="16"/>
      <c r="S69" s="16"/>
      <c r="T69" s="54"/>
      <c r="U69" s="57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27" customHeight="1">
      <c r="A70" s="39">
        <v>66</v>
      </c>
      <c r="B70" s="48" t="s">
        <v>618</v>
      </c>
      <c r="C70" s="50"/>
      <c r="D70" s="39"/>
      <c r="E70" s="48" t="s">
        <v>38</v>
      </c>
      <c r="F70" s="48" t="s">
        <v>619</v>
      </c>
      <c r="G70" s="48" t="s">
        <v>621</v>
      </c>
      <c r="H70" s="48"/>
      <c r="I70" s="16"/>
      <c r="J70" s="16"/>
      <c r="K70" s="16"/>
      <c r="L70" s="54"/>
      <c r="M70" s="54" t="s">
        <v>53</v>
      </c>
      <c r="N70" s="55" t="s">
        <v>55</v>
      </c>
      <c r="O70" s="55"/>
      <c r="P70" s="16"/>
      <c r="Q70" s="16"/>
      <c r="R70" s="16"/>
      <c r="S70" s="16"/>
      <c r="T70" s="54"/>
      <c r="U70" s="57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41.25" customHeight="1">
      <c r="A71" s="39">
        <v>67</v>
      </c>
      <c r="B71" s="48" t="s">
        <v>628</v>
      </c>
      <c r="C71" s="50"/>
      <c r="D71" s="39"/>
      <c r="E71" s="48" t="s">
        <v>94</v>
      </c>
      <c r="F71" s="48" t="s">
        <v>528</v>
      </c>
      <c r="G71" s="48" t="s">
        <v>529</v>
      </c>
      <c r="H71" s="48"/>
      <c r="I71" s="16"/>
      <c r="J71" s="16"/>
      <c r="K71" s="16"/>
      <c r="L71" s="54"/>
      <c r="M71" s="54" t="s">
        <v>53</v>
      </c>
      <c r="N71" s="55"/>
      <c r="O71" s="55" t="s">
        <v>532</v>
      </c>
      <c r="P71" s="16"/>
      <c r="Q71" s="16"/>
      <c r="R71" s="16"/>
      <c r="S71" s="16"/>
      <c r="T71" s="54"/>
      <c r="U71" s="57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41.25" customHeight="1">
      <c r="A72" s="39">
        <v>68</v>
      </c>
      <c r="B72" s="48" t="s">
        <v>635</v>
      </c>
      <c r="C72" s="50"/>
      <c r="D72" s="39"/>
      <c r="E72" s="48" t="s">
        <v>94</v>
      </c>
      <c r="F72" s="48" t="s">
        <v>638</v>
      </c>
      <c r="G72" s="48" t="s">
        <v>639</v>
      </c>
      <c r="H72" s="48"/>
      <c r="I72" s="16"/>
      <c r="J72" s="16"/>
      <c r="K72" s="16"/>
      <c r="L72" s="54"/>
      <c r="M72" s="54" t="s">
        <v>53</v>
      </c>
      <c r="N72" s="55"/>
      <c r="O72" s="55" t="s">
        <v>642</v>
      </c>
      <c r="P72" s="16"/>
      <c r="Q72" s="16"/>
      <c r="R72" s="16"/>
      <c r="S72" s="16"/>
      <c r="T72" s="54"/>
      <c r="U72" s="57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41.25" customHeight="1">
      <c r="A73" s="39">
        <v>69</v>
      </c>
      <c r="B73" s="48" t="s">
        <v>647</v>
      </c>
      <c r="C73" s="50"/>
      <c r="D73" s="39"/>
      <c r="E73" s="48" t="s">
        <v>38</v>
      </c>
      <c r="F73" s="48" t="s">
        <v>648</v>
      </c>
      <c r="G73" s="48" t="s">
        <v>649</v>
      </c>
      <c r="H73" s="48"/>
      <c r="I73" s="16"/>
      <c r="J73" s="16"/>
      <c r="K73" s="16"/>
      <c r="L73" s="54"/>
      <c r="M73" s="54" t="s">
        <v>53</v>
      </c>
      <c r="N73" s="55" t="s">
        <v>62</v>
      </c>
      <c r="O73" s="55"/>
      <c r="P73" s="16"/>
      <c r="Q73" s="16"/>
      <c r="R73" s="16"/>
      <c r="S73" s="16"/>
      <c r="T73" s="54"/>
      <c r="U73" s="57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41.25" customHeight="1">
      <c r="A74" s="39">
        <v>70</v>
      </c>
      <c r="B74" s="48" t="s">
        <v>653</v>
      </c>
      <c r="C74" s="50"/>
      <c r="D74" s="39"/>
      <c r="E74" s="48" t="s">
        <v>38</v>
      </c>
      <c r="F74" s="48" t="s">
        <v>464</v>
      </c>
      <c r="G74" s="48" t="s">
        <v>655</v>
      </c>
      <c r="H74" s="48"/>
      <c r="I74" s="16"/>
      <c r="J74" s="16"/>
      <c r="K74" s="16"/>
      <c r="L74" s="54"/>
      <c r="M74" s="54" t="s">
        <v>53</v>
      </c>
      <c r="N74" s="55" t="s">
        <v>62</v>
      </c>
      <c r="O74" s="55"/>
      <c r="P74" s="16"/>
      <c r="Q74" s="16"/>
      <c r="R74" s="16"/>
      <c r="S74" s="16"/>
      <c r="T74" s="54"/>
      <c r="U74" s="57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27" customHeight="1">
      <c r="A75" s="39">
        <v>71</v>
      </c>
      <c r="B75" s="48" t="s">
        <v>658</v>
      </c>
      <c r="C75" s="50"/>
      <c r="D75" s="39"/>
      <c r="E75" s="48" t="s">
        <v>38</v>
      </c>
      <c r="F75" s="48" t="s">
        <v>659</v>
      </c>
      <c r="G75" s="48" t="s">
        <v>660</v>
      </c>
      <c r="H75" s="48"/>
      <c r="I75" s="16"/>
      <c r="J75" s="16"/>
      <c r="K75" s="16"/>
      <c r="L75" s="54"/>
      <c r="M75" s="54" t="s">
        <v>53</v>
      </c>
      <c r="N75" s="55" t="s">
        <v>54</v>
      </c>
      <c r="O75" s="55"/>
      <c r="P75" s="16"/>
      <c r="Q75" s="16"/>
      <c r="R75" s="16"/>
      <c r="S75" s="16"/>
      <c r="T75" s="54"/>
      <c r="U75" s="57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27" customHeight="1">
      <c r="A76" s="39">
        <v>72</v>
      </c>
      <c r="B76" s="48" t="s">
        <v>666</v>
      </c>
      <c r="C76" s="50"/>
      <c r="D76" s="39"/>
      <c r="E76" s="48" t="s">
        <v>38</v>
      </c>
      <c r="F76" s="48" t="s">
        <v>407</v>
      </c>
      <c r="G76" s="48" t="s">
        <v>667</v>
      </c>
      <c r="H76" s="48"/>
      <c r="I76" s="16"/>
      <c r="J76" s="16"/>
      <c r="K76" s="16"/>
      <c r="L76" s="54"/>
      <c r="M76" s="54" t="s">
        <v>53</v>
      </c>
      <c r="N76" s="55" t="s">
        <v>62</v>
      </c>
      <c r="O76" s="55"/>
      <c r="P76" s="16"/>
      <c r="Q76" s="16"/>
      <c r="R76" s="16"/>
      <c r="S76" s="16"/>
      <c r="T76" s="54"/>
      <c r="U76" s="57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41.25" customHeight="1">
      <c r="A77" s="39">
        <v>73</v>
      </c>
      <c r="B77" s="48" t="s">
        <v>673</v>
      </c>
      <c r="C77" s="50"/>
      <c r="D77" s="39"/>
      <c r="E77" s="48" t="s">
        <v>94</v>
      </c>
      <c r="F77" s="48" t="s">
        <v>674</v>
      </c>
      <c r="G77" s="48" t="s">
        <v>675</v>
      </c>
      <c r="H77" s="48"/>
      <c r="I77" s="16"/>
      <c r="J77" s="16"/>
      <c r="K77" s="16"/>
      <c r="L77" s="54"/>
      <c r="M77" s="54" t="s">
        <v>53</v>
      </c>
      <c r="N77" s="55"/>
      <c r="O77" s="55" t="s">
        <v>678</v>
      </c>
      <c r="P77" s="16"/>
      <c r="Q77" s="16"/>
      <c r="R77" s="16"/>
      <c r="S77" s="16"/>
      <c r="T77" s="54"/>
      <c r="U77" s="57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ht="41.25" customHeight="1">
      <c r="A78" s="39">
        <v>74</v>
      </c>
      <c r="B78" s="48" t="s">
        <v>684</v>
      </c>
      <c r="C78" s="50"/>
      <c r="D78" s="39"/>
      <c r="E78" s="48" t="s">
        <v>94</v>
      </c>
      <c r="F78" s="48" t="s">
        <v>674</v>
      </c>
      <c r="G78" s="48" t="s">
        <v>675</v>
      </c>
      <c r="H78" s="48"/>
      <c r="I78" s="16"/>
      <c r="J78" s="16"/>
      <c r="K78" s="16"/>
      <c r="L78" s="54"/>
      <c r="M78" s="54" t="s">
        <v>53</v>
      </c>
      <c r="N78" s="55"/>
      <c r="O78" s="55" t="s">
        <v>678</v>
      </c>
      <c r="P78" s="16"/>
      <c r="Q78" s="16"/>
      <c r="R78" s="16"/>
      <c r="S78" s="16"/>
      <c r="T78" s="54"/>
      <c r="U78" s="57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ht="41.25" customHeight="1">
      <c r="A79" s="39">
        <v>75</v>
      </c>
      <c r="B79" s="48" t="s">
        <v>685</v>
      </c>
      <c r="C79" s="50"/>
      <c r="D79" s="39"/>
      <c r="E79" s="48" t="s">
        <v>38</v>
      </c>
      <c r="F79" s="48" t="s">
        <v>261</v>
      </c>
      <c r="G79" s="48" t="s">
        <v>262</v>
      </c>
      <c r="H79" s="48"/>
      <c r="I79" s="16"/>
      <c r="J79" s="16"/>
      <c r="K79" s="16"/>
      <c r="L79" s="54"/>
      <c r="M79" s="54" t="s">
        <v>53</v>
      </c>
      <c r="N79" s="55" t="s">
        <v>62</v>
      </c>
      <c r="O79" s="55"/>
      <c r="P79" s="16"/>
      <c r="Q79" s="16"/>
      <c r="R79" s="16"/>
      <c r="S79" s="16"/>
      <c r="T79" s="54"/>
      <c r="U79" s="57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ht="41.25" customHeight="1">
      <c r="A80" s="39">
        <v>76</v>
      </c>
      <c r="B80" s="48" t="s">
        <v>687</v>
      </c>
      <c r="C80" s="50"/>
      <c r="D80" s="39"/>
      <c r="E80" s="48" t="s">
        <v>38</v>
      </c>
      <c r="F80" s="48" t="s">
        <v>688</v>
      </c>
      <c r="G80" s="48" t="s">
        <v>689</v>
      </c>
      <c r="H80" s="48"/>
      <c r="I80" s="16"/>
      <c r="J80" s="16"/>
      <c r="K80" s="16"/>
      <c r="L80" s="54"/>
      <c r="M80" s="54" t="s">
        <v>53</v>
      </c>
      <c r="N80" s="55" t="s">
        <v>62</v>
      </c>
      <c r="O80" s="55"/>
      <c r="P80" s="16"/>
      <c r="Q80" s="16"/>
      <c r="R80" s="16"/>
      <c r="S80" s="16"/>
      <c r="T80" s="54"/>
      <c r="U80" s="57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ht="27" customHeight="1">
      <c r="A81" s="39">
        <v>77</v>
      </c>
      <c r="B81" s="48" t="s">
        <v>693</v>
      </c>
      <c r="C81" s="50"/>
      <c r="D81" s="39"/>
      <c r="E81" s="48" t="s">
        <v>38</v>
      </c>
      <c r="F81" s="48" t="s">
        <v>58</v>
      </c>
      <c r="G81" s="48" t="s">
        <v>59</v>
      </c>
      <c r="H81" s="48"/>
      <c r="I81" s="16"/>
      <c r="J81" s="16"/>
      <c r="K81" s="16"/>
      <c r="L81" s="54"/>
      <c r="M81" s="54" t="s">
        <v>53</v>
      </c>
      <c r="N81" s="55" t="s">
        <v>62</v>
      </c>
      <c r="O81" s="55"/>
      <c r="P81" s="16"/>
      <c r="Q81" s="16"/>
      <c r="R81" s="16"/>
      <c r="S81" s="16"/>
      <c r="T81" s="54"/>
      <c r="U81" s="57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ht="27" customHeight="1">
      <c r="A82" s="39">
        <v>78</v>
      </c>
      <c r="B82" s="48" t="s">
        <v>694</v>
      </c>
      <c r="C82" s="50"/>
      <c r="D82" s="39"/>
      <c r="E82" s="48" t="s">
        <v>38</v>
      </c>
      <c r="F82" s="48" t="s">
        <v>58</v>
      </c>
      <c r="G82" s="48" t="s">
        <v>59</v>
      </c>
      <c r="H82" s="48"/>
      <c r="I82" s="16"/>
      <c r="J82" s="16"/>
      <c r="K82" s="16"/>
      <c r="L82" s="54"/>
      <c r="M82" s="54" t="s">
        <v>53</v>
      </c>
      <c r="N82" s="55" t="s">
        <v>62</v>
      </c>
      <c r="O82" s="55"/>
      <c r="P82" s="16"/>
      <c r="Q82" s="16"/>
      <c r="R82" s="16"/>
      <c r="S82" s="16"/>
      <c r="T82" s="54"/>
      <c r="U82" s="57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ht="27" customHeight="1">
      <c r="A83" s="39">
        <v>79</v>
      </c>
      <c r="B83" s="48" t="s">
        <v>700</v>
      </c>
      <c r="C83" s="50"/>
      <c r="D83" s="39"/>
      <c r="E83" s="48" t="s">
        <v>38</v>
      </c>
      <c r="F83" s="48" t="s">
        <v>58</v>
      </c>
      <c r="G83" s="48" t="s">
        <v>59</v>
      </c>
      <c r="H83" s="48"/>
      <c r="I83" s="16"/>
      <c r="J83" s="16"/>
      <c r="K83" s="16"/>
      <c r="L83" s="54"/>
      <c r="M83" s="54" t="s">
        <v>53</v>
      </c>
      <c r="N83" s="55" t="s">
        <v>62</v>
      </c>
      <c r="O83" s="55"/>
      <c r="P83" s="16"/>
      <c r="Q83" s="16"/>
      <c r="R83" s="16"/>
      <c r="S83" s="16"/>
      <c r="T83" s="54"/>
      <c r="U83" s="57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ht="27" customHeight="1">
      <c r="A84" s="39">
        <v>80</v>
      </c>
      <c r="B84" s="48" t="s">
        <v>701</v>
      </c>
      <c r="C84" s="50"/>
      <c r="D84" s="39"/>
      <c r="E84" s="48" t="s">
        <v>38</v>
      </c>
      <c r="F84" s="48" t="s">
        <v>58</v>
      </c>
      <c r="G84" s="48" t="s">
        <v>59</v>
      </c>
      <c r="H84" s="16"/>
      <c r="I84" s="16"/>
      <c r="J84" s="16"/>
      <c r="K84" s="16"/>
      <c r="L84" s="54"/>
      <c r="M84" s="54" t="s">
        <v>53</v>
      </c>
      <c r="N84" s="55" t="s">
        <v>62</v>
      </c>
      <c r="O84" s="55"/>
      <c r="P84" s="16"/>
      <c r="Q84" s="16"/>
      <c r="R84" s="16"/>
      <c r="S84" s="16"/>
      <c r="T84" s="54"/>
      <c r="U84" s="57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ht="41.25" customHeight="1">
      <c r="A85" s="39">
        <v>81</v>
      </c>
      <c r="B85" s="48" t="s">
        <v>711</v>
      </c>
      <c r="C85" s="50"/>
      <c r="D85" s="39"/>
      <c r="E85" s="48" t="s">
        <v>38</v>
      </c>
      <c r="F85" s="48" t="s">
        <v>714</v>
      </c>
      <c r="G85" s="48" t="s">
        <v>715</v>
      </c>
      <c r="H85" s="48"/>
      <c r="I85" s="16"/>
      <c r="J85" s="16"/>
      <c r="K85" s="16"/>
      <c r="L85" s="54"/>
      <c r="M85" s="54" t="s">
        <v>53</v>
      </c>
      <c r="N85" s="55" t="s">
        <v>62</v>
      </c>
      <c r="O85" s="55"/>
      <c r="P85" s="16"/>
      <c r="Q85" s="16"/>
      <c r="R85" s="16"/>
      <c r="S85" s="16"/>
      <c r="T85" s="54"/>
      <c r="U85" s="57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:32" ht="41.25" customHeight="1">
      <c r="A86" s="39">
        <v>82</v>
      </c>
      <c r="B86" s="48" t="s">
        <v>719</v>
      </c>
      <c r="C86" s="50"/>
      <c r="D86" s="39"/>
      <c r="E86" s="48" t="s">
        <v>38</v>
      </c>
      <c r="F86" s="48" t="s">
        <v>720</v>
      </c>
      <c r="G86" s="48" t="s">
        <v>721</v>
      </c>
      <c r="H86" s="48"/>
      <c r="I86" s="16"/>
      <c r="J86" s="16"/>
      <c r="K86" s="16"/>
      <c r="L86" s="54"/>
      <c r="M86" s="54" t="s">
        <v>53</v>
      </c>
      <c r="N86" s="55" t="s">
        <v>55</v>
      </c>
      <c r="O86" s="55"/>
      <c r="P86" s="16"/>
      <c r="Q86" s="16"/>
      <c r="R86" s="16"/>
      <c r="S86" s="16"/>
      <c r="T86" s="54"/>
      <c r="U86" s="57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:32" ht="27" customHeight="1">
      <c r="A87" s="39">
        <v>83</v>
      </c>
      <c r="B87" s="48" t="s">
        <v>727</v>
      </c>
      <c r="C87" s="50"/>
      <c r="D87" s="39"/>
      <c r="E87" s="48" t="s">
        <v>38</v>
      </c>
      <c r="F87" s="48" t="s">
        <v>416</v>
      </c>
      <c r="G87" s="48" t="s">
        <v>417</v>
      </c>
      <c r="H87" s="48"/>
      <c r="I87" s="16"/>
      <c r="J87" s="16"/>
      <c r="K87" s="16"/>
      <c r="L87" s="54"/>
      <c r="M87" s="54" t="s">
        <v>53</v>
      </c>
      <c r="N87" s="55" t="s">
        <v>62</v>
      </c>
      <c r="O87" s="55"/>
      <c r="P87" s="16"/>
      <c r="Q87" s="16"/>
      <c r="R87" s="16"/>
      <c r="S87" s="16"/>
      <c r="T87" s="54"/>
      <c r="U87" s="57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2" ht="41.25" customHeight="1">
      <c r="A88" s="39">
        <v>84</v>
      </c>
      <c r="B88" s="48" t="s">
        <v>728</v>
      </c>
      <c r="C88" s="50"/>
      <c r="D88" s="39"/>
      <c r="E88" s="48" t="s">
        <v>38</v>
      </c>
      <c r="F88" s="48" t="s">
        <v>730</v>
      </c>
      <c r="G88" s="48" t="s">
        <v>731</v>
      </c>
      <c r="H88" s="48"/>
      <c r="I88" s="16"/>
      <c r="J88" s="16"/>
      <c r="K88" s="16"/>
      <c r="L88" s="54"/>
      <c r="M88" s="54" t="s">
        <v>53</v>
      </c>
      <c r="N88" s="55" t="s">
        <v>55</v>
      </c>
      <c r="O88" s="55"/>
      <c r="P88" s="16"/>
      <c r="Q88" s="16"/>
      <c r="R88" s="16"/>
      <c r="S88" s="16"/>
      <c r="T88" s="54"/>
      <c r="U88" s="57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2" ht="41.25" customHeight="1">
      <c r="A89" s="39">
        <v>85</v>
      </c>
      <c r="B89" s="48" t="s">
        <v>746</v>
      </c>
      <c r="C89" s="50"/>
      <c r="D89" s="39"/>
      <c r="E89" s="48" t="s">
        <v>38</v>
      </c>
      <c r="F89" s="48" t="s">
        <v>747</v>
      </c>
      <c r="G89" s="48" t="s">
        <v>655</v>
      </c>
      <c r="H89" s="48"/>
      <c r="I89" s="16"/>
      <c r="J89" s="16"/>
      <c r="K89" s="16"/>
      <c r="L89" s="54"/>
      <c r="M89" s="54" t="s">
        <v>53</v>
      </c>
      <c r="N89" s="55" t="s">
        <v>62</v>
      </c>
      <c r="O89" s="55"/>
      <c r="P89" s="16"/>
      <c r="Q89" s="16"/>
      <c r="R89" s="16"/>
      <c r="S89" s="16"/>
      <c r="T89" s="54"/>
      <c r="U89" s="57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 ht="41.25" customHeight="1">
      <c r="A90" s="39">
        <v>86</v>
      </c>
      <c r="B90" s="48" t="s">
        <v>757</v>
      </c>
      <c r="C90" s="50"/>
      <c r="D90" s="39"/>
      <c r="E90" s="48" t="s">
        <v>38</v>
      </c>
      <c r="F90" s="48" t="s">
        <v>268</v>
      </c>
      <c r="G90" s="48" t="s">
        <v>271</v>
      </c>
      <c r="H90" s="48"/>
      <c r="I90" s="16"/>
      <c r="J90" s="16"/>
      <c r="K90" s="16"/>
      <c r="L90" s="54"/>
      <c r="M90" s="54" t="s">
        <v>53</v>
      </c>
      <c r="N90" s="55" t="s">
        <v>62</v>
      </c>
      <c r="O90" s="55"/>
      <c r="P90" s="16"/>
      <c r="Q90" s="16"/>
      <c r="R90" s="16"/>
      <c r="S90" s="16"/>
      <c r="T90" s="54"/>
      <c r="U90" s="57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32" ht="41.25" customHeight="1">
      <c r="A91" s="39">
        <v>87</v>
      </c>
      <c r="B91" s="48" t="s">
        <v>764</v>
      </c>
      <c r="C91" s="50"/>
      <c r="D91" s="39"/>
      <c r="E91" s="48" t="s">
        <v>38</v>
      </c>
      <c r="F91" s="48" t="s">
        <v>261</v>
      </c>
      <c r="G91" s="48" t="s">
        <v>262</v>
      </c>
      <c r="H91" s="48"/>
      <c r="I91" s="16"/>
      <c r="J91" s="16"/>
      <c r="K91" s="16"/>
      <c r="L91" s="54"/>
      <c r="M91" s="54" t="s">
        <v>53</v>
      </c>
      <c r="N91" s="55" t="s">
        <v>62</v>
      </c>
      <c r="O91" s="55"/>
      <c r="P91" s="16"/>
      <c r="Q91" s="16"/>
      <c r="R91" s="16"/>
      <c r="S91" s="16"/>
      <c r="T91" s="54"/>
      <c r="U91" s="57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 ht="27" customHeight="1">
      <c r="A92" s="39">
        <v>88</v>
      </c>
      <c r="B92" s="48" t="s">
        <v>771</v>
      </c>
      <c r="C92" s="50"/>
      <c r="D92" s="39"/>
      <c r="E92" s="48" t="s">
        <v>38</v>
      </c>
      <c r="F92" s="48" t="s">
        <v>773</v>
      </c>
      <c r="G92" s="48" t="s">
        <v>774</v>
      </c>
      <c r="H92" s="48"/>
      <c r="I92" s="16"/>
      <c r="J92" s="16"/>
      <c r="K92" s="16"/>
      <c r="L92" s="54"/>
      <c r="M92" s="54" t="s">
        <v>53</v>
      </c>
      <c r="N92" s="55" t="s">
        <v>55</v>
      </c>
      <c r="O92" s="55"/>
      <c r="P92" s="16"/>
      <c r="Q92" s="16"/>
      <c r="R92" s="16"/>
      <c r="S92" s="16"/>
      <c r="T92" s="54"/>
      <c r="U92" s="57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 ht="27" customHeight="1">
      <c r="A93" s="39">
        <v>89</v>
      </c>
      <c r="B93" s="48" t="s">
        <v>779</v>
      </c>
      <c r="C93" s="50"/>
      <c r="D93" s="39"/>
      <c r="E93" s="48" t="s">
        <v>38</v>
      </c>
      <c r="F93" s="48" t="s">
        <v>780</v>
      </c>
      <c r="G93" s="48" t="s">
        <v>781</v>
      </c>
      <c r="H93" s="48"/>
      <c r="I93" s="16"/>
      <c r="J93" s="16"/>
      <c r="K93" s="16"/>
      <c r="L93" s="54"/>
      <c r="M93" s="54" t="s">
        <v>53</v>
      </c>
      <c r="N93" s="55" t="s">
        <v>54</v>
      </c>
      <c r="O93" s="55"/>
      <c r="P93" s="16"/>
      <c r="Q93" s="16"/>
      <c r="R93" s="16"/>
      <c r="S93" s="16"/>
      <c r="T93" s="54"/>
      <c r="U93" s="57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ht="27" customHeight="1">
      <c r="A94" s="39">
        <v>90</v>
      </c>
      <c r="B94" s="48" t="s">
        <v>784</v>
      </c>
      <c r="C94" s="50"/>
      <c r="D94" s="39"/>
      <c r="E94" s="48" t="s">
        <v>38</v>
      </c>
      <c r="F94" s="48" t="s">
        <v>780</v>
      </c>
      <c r="G94" s="48" t="s">
        <v>781</v>
      </c>
      <c r="H94" s="48"/>
      <c r="I94" s="16"/>
      <c r="J94" s="16"/>
      <c r="K94" s="16"/>
      <c r="L94" s="54"/>
      <c r="M94" s="54" t="s">
        <v>53</v>
      </c>
      <c r="N94" s="55" t="s">
        <v>54</v>
      </c>
      <c r="O94" s="55"/>
      <c r="P94" s="16"/>
      <c r="Q94" s="16"/>
      <c r="R94" s="16"/>
      <c r="S94" s="16"/>
      <c r="T94" s="54"/>
      <c r="U94" s="57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:32" ht="27" customHeight="1">
      <c r="A95" s="39">
        <v>91</v>
      </c>
      <c r="B95" s="48" t="s">
        <v>793</v>
      </c>
      <c r="C95" s="50"/>
      <c r="D95" s="39"/>
      <c r="E95" s="48" t="s">
        <v>38</v>
      </c>
      <c r="F95" s="48" t="s">
        <v>780</v>
      </c>
      <c r="G95" s="48" t="s">
        <v>781</v>
      </c>
      <c r="H95" s="48"/>
      <c r="I95" s="16"/>
      <c r="J95" s="16"/>
      <c r="K95" s="16"/>
      <c r="L95" s="54"/>
      <c r="M95" s="54" t="s">
        <v>53</v>
      </c>
      <c r="N95" s="55" t="s">
        <v>54</v>
      </c>
      <c r="O95" s="55"/>
      <c r="P95" s="16"/>
      <c r="Q95" s="16"/>
      <c r="R95" s="16"/>
      <c r="S95" s="16"/>
      <c r="T95" s="54"/>
      <c r="U95" s="57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2" ht="27" customHeight="1">
      <c r="A96" s="39">
        <v>92</v>
      </c>
      <c r="B96" s="48" t="s">
        <v>799</v>
      </c>
      <c r="C96" s="50"/>
      <c r="D96" s="39"/>
      <c r="E96" s="48" t="s">
        <v>38</v>
      </c>
      <c r="F96" s="48" t="s">
        <v>780</v>
      </c>
      <c r="G96" s="48" t="s">
        <v>781</v>
      </c>
      <c r="H96" s="48"/>
      <c r="I96" s="16"/>
      <c r="J96" s="16"/>
      <c r="K96" s="16"/>
      <c r="L96" s="54"/>
      <c r="M96" s="54" t="s">
        <v>53</v>
      </c>
      <c r="N96" s="55" t="s">
        <v>54</v>
      </c>
      <c r="O96" s="55"/>
      <c r="P96" s="16"/>
      <c r="Q96" s="16"/>
      <c r="R96" s="16"/>
      <c r="S96" s="16"/>
      <c r="T96" s="54"/>
      <c r="U96" s="57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:32" ht="27" customHeight="1">
      <c r="A97" s="39">
        <v>93</v>
      </c>
      <c r="B97" s="48" t="s">
        <v>804</v>
      </c>
      <c r="C97" s="50"/>
      <c r="D97" s="39"/>
      <c r="E97" s="48" t="s">
        <v>38</v>
      </c>
      <c r="F97" s="48" t="s">
        <v>780</v>
      </c>
      <c r="G97" s="48" t="s">
        <v>781</v>
      </c>
      <c r="H97" s="48"/>
      <c r="I97" s="16"/>
      <c r="J97" s="16"/>
      <c r="K97" s="16"/>
      <c r="L97" s="54"/>
      <c r="M97" s="54" t="s">
        <v>53</v>
      </c>
      <c r="N97" s="55" t="s">
        <v>54</v>
      </c>
      <c r="O97" s="55"/>
      <c r="P97" s="16"/>
      <c r="Q97" s="16"/>
      <c r="R97" s="16"/>
      <c r="S97" s="16"/>
      <c r="T97" s="54"/>
      <c r="U97" s="57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:32" ht="27" customHeight="1">
      <c r="A98" s="39">
        <v>94</v>
      </c>
      <c r="B98" s="48" t="s">
        <v>806</v>
      </c>
      <c r="C98" s="50"/>
      <c r="D98" s="39"/>
      <c r="E98" s="48" t="s">
        <v>38</v>
      </c>
      <c r="F98" s="48" t="s">
        <v>780</v>
      </c>
      <c r="G98" s="48" t="s">
        <v>781</v>
      </c>
      <c r="H98" s="48"/>
      <c r="I98" s="16"/>
      <c r="J98" s="16"/>
      <c r="K98" s="16"/>
      <c r="L98" s="54"/>
      <c r="M98" s="54" t="s">
        <v>53</v>
      </c>
      <c r="N98" s="55" t="s">
        <v>54</v>
      </c>
      <c r="O98" s="55"/>
      <c r="P98" s="16"/>
      <c r="Q98" s="16"/>
      <c r="R98" s="16"/>
      <c r="S98" s="16"/>
      <c r="T98" s="54"/>
      <c r="U98" s="57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:32" ht="41.25" customHeight="1">
      <c r="A99" s="39">
        <v>95</v>
      </c>
      <c r="B99" s="48" t="s">
        <v>811</v>
      </c>
      <c r="C99" s="50"/>
      <c r="D99" s="39"/>
      <c r="E99" s="48" t="s">
        <v>38</v>
      </c>
      <c r="F99" s="48" t="s">
        <v>200</v>
      </c>
      <c r="G99" s="48" t="s">
        <v>202</v>
      </c>
      <c r="H99" s="48"/>
      <c r="I99" s="16"/>
      <c r="J99" s="16"/>
      <c r="K99" s="16"/>
      <c r="L99" s="54"/>
      <c r="M99" s="54" t="s">
        <v>53</v>
      </c>
      <c r="N99" s="55" t="s">
        <v>55</v>
      </c>
      <c r="O99" s="55"/>
      <c r="P99" s="16"/>
      <c r="Q99" s="16"/>
      <c r="R99" s="16"/>
      <c r="S99" s="16"/>
      <c r="T99" s="54"/>
      <c r="U99" s="57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:32" ht="27" customHeight="1">
      <c r="A100" s="39">
        <v>96</v>
      </c>
      <c r="B100" s="48" t="s">
        <v>817</v>
      </c>
      <c r="C100" s="50"/>
      <c r="D100" s="39"/>
      <c r="E100" s="48" t="s">
        <v>94</v>
      </c>
      <c r="F100" s="48" t="s">
        <v>819</v>
      </c>
      <c r="G100" s="48" t="s">
        <v>820</v>
      </c>
      <c r="H100" s="48"/>
      <c r="I100" s="16"/>
      <c r="J100" s="16"/>
      <c r="K100" s="16"/>
      <c r="L100" s="54"/>
      <c r="M100" s="54" t="s">
        <v>66</v>
      </c>
      <c r="N100" s="55"/>
      <c r="O100" s="55" t="s">
        <v>823</v>
      </c>
      <c r="P100" s="16"/>
      <c r="Q100" s="16"/>
      <c r="R100" s="16"/>
      <c r="S100" s="16"/>
      <c r="T100" s="54"/>
      <c r="U100" s="57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1:32" ht="27" customHeight="1">
      <c r="A101" s="39">
        <v>97</v>
      </c>
      <c r="B101" s="48" t="s">
        <v>827</v>
      </c>
      <c r="C101" s="50"/>
      <c r="D101" s="39"/>
      <c r="E101" s="48" t="s">
        <v>38</v>
      </c>
      <c r="F101" s="48" t="s">
        <v>828</v>
      </c>
      <c r="G101" s="48" t="s">
        <v>829</v>
      </c>
      <c r="H101" s="48"/>
      <c r="I101" s="16"/>
      <c r="J101" s="16"/>
      <c r="K101" s="16"/>
      <c r="L101" s="54"/>
      <c r="M101" s="54" t="s">
        <v>53</v>
      </c>
      <c r="N101" s="55" t="s">
        <v>62</v>
      </c>
      <c r="O101" s="55"/>
      <c r="P101" s="16"/>
      <c r="Q101" s="16"/>
      <c r="R101" s="16"/>
      <c r="S101" s="16"/>
      <c r="T101" s="54"/>
      <c r="U101" s="57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1:32" ht="27" customHeight="1">
      <c r="A102" s="39">
        <v>98</v>
      </c>
      <c r="B102" s="48" t="s">
        <v>835</v>
      </c>
      <c r="C102" s="50"/>
      <c r="D102" s="39"/>
      <c r="E102" s="48" t="s">
        <v>38</v>
      </c>
      <c r="F102" s="48" t="s">
        <v>58</v>
      </c>
      <c r="G102" s="48" t="s">
        <v>59</v>
      </c>
      <c r="H102" s="48"/>
      <c r="I102" s="16"/>
      <c r="J102" s="16"/>
      <c r="K102" s="16"/>
      <c r="L102" s="54"/>
      <c r="M102" s="54" t="s">
        <v>53</v>
      </c>
      <c r="N102" s="55" t="s">
        <v>62</v>
      </c>
      <c r="O102" s="55"/>
      <c r="P102" s="16"/>
      <c r="Q102" s="16"/>
      <c r="R102" s="16"/>
      <c r="S102" s="16"/>
      <c r="T102" s="54"/>
      <c r="U102" s="57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1:32" ht="27" customHeight="1">
      <c r="A103" s="39">
        <v>99</v>
      </c>
      <c r="B103" s="48" t="s">
        <v>838</v>
      </c>
      <c r="C103" s="50"/>
      <c r="D103" s="39"/>
      <c r="E103" s="48" t="s">
        <v>38</v>
      </c>
      <c r="F103" s="48" t="s">
        <v>839</v>
      </c>
      <c r="G103" s="48" t="s">
        <v>840</v>
      </c>
      <c r="H103" s="48"/>
      <c r="I103" s="16"/>
      <c r="J103" s="16"/>
      <c r="K103" s="16"/>
      <c r="L103" s="54"/>
      <c r="M103" s="54" t="s">
        <v>53</v>
      </c>
      <c r="N103" s="55" t="s">
        <v>55</v>
      </c>
      <c r="O103" s="55"/>
      <c r="P103" s="16"/>
      <c r="Q103" s="16"/>
      <c r="R103" s="16"/>
      <c r="S103" s="16"/>
      <c r="T103" s="54"/>
      <c r="U103" s="57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:32" ht="27" customHeight="1">
      <c r="A104" s="39">
        <v>100</v>
      </c>
      <c r="B104" s="48" t="s">
        <v>844</v>
      </c>
      <c r="C104" s="50"/>
      <c r="D104" s="39"/>
      <c r="E104" s="48" t="s">
        <v>38</v>
      </c>
      <c r="F104" s="48" t="s">
        <v>845</v>
      </c>
      <c r="G104" s="48" t="s">
        <v>127</v>
      </c>
      <c r="H104" s="16"/>
      <c r="I104" s="16"/>
      <c r="J104" s="16"/>
      <c r="K104" s="16"/>
      <c r="L104" s="54"/>
      <c r="M104" s="54" t="s">
        <v>53</v>
      </c>
      <c r="N104" s="55" t="s">
        <v>62</v>
      </c>
      <c r="O104" s="55"/>
      <c r="P104" s="16"/>
      <c r="Q104" s="16"/>
      <c r="R104" s="16"/>
      <c r="S104" s="16"/>
      <c r="T104" s="54"/>
      <c r="U104" s="57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:32" ht="27" customHeight="1">
      <c r="A105" s="39">
        <v>101</v>
      </c>
      <c r="B105" s="48" t="s">
        <v>847</v>
      </c>
      <c r="C105" s="50"/>
      <c r="D105" s="39"/>
      <c r="E105" s="48" t="s">
        <v>38</v>
      </c>
      <c r="F105" s="48" t="s">
        <v>619</v>
      </c>
      <c r="G105" s="48" t="s">
        <v>621</v>
      </c>
      <c r="H105" s="48"/>
      <c r="I105" s="16"/>
      <c r="J105" s="16"/>
      <c r="K105" s="16"/>
      <c r="L105" s="54"/>
      <c r="M105" s="54" t="s">
        <v>53</v>
      </c>
      <c r="N105" s="55" t="s">
        <v>55</v>
      </c>
      <c r="O105" s="55"/>
      <c r="P105" s="16"/>
      <c r="Q105" s="16"/>
      <c r="R105" s="16"/>
      <c r="S105" s="16"/>
      <c r="T105" s="54"/>
      <c r="U105" s="57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:32" ht="41.25" customHeight="1">
      <c r="A106" s="39">
        <v>102</v>
      </c>
      <c r="B106" s="48" t="s">
        <v>853</v>
      </c>
      <c r="C106" s="50"/>
      <c r="D106" s="39"/>
      <c r="E106" s="48" t="s">
        <v>94</v>
      </c>
      <c r="F106" s="48" t="s">
        <v>854</v>
      </c>
      <c r="G106" s="48" t="s">
        <v>855</v>
      </c>
      <c r="H106" s="48"/>
      <c r="I106" s="16"/>
      <c r="J106" s="16"/>
      <c r="K106" s="16"/>
      <c r="L106" s="54"/>
      <c r="M106" s="54" t="s">
        <v>53</v>
      </c>
      <c r="N106" s="55"/>
      <c r="O106" s="55" t="s">
        <v>859</v>
      </c>
      <c r="P106" s="16"/>
      <c r="Q106" s="16"/>
      <c r="R106" s="16"/>
      <c r="S106" s="16"/>
      <c r="T106" s="54"/>
      <c r="U106" s="57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1:32" ht="41.25" customHeight="1">
      <c r="A107" s="39">
        <v>103</v>
      </c>
      <c r="B107" s="48" t="s">
        <v>861</v>
      </c>
      <c r="C107" s="50"/>
      <c r="D107" s="39"/>
      <c r="E107" s="48" t="s">
        <v>94</v>
      </c>
      <c r="F107" s="48" t="s">
        <v>854</v>
      </c>
      <c r="G107" s="48" t="s">
        <v>855</v>
      </c>
      <c r="H107" s="48"/>
      <c r="I107" s="16"/>
      <c r="J107" s="16"/>
      <c r="K107" s="16"/>
      <c r="L107" s="54"/>
      <c r="M107" s="54" t="s">
        <v>53</v>
      </c>
      <c r="N107" s="55"/>
      <c r="O107" s="55" t="s">
        <v>859</v>
      </c>
      <c r="P107" s="16"/>
      <c r="Q107" s="16"/>
      <c r="R107" s="16"/>
      <c r="S107" s="16"/>
      <c r="T107" s="54"/>
      <c r="U107" s="57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1:32" ht="41.25" customHeight="1">
      <c r="A108" s="39">
        <v>104</v>
      </c>
      <c r="B108" s="48" t="s">
        <v>869</v>
      </c>
      <c r="C108" s="50"/>
      <c r="D108" s="39"/>
      <c r="E108" s="48" t="s">
        <v>94</v>
      </c>
      <c r="F108" s="48" t="s">
        <v>854</v>
      </c>
      <c r="G108" s="48" t="s">
        <v>855</v>
      </c>
      <c r="H108" s="48"/>
      <c r="I108" s="16"/>
      <c r="J108" s="16"/>
      <c r="K108" s="16"/>
      <c r="L108" s="54"/>
      <c r="M108" s="54" t="s">
        <v>53</v>
      </c>
      <c r="N108" s="55"/>
      <c r="O108" s="55" t="s">
        <v>859</v>
      </c>
      <c r="P108" s="16"/>
      <c r="Q108" s="16"/>
      <c r="R108" s="16"/>
      <c r="S108" s="16"/>
      <c r="T108" s="54"/>
      <c r="U108" s="57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:32" ht="41.25" customHeight="1">
      <c r="A109" s="39">
        <v>105</v>
      </c>
      <c r="B109" s="48" t="s">
        <v>874</v>
      </c>
      <c r="C109" s="50"/>
      <c r="D109" s="39"/>
      <c r="E109" s="48" t="s">
        <v>94</v>
      </c>
      <c r="F109" s="48" t="s">
        <v>854</v>
      </c>
      <c r="G109" s="48" t="s">
        <v>855</v>
      </c>
      <c r="H109" s="48"/>
      <c r="I109" s="16"/>
      <c r="J109" s="16"/>
      <c r="K109" s="16"/>
      <c r="L109" s="54"/>
      <c r="M109" s="54" t="s">
        <v>53</v>
      </c>
      <c r="N109" s="55"/>
      <c r="O109" s="55" t="s">
        <v>859</v>
      </c>
      <c r="P109" s="16"/>
      <c r="Q109" s="16"/>
      <c r="R109" s="16"/>
      <c r="S109" s="16"/>
      <c r="T109" s="54"/>
      <c r="U109" s="57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1:32" ht="41.25" customHeight="1">
      <c r="A110" s="39">
        <v>106</v>
      </c>
      <c r="B110" s="48" t="s">
        <v>879</v>
      </c>
      <c r="C110" s="50"/>
      <c r="D110" s="39"/>
      <c r="E110" s="48" t="s">
        <v>94</v>
      </c>
      <c r="F110" s="48" t="s">
        <v>854</v>
      </c>
      <c r="G110" s="48" t="s">
        <v>855</v>
      </c>
      <c r="H110" s="48"/>
      <c r="I110" s="16"/>
      <c r="J110" s="16"/>
      <c r="K110" s="16"/>
      <c r="L110" s="54"/>
      <c r="M110" s="54" t="s">
        <v>53</v>
      </c>
      <c r="N110" s="55"/>
      <c r="O110" s="55" t="s">
        <v>859</v>
      </c>
      <c r="P110" s="16"/>
      <c r="Q110" s="16"/>
      <c r="R110" s="16"/>
      <c r="S110" s="16"/>
      <c r="T110" s="54"/>
      <c r="U110" s="57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1:32" ht="27" customHeight="1">
      <c r="A111" s="39">
        <v>107</v>
      </c>
      <c r="B111" s="48" t="s">
        <v>885</v>
      </c>
      <c r="C111" s="50"/>
      <c r="D111" s="39"/>
      <c r="E111" s="48" t="s">
        <v>38</v>
      </c>
      <c r="F111" s="48" t="s">
        <v>169</v>
      </c>
      <c r="G111" s="48" t="s">
        <v>170</v>
      </c>
      <c r="H111" s="48"/>
      <c r="I111" s="16"/>
      <c r="J111" s="16"/>
      <c r="K111" s="16"/>
      <c r="L111" s="54"/>
      <c r="M111" s="54" t="s">
        <v>53</v>
      </c>
      <c r="N111" s="55" t="s">
        <v>62</v>
      </c>
      <c r="O111" s="55"/>
      <c r="P111" s="16"/>
      <c r="Q111" s="16"/>
      <c r="R111" s="16"/>
      <c r="S111" s="16"/>
      <c r="T111" s="54"/>
      <c r="U111" s="57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:32" ht="41.25" customHeight="1">
      <c r="A112" s="39">
        <v>108</v>
      </c>
      <c r="B112" s="48" t="s">
        <v>891</v>
      </c>
      <c r="C112" s="50"/>
      <c r="D112" s="39"/>
      <c r="E112" s="48" t="s">
        <v>38</v>
      </c>
      <c r="F112" s="48" t="s">
        <v>892</v>
      </c>
      <c r="G112" s="48" t="s">
        <v>893</v>
      </c>
      <c r="H112" s="48"/>
      <c r="I112" s="16"/>
      <c r="J112" s="16"/>
      <c r="K112" s="16"/>
      <c r="L112" s="54"/>
      <c r="M112" s="54" t="s">
        <v>53</v>
      </c>
      <c r="N112" s="55" t="s">
        <v>54</v>
      </c>
      <c r="O112" s="55"/>
      <c r="P112" s="16"/>
      <c r="Q112" s="16"/>
      <c r="R112" s="16"/>
      <c r="S112" s="16"/>
      <c r="T112" s="54"/>
      <c r="U112" s="57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2" ht="41.25" customHeight="1">
      <c r="A113" s="39">
        <v>109</v>
      </c>
      <c r="B113" s="48" t="s">
        <v>897</v>
      </c>
      <c r="C113" s="50"/>
      <c r="D113" s="39"/>
      <c r="E113" s="48" t="s">
        <v>38</v>
      </c>
      <c r="F113" s="48" t="s">
        <v>892</v>
      </c>
      <c r="G113" s="48" t="s">
        <v>893</v>
      </c>
      <c r="H113" s="48"/>
      <c r="I113" s="16"/>
      <c r="J113" s="16"/>
      <c r="K113" s="16"/>
      <c r="L113" s="54"/>
      <c r="M113" s="54" t="s">
        <v>53</v>
      </c>
      <c r="N113" s="55" t="s">
        <v>54</v>
      </c>
      <c r="O113" s="55"/>
      <c r="P113" s="16"/>
      <c r="Q113" s="16"/>
      <c r="R113" s="16"/>
      <c r="S113" s="16"/>
      <c r="T113" s="54"/>
      <c r="U113" s="57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:32" ht="41.25" customHeight="1">
      <c r="A114" s="39">
        <v>110</v>
      </c>
      <c r="B114" s="48" t="s">
        <v>905</v>
      </c>
      <c r="C114" s="50"/>
      <c r="D114" s="39"/>
      <c r="E114" s="48" t="s">
        <v>38</v>
      </c>
      <c r="F114" s="48" t="s">
        <v>892</v>
      </c>
      <c r="G114" s="48" t="s">
        <v>893</v>
      </c>
      <c r="H114" s="48"/>
      <c r="I114" s="16"/>
      <c r="J114" s="16"/>
      <c r="K114" s="16"/>
      <c r="L114" s="54"/>
      <c r="M114" s="54" t="s">
        <v>53</v>
      </c>
      <c r="N114" s="55" t="s">
        <v>54</v>
      </c>
      <c r="O114" s="55"/>
      <c r="P114" s="16"/>
      <c r="Q114" s="16"/>
      <c r="R114" s="16"/>
      <c r="S114" s="16"/>
      <c r="T114" s="54"/>
      <c r="U114" s="57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:32" ht="41.25" customHeight="1">
      <c r="A115" s="39">
        <v>111</v>
      </c>
      <c r="B115" s="48" t="s">
        <v>913</v>
      </c>
      <c r="C115" s="50"/>
      <c r="D115" s="39"/>
      <c r="E115" s="48" t="s">
        <v>38</v>
      </c>
      <c r="F115" s="48" t="s">
        <v>892</v>
      </c>
      <c r="G115" s="48" t="s">
        <v>893</v>
      </c>
      <c r="H115" s="48"/>
      <c r="I115" s="16"/>
      <c r="J115" s="16"/>
      <c r="K115" s="16"/>
      <c r="L115" s="54"/>
      <c r="M115" s="54" t="s">
        <v>53</v>
      </c>
      <c r="N115" s="55" t="s">
        <v>54</v>
      </c>
      <c r="O115" s="55"/>
      <c r="P115" s="16"/>
      <c r="Q115" s="16"/>
      <c r="R115" s="16"/>
      <c r="S115" s="16"/>
      <c r="T115" s="54"/>
      <c r="U115" s="57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1:32" ht="27" customHeight="1">
      <c r="A116" s="39">
        <v>112</v>
      </c>
      <c r="B116" s="48" t="s">
        <v>920</v>
      </c>
      <c r="C116" s="50"/>
      <c r="D116" s="39"/>
      <c r="E116" s="48" t="s">
        <v>38</v>
      </c>
      <c r="F116" s="48" t="s">
        <v>922</v>
      </c>
      <c r="G116" s="48" t="s">
        <v>923</v>
      </c>
      <c r="H116" s="48"/>
      <c r="I116" s="16"/>
      <c r="J116" s="16"/>
      <c r="K116" s="16"/>
      <c r="L116" s="54"/>
      <c r="M116" s="54" t="s">
        <v>53</v>
      </c>
      <c r="N116" s="55" t="s">
        <v>55</v>
      </c>
      <c r="O116" s="55"/>
      <c r="P116" s="16"/>
      <c r="Q116" s="16"/>
      <c r="R116" s="16"/>
      <c r="S116" s="16"/>
      <c r="T116" s="54"/>
      <c r="U116" s="57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:32" ht="54.75" customHeight="1">
      <c r="A117" s="39">
        <v>113</v>
      </c>
      <c r="B117" s="48" t="s">
        <v>927</v>
      </c>
      <c r="C117" s="50"/>
      <c r="D117" s="39"/>
      <c r="E117" s="48" t="s">
        <v>38</v>
      </c>
      <c r="F117" s="48" t="s">
        <v>928</v>
      </c>
      <c r="G117" s="48" t="s">
        <v>929</v>
      </c>
      <c r="H117" s="48"/>
      <c r="I117" s="16"/>
      <c r="J117" s="16"/>
      <c r="K117" s="16"/>
      <c r="L117" s="54"/>
      <c r="M117" s="54" t="s">
        <v>53</v>
      </c>
      <c r="N117" s="55" t="s">
        <v>55</v>
      </c>
      <c r="O117" s="55"/>
      <c r="P117" s="16"/>
      <c r="Q117" s="16"/>
      <c r="R117" s="16"/>
      <c r="S117" s="16"/>
      <c r="T117" s="54"/>
      <c r="U117" s="57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1:32" ht="27" customHeight="1">
      <c r="A118" s="39">
        <v>114</v>
      </c>
      <c r="B118" s="48" t="s">
        <v>934</v>
      </c>
      <c r="C118" s="50"/>
      <c r="D118" s="39"/>
      <c r="E118" s="48" t="s">
        <v>94</v>
      </c>
      <c r="F118" s="48" t="s">
        <v>936</v>
      </c>
      <c r="G118" s="48" t="s">
        <v>937</v>
      </c>
      <c r="H118" s="48"/>
      <c r="I118" s="16"/>
      <c r="J118" s="16"/>
      <c r="K118" s="16"/>
      <c r="L118" s="54"/>
      <c r="M118" s="54" t="s">
        <v>53</v>
      </c>
      <c r="N118" s="55"/>
      <c r="O118" s="55" t="s">
        <v>939</v>
      </c>
      <c r="P118" s="16"/>
      <c r="Q118" s="16"/>
      <c r="R118" s="16"/>
      <c r="S118" s="16"/>
      <c r="T118" s="54"/>
      <c r="U118" s="57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2" ht="27" customHeight="1">
      <c r="A119" s="39">
        <v>115</v>
      </c>
      <c r="B119" s="48" t="s">
        <v>942</v>
      </c>
      <c r="C119" s="50"/>
      <c r="D119" s="39"/>
      <c r="E119" s="48" t="s">
        <v>94</v>
      </c>
      <c r="F119" s="48" t="s">
        <v>944</v>
      </c>
      <c r="G119" s="48" t="s">
        <v>945</v>
      </c>
      <c r="H119" s="48"/>
      <c r="I119" s="16"/>
      <c r="J119" s="16"/>
      <c r="K119" s="16"/>
      <c r="L119" s="54"/>
      <c r="M119" s="54" t="s">
        <v>53</v>
      </c>
      <c r="N119" s="55"/>
      <c r="O119" s="55" t="s">
        <v>946</v>
      </c>
      <c r="P119" s="16"/>
      <c r="Q119" s="16"/>
      <c r="R119" s="16"/>
      <c r="S119" s="16"/>
      <c r="T119" s="54"/>
      <c r="U119" s="57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1:32" ht="27" customHeight="1">
      <c r="A120" s="39">
        <v>116</v>
      </c>
      <c r="B120" s="48" t="s">
        <v>949</v>
      </c>
      <c r="C120" s="50"/>
      <c r="D120" s="39"/>
      <c r="E120" s="48" t="s">
        <v>94</v>
      </c>
      <c r="F120" s="48" t="s">
        <v>944</v>
      </c>
      <c r="G120" s="48" t="s">
        <v>945</v>
      </c>
      <c r="H120" s="48"/>
      <c r="I120" s="16"/>
      <c r="J120" s="16"/>
      <c r="K120" s="16"/>
      <c r="L120" s="54"/>
      <c r="M120" s="54" t="s">
        <v>53</v>
      </c>
      <c r="N120" s="55"/>
      <c r="O120" s="55" t="s">
        <v>952</v>
      </c>
      <c r="P120" s="16"/>
      <c r="Q120" s="16"/>
      <c r="R120" s="16"/>
      <c r="S120" s="16"/>
      <c r="T120" s="54"/>
      <c r="U120" s="57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:32" ht="27" customHeight="1">
      <c r="A121" s="39">
        <v>117</v>
      </c>
      <c r="B121" s="48" t="s">
        <v>956</v>
      </c>
      <c r="C121" s="50"/>
      <c r="D121" s="39"/>
      <c r="E121" s="48" t="s">
        <v>94</v>
      </c>
      <c r="F121" s="48" t="s">
        <v>944</v>
      </c>
      <c r="G121" s="48" t="s">
        <v>945</v>
      </c>
      <c r="H121" s="48"/>
      <c r="I121" s="16"/>
      <c r="J121" s="16"/>
      <c r="K121" s="16"/>
      <c r="L121" s="54"/>
      <c r="M121" s="54" t="s">
        <v>53</v>
      </c>
      <c r="N121" s="55"/>
      <c r="O121" s="55" t="s">
        <v>959</v>
      </c>
      <c r="P121" s="16"/>
      <c r="Q121" s="16"/>
      <c r="R121" s="16"/>
      <c r="S121" s="16"/>
      <c r="T121" s="54"/>
      <c r="U121" s="57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1:32" ht="27" customHeight="1">
      <c r="A122" s="39">
        <v>118</v>
      </c>
      <c r="B122" s="48" t="s">
        <v>962</v>
      </c>
      <c r="C122" s="50"/>
      <c r="D122" s="39"/>
      <c r="E122" s="48" t="s">
        <v>94</v>
      </c>
      <c r="F122" s="48" t="s">
        <v>944</v>
      </c>
      <c r="G122" s="48" t="s">
        <v>945</v>
      </c>
      <c r="H122" s="48"/>
      <c r="I122" s="16"/>
      <c r="J122" s="16"/>
      <c r="K122" s="16"/>
      <c r="L122" s="54"/>
      <c r="M122" s="54" t="s">
        <v>53</v>
      </c>
      <c r="N122" s="55"/>
      <c r="O122" s="55" t="s">
        <v>964</v>
      </c>
      <c r="P122" s="16"/>
      <c r="Q122" s="16"/>
      <c r="R122" s="16"/>
      <c r="S122" s="16"/>
      <c r="T122" s="54"/>
      <c r="U122" s="57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:32" ht="27" customHeight="1">
      <c r="A123" s="39">
        <v>119</v>
      </c>
      <c r="B123" s="48" t="s">
        <v>968</v>
      </c>
      <c r="C123" s="50"/>
      <c r="D123" s="39"/>
      <c r="E123" s="48" t="s">
        <v>94</v>
      </c>
      <c r="F123" s="48" t="s">
        <v>944</v>
      </c>
      <c r="G123" s="48" t="s">
        <v>945</v>
      </c>
      <c r="H123" s="48"/>
      <c r="I123" s="16"/>
      <c r="J123" s="16"/>
      <c r="K123" s="16"/>
      <c r="L123" s="54"/>
      <c r="M123" s="54" t="s">
        <v>53</v>
      </c>
      <c r="N123" s="55"/>
      <c r="O123" s="55" t="s">
        <v>971</v>
      </c>
      <c r="P123" s="16"/>
      <c r="Q123" s="16"/>
      <c r="R123" s="16"/>
      <c r="S123" s="16"/>
      <c r="T123" s="54"/>
      <c r="U123" s="57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1:32" ht="27" customHeight="1">
      <c r="A124" s="39">
        <v>120</v>
      </c>
      <c r="B124" s="48" t="s">
        <v>972</v>
      </c>
      <c r="C124" s="50"/>
      <c r="D124" s="39"/>
      <c r="E124" s="48" t="s">
        <v>94</v>
      </c>
      <c r="F124" s="48" t="s">
        <v>944</v>
      </c>
      <c r="G124" s="48" t="s">
        <v>945</v>
      </c>
      <c r="H124" s="16"/>
      <c r="I124" s="16"/>
      <c r="J124" s="16"/>
      <c r="K124" s="16"/>
      <c r="L124" s="54"/>
      <c r="M124" s="54" t="s">
        <v>53</v>
      </c>
      <c r="N124" s="55"/>
      <c r="O124" s="55" t="s">
        <v>977</v>
      </c>
      <c r="P124" s="16"/>
      <c r="Q124" s="16"/>
      <c r="R124" s="16"/>
      <c r="S124" s="16"/>
      <c r="T124" s="54"/>
      <c r="U124" s="57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2" ht="27" customHeight="1">
      <c r="A125" s="39">
        <v>121</v>
      </c>
      <c r="B125" s="48" t="s">
        <v>979</v>
      </c>
      <c r="C125" s="50"/>
      <c r="D125" s="39"/>
      <c r="E125" s="48" t="s">
        <v>94</v>
      </c>
      <c r="F125" s="48" t="s">
        <v>944</v>
      </c>
      <c r="G125" s="48" t="s">
        <v>945</v>
      </c>
      <c r="H125" s="48"/>
      <c r="I125" s="16"/>
      <c r="J125" s="16"/>
      <c r="K125" s="16"/>
      <c r="L125" s="54"/>
      <c r="M125" s="54" t="s">
        <v>53</v>
      </c>
      <c r="N125" s="55"/>
      <c r="O125" s="55" t="s">
        <v>982</v>
      </c>
      <c r="P125" s="16"/>
      <c r="Q125" s="16"/>
      <c r="R125" s="16"/>
      <c r="S125" s="16"/>
      <c r="T125" s="54"/>
      <c r="U125" s="57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1:32" ht="27" customHeight="1">
      <c r="A126" s="39">
        <v>122</v>
      </c>
      <c r="B126" s="48" t="s">
        <v>986</v>
      </c>
      <c r="C126" s="50"/>
      <c r="D126" s="39"/>
      <c r="E126" s="48" t="s">
        <v>38</v>
      </c>
      <c r="F126" s="48" t="s">
        <v>58</v>
      </c>
      <c r="G126" s="48" t="s">
        <v>59</v>
      </c>
      <c r="H126" s="48"/>
      <c r="I126" s="16"/>
      <c r="J126" s="16"/>
      <c r="K126" s="16"/>
      <c r="L126" s="54"/>
      <c r="M126" s="54" t="s">
        <v>53</v>
      </c>
      <c r="N126" s="55" t="s">
        <v>62</v>
      </c>
      <c r="O126" s="55"/>
      <c r="P126" s="16"/>
      <c r="Q126" s="16"/>
      <c r="R126" s="16"/>
      <c r="S126" s="16"/>
      <c r="T126" s="54"/>
      <c r="U126" s="57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1:32" ht="27" customHeight="1">
      <c r="A127" s="39">
        <v>123</v>
      </c>
      <c r="B127" s="48" t="s">
        <v>989</v>
      </c>
      <c r="C127" s="50"/>
      <c r="D127" s="39"/>
      <c r="E127" s="48" t="s">
        <v>38</v>
      </c>
      <c r="F127" s="48" t="s">
        <v>58</v>
      </c>
      <c r="G127" s="48" t="s">
        <v>59</v>
      </c>
      <c r="H127" s="48"/>
      <c r="I127" s="16"/>
      <c r="J127" s="16"/>
      <c r="K127" s="16"/>
      <c r="L127" s="54"/>
      <c r="M127" s="54" t="s">
        <v>53</v>
      </c>
      <c r="N127" s="55" t="s">
        <v>62</v>
      </c>
      <c r="O127" s="55"/>
      <c r="P127" s="16"/>
      <c r="Q127" s="16"/>
      <c r="R127" s="16"/>
      <c r="S127" s="16"/>
      <c r="T127" s="54"/>
      <c r="U127" s="57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1:32" ht="27" customHeight="1">
      <c r="A128" s="39">
        <v>124</v>
      </c>
      <c r="B128" s="48" t="s">
        <v>995</v>
      </c>
      <c r="C128" s="50"/>
      <c r="D128" s="39"/>
      <c r="E128" s="48" t="s">
        <v>38</v>
      </c>
      <c r="F128" s="48" t="s">
        <v>58</v>
      </c>
      <c r="G128" s="48" t="s">
        <v>59</v>
      </c>
      <c r="H128" s="48"/>
      <c r="I128" s="16"/>
      <c r="J128" s="16"/>
      <c r="K128" s="16"/>
      <c r="L128" s="54"/>
      <c r="M128" s="54" t="s">
        <v>53</v>
      </c>
      <c r="N128" s="55" t="s">
        <v>62</v>
      </c>
      <c r="O128" s="55"/>
      <c r="P128" s="16"/>
      <c r="Q128" s="16"/>
      <c r="R128" s="16"/>
      <c r="S128" s="16"/>
      <c r="T128" s="54"/>
      <c r="U128" s="57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1:32" ht="27" customHeight="1">
      <c r="A129" s="39">
        <v>125</v>
      </c>
      <c r="B129" s="48" t="s">
        <v>999</v>
      </c>
      <c r="C129" s="50"/>
      <c r="D129" s="39"/>
      <c r="E129" s="48" t="s">
        <v>38</v>
      </c>
      <c r="F129" s="48" t="s">
        <v>58</v>
      </c>
      <c r="G129" s="48" t="s">
        <v>59</v>
      </c>
      <c r="H129" s="48"/>
      <c r="I129" s="16"/>
      <c r="J129" s="16"/>
      <c r="K129" s="16"/>
      <c r="L129" s="54"/>
      <c r="M129" s="54" t="s">
        <v>53</v>
      </c>
      <c r="N129" s="55" t="s">
        <v>62</v>
      </c>
      <c r="O129" s="55"/>
      <c r="P129" s="16"/>
      <c r="Q129" s="16"/>
      <c r="R129" s="16"/>
      <c r="S129" s="16"/>
      <c r="T129" s="54"/>
      <c r="U129" s="57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1:32" ht="41.25" customHeight="1">
      <c r="A130" s="39">
        <v>126</v>
      </c>
      <c r="B130" s="48" t="s">
        <v>1003</v>
      </c>
      <c r="C130" s="50"/>
      <c r="D130" s="39"/>
      <c r="E130" s="48" t="s">
        <v>94</v>
      </c>
      <c r="F130" s="48" t="s">
        <v>1005</v>
      </c>
      <c r="G130" s="48" t="s">
        <v>1006</v>
      </c>
      <c r="H130" s="48"/>
      <c r="I130" s="16"/>
      <c r="J130" s="16"/>
      <c r="K130" s="16"/>
      <c r="L130" s="54"/>
      <c r="M130" s="54" t="s">
        <v>53</v>
      </c>
      <c r="N130" s="55"/>
      <c r="O130" s="55" t="s">
        <v>1008</v>
      </c>
      <c r="P130" s="16"/>
      <c r="Q130" s="16"/>
      <c r="R130" s="16"/>
      <c r="S130" s="16"/>
      <c r="T130" s="54"/>
      <c r="U130" s="57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1:32" ht="41.25" customHeight="1">
      <c r="A131" s="39">
        <v>127</v>
      </c>
      <c r="B131" s="48" t="s">
        <v>1011</v>
      </c>
      <c r="C131" s="50"/>
      <c r="D131" s="39"/>
      <c r="E131" s="48" t="s">
        <v>94</v>
      </c>
      <c r="F131" s="48" t="s">
        <v>1005</v>
      </c>
      <c r="G131" s="48" t="s">
        <v>1006</v>
      </c>
      <c r="H131" s="48"/>
      <c r="I131" s="16"/>
      <c r="J131" s="16"/>
      <c r="K131" s="16"/>
      <c r="L131" s="54"/>
      <c r="M131" s="54" t="s">
        <v>53</v>
      </c>
      <c r="N131" s="55"/>
      <c r="O131" s="55" t="s">
        <v>1013</v>
      </c>
      <c r="P131" s="16"/>
      <c r="Q131" s="16"/>
      <c r="R131" s="16"/>
      <c r="S131" s="16"/>
      <c r="T131" s="54"/>
      <c r="U131" s="57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1:32" ht="41.25" customHeight="1">
      <c r="A132" s="39">
        <v>128</v>
      </c>
      <c r="B132" s="48" t="s">
        <v>1015</v>
      </c>
      <c r="C132" s="50"/>
      <c r="D132" s="39"/>
      <c r="E132" s="48" t="s">
        <v>94</v>
      </c>
      <c r="F132" s="48" t="s">
        <v>1005</v>
      </c>
      <c r="G132" s="48" t="s">
        <v>1006</v>
      </c>
      <c r="H132" s="48"/>
      <c r="I132" s="16"/>
      <c r="J132" s="16"/>
      <c r="K132" s="16"/>
      <c r="L132" s="54"/>
      <c r="M132" s="54" t="s">
        <v>53</v>
      </c>
      <c r="N132" s="55"/>
      <c r="O132" s="55" t="s">
        <v>1018</v>
      </c>
      <c r="P132" s="16"/>
      <c r="Q132" s="16"/>
      <c r="R132" s="16"/>
      <c r="S132" s="16"/>
      <c r="T132" s="54"/>
      <c r="U132" s="57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1:32" ht="27" customHeight="1">
      <c r="A133" s="39">
        <v>129</v>
      </c>
      <c r="B133" s="48" t="s">
        <v>1021</v>
      </c>
      <c r="C133" s="50"/>
      <c r="D133" s="39"/>
      <c r="E133" s="48" t="s">
        <v>38</v>
      </c>
      <c r="F133" s="48" t="s">
        <v>1022</v>
      </c>
      <c r="G133" s="48" t="s">
        <v>1023</v>
      </c>
      <c r="H133" s="48"/>
      <c r="I133" s="16"/>
      <c r="J133" s="16"/>
      <c r="K133" s="16"/>
      <c r="L133" s="54"/>
      <c r="M133" s="54" t="s">
        <v>53</v>
      </c>
      <c r="N133" s="55" t="s">
        <v>62</v>
      </c>
      <c r="O133" s="55"/>
      <c r="P133" s="16"/>
      <c r="Q133" s="16"/>
      <c r="R133" s="16"/>
      <c r="S133" s="16"/>
      <c r="T133" s="54"/>
      <c r="U133" s="57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1:32" ht="41.25" customHeight="1">
      <c r="A134" s="39">
        <v>130</v>
      </c>
      <c r="B134" s="48" t="s">
        <v>1028</v>
      </c>
      <c r="C134" s="50"/>
      <c r="D134" s="39"/>
      <c r="E134" s="48" t="s">
        <v>38</v>
      </c>
      <c r="F134" s="48" t="s">
        <v>1030</v>
      </c>
      <c r="G134" s="48" t="s">
        <v>1031</v>
      </c>
      <c r="H134" s="48"/>
      <c r="I134" s="16"/>
      <c r="J134" s="16"/>
      <c r="K134" s="16"/>
      <c r="L134" s="54"/>
      <c r="M134" s="54" t="s">
        <v>53</v>
      </c>
      <c r="N134" s="55" t="s">
        <v>54</v>
      </c>
      <c r="O134" s="55"/>
      <c r="P134" s="16"/>
      <c r="Q134" s="16"/>
      <c r="R134" s="16"/>
      <c r="S134" s="16"/>
      <c r="T134" s="54"/>
      <c r="U134" s="57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1:32" ht="27" customHeight="1">
      <c r="A135" s="39">
        <v>131</v>
      </c>
      <c r="B135" s="48" t="s">
        <v>1035</v>
      </c>
      <c r="C135" s="50"/>
      <c r="D135" s="39"/>
      <c r="E135" s="48" t="s">
        <v>38</v>
      </c>
      <c r="F135" s="48" t="s">
        <v>133</v>
      </c>
      <c r="G135" s="48" t="s">
        <v>135</v>
      </c>
      <c r="H135" s="48"/>
      <c r="I135" s="55" t="s">
        <v>1037</v>
      </c>
      <c r="J135" s="108" t="s">
        <v>1038</v>
      </c>
      <c r="K135" s="109">
        <v>43287</v>
      </c>
      <c r="L135" s="53" t="s">
        <v>119</v>
      </c>
      <c r="M135" s="54" t="s">
        <v>53</v>
      </c>
      <c r="N135" s="55" t="s">
        <v>54</v>
      </c>
      <c r="O135" s="56"/>
      <c r="P135" s="53" t="s">
        <v>56</v>
      </c>
      <c r="Q135" s="55" t="s">
        <v>1050</v>
      </c>
      <c r="R135" s="58" t="s">
        <v>1051</v>
      </c>
      <c r="S135" s="110" t="s">
        <v>1052</v>
      </c>
      <c r="T135" s="54"/>
      <c r="U135" s="71" t="s">
        <v>146</v>
      </c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1:32" ht="27" customHeight="1">
      <c r="A136" s="39">
        <v>132</v>
      </c>
      <c r="B136" s="48" t="s">
        <v>1057</v>
      </c>
      <c r="C136" s="50"/>
      <c r="D136" s="39"/>
      <c r="E136" s="48" t="s">
        <v>38</v>
      </c>
      <c r="F136" s="48" t="s">
        <v>133</v>
      </c>
      <c r="G136" s="48" t="s">
        <v>135</v>
      </c>
      <c r="H136" s="48"/>
      <c r="I136" s="55" t="s">
        <v>1059</v>
      </c>
      <c r="J136" s="108" t="s">
        <v>1060</v>
      </c>
      <c r="K136" s="109">
        <v>43287</v>
      </c>
      <c r="L136" s="53" t="s">
        <v>119</v>
      </c>
      <c r="M136" s="54" t="s">
        <v>53</v>
      </c>
      <c r="N136" s="55" t="s">
        <v>54</v>
      </c>
      <c r="O136" s="56"/>
      <c r="P136" s="53" t="s">
        <v>56</v>
      </c>
      <c r="Q136" s="55" t="s">
        <v>1063</v>
      </c>
      <c r="R136" s="58" t="s">
        <v>1064</v>
      </c>
      <c r="S136" s="110" t="s">
        <v>1052</v>
      </c>
      <c r="T136" s="54"/>
      <c r="U136" s="71" t="s">
        <v>146</v>
      </c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1:32" ht="27" customHeight="1">
      <c r="A137" s="39">
        <v>133</v>
      </c>
      <c r="B137" s="48" t="s">
        <v>1067</v>
      </c>
      <c r="C137" s="50"/>
      <c r="D137" s="39"/>
      <c r="E137" s="48" t="s">
        <v>38</v>
      </c>
      <c r="F137" s="48" t="s">
        <v>58</v>
      </c>
      <c r="G137" s="48" t="s">
        <v>59</v>
      </c>
      <c r="H137" s="48" t="s">
        <v>1068</v>
      </c>
      <c r="I137" s="16"/>
      <c r="J137" s="16"/>
      <c r="K137" s="16"/>
      <c r="L137" s="54"/>
      <c r="M137" s="54" t="s">
        <v>53</v>
      </c>
      <c r="N137" s="55" t="s">
        <v>62</v>
      </c>
      <c r="O137" s="56"/>
      <c r="P137" s="16"/>
      <c r="Q137" s="16"/>
      <c r="R137" s="16"/>
      <c r="S137" s="16"/>
      <c r="T137" s="54"/>
      <c r="U137" s="57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 ht="41.25" customHeight="1">
      <c r="A138" s="39">
        <v>134</v>
      </c>
      <c r="B138" s="48" t="s">
        <v>1072</v>
      </c>
      <c r="C138" s="50"/>
      <c r="D138" s="39"/>
      <c r="E138" s="48" t="s">
        <v>38</v>
      </c>
      <c r="F138" s="48" t="s">
        <v>252</v>
      </c>
      <c r="G138" s="48" t="s">
        <v>253</v>
      </c>
      <c r="H138" s="48"/>
      <c r="I138" s="16"/>
      <c r="J138" s="16"/>
      <c r="K138" s="16"/>
      <c r="L138" s="54"/>
      <c r="M138" s="54" t="s">
        <v>53</v>
      </c>
      <c r="N138" s="55" t="s">
        <v>54</v>
      </c>
      <c r="O138" s="56"/>
      <c r="P138" s="16"/>
      <c r="Q138" s="16"/>
      <c r="R138" s="16"/>
      <c r="S138" s="16"/>
      <c r="T138" s="54"/>
      <c r="U138" s="57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1:32" ht="41.25" customHeight="1">
      <c r="A139" s="39">
        <v>135</v>
      </c>
      <c r="B139" s="48" t="s">
        <v>1076</v>
      </c>
      <c r="C139" s="50"/>
      <c r="D139" s="39"/>
      <c r="E139" s="48" t="s">
        <v>38</v>
      </c>
      <c r="F139" s="48" t="s">
        <v>252</v>
      </c>
      <c r="G139" s="48" t="s">
        <v>253</v>
      </c>
      <c r="H139" s="48"/>
      <c r="I139" s="16"/>
      <c r="J139" s="16"/>
      <c r="K139" s="16"/>
      <c r="L139" s="54"/>
      <c r="M139" s="54" t="s">
        <v>53</v>
      </c>
      <c r="N139" s="55" t="s">
        <v>54</v>
      </c>
      <c r="O139" s="56"/>
      <c r="P139" s="16"/>
      <c r="Q139" s="16"/>
      <c r="R139" s="16"/>
      <c r="S139" s="16"/>
      <c r="T139" s="54"/>
      <c r="U139" s="57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 ht="41.25" customHeight="1">
      <c r="A140" s="39">
        <v>136</v>
      </c>
      <c r="B140" s="48" t="s">
        <v>1081</v>
      </c>
      <c r="C140" s="50"/>
      <c r="D140" s="39"/>
      <c r="E140" s="48" t="s">
        <v>38</v>
      </c>
      <c r="F140" s="48" t="s">
        <v>252</v>
      </c>
      <c r="G140" s="48" t="s">
        <v>253</v>
      </c>
      <c r="H140" s="48"/>
      <c r="I140" s="16"/>
      <c r="J140" s="16"/>
      <c r="K140" s="16"/>
      <c r="L140" s="54"/>
      <c r="M140" s="54" t="s">
        <v>53</v>
      </c>
      <c r="N140" s="55" t="s">
        <v>54</v>
      </c>
      <c r="O140" s="56"/>
      <c r="P140" s="16"/>
      <c r="Q140" s="16"/>
      <c r="R140" s="16"/>
      <c r="S140" s="16"/>
      <c r="T140" s="54"/>
      <c r="U140" s="57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1:32" ht="41.25" customHeight="1">
      <c r="A141" s="39">
        <v>137</v>
      </c>
      <c r="B141" s="48" t="s">
        <v>1085</v>
      </c>
      <c r="C141" s="50"/>
      <c r="D141" s="39"/>
      <c r="E141" s="48" t="s">
        <v>38</v>
      </c>
      <c r="F141" s="48" t="s">
        <v>252</v>
      </c>
      <c r="G141" s="48" t="s">
        <v>253</v>
      </c>
      <c r="H141" s="48"/>
      <c r="I141" s="16"/>
      <c r="J141" s="16"/>
      <c r="K141" s="16"/>
      <c r="L141" s="54"/>
      <c r="M141" s="54" t="s">
        <v>53</v>
      </c>
      <c r="N141" s="55" t="s">
        <v>54</v>
      </c>
      <c r="O141" s="56"/>
      <c r="P141" s="16"/>
      <c r="Q141" s="16"/>
      <c r="R141" s="16"/>
      <c r="S141" s="16"/>
      <c r="T141" s="54"/>
      <c r="U141" s="57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:32" ht="41.25" customHeight="1">
      <c r="A142" s="39">
        <v>138</v>
      </c>
      <c r="B142" s="48" t="s">
        <v>1088</v>
      </c>
      <c r="C142" s="50"/>
      <c r="D142" s="39"/>
      <c r="E142" s="48" t="s">
        <v>38</v>
      </c>
      <c r="F142" s="48" t="s">
        <v>252</v>
      </c>
      <c r="G142" s="48" t="s">
        <v>253</v>
      </c>
      <c r="H142" s="48"/>
      <c r="I142" s="16"/>
      <c r="J142" s="16"/>
      <c r="K142" s="16"/>
      <c r="L142" s="54"/>
      <c r="M142" s="54" t="s">
        <v>53</v>
      </c>
      <c r="N142" s="55" t="s">
        <v>54</v>
      </c>
      <c r="O142" s="56"/>
      <c r="P142" s="16"/>
      <c r="Q142" s="16"/>
      <c r="R142" s="16"/>
      <c r="S142" s="16"/>
      <c r="T142" s="54"/>
      <c r="U142" s="57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1:32" ht="41.25" customHeight="1">
      <c r="A143" s="39">
        <v>139</v>
      </c>
      <c r="B143" s="48" t="s">
        <v>1093</v>
      </c>
      <c r="C143" s="50"/>
      <c r="D143" s="39"/>
      <c r="E143" s="48" t="s">
        <v>38</v>
      </c>
      <c r="F143" s="48" t="s">
        <v>1094</v>
      </c>
      <c r="G143" s="48" t="s">
        <v>75</v>
      </c>
      <c r="H143" s="48"/>
      <c r="I143" s="16"/>
      <c r="J143" s="16"/>
      <c r="K143" s="16"/>
      <c r="L143" s="54"/>
      <c r="M143" s="54" t="s">
        <v>53</v>
      </c>
      <c r="N143" s="55" t="s">
        <v>54</v>
      </c>
      <c r="O143" s="56"/>
      <c r="P143" s="16"/>
      <c r="Q143" s="16"/>
      <c r="R143" s="16"/>
      <c r="S143" s="16"/>
      <c r="T143" s="54"/>
      <c r="U143" s="57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:32" ht="27" customHeight="1">
      <c r="A144" s="39">
        <v>140</v>
      </c>
      <c r="B144" s="48" t="s">
        <v>1097</v>
      </c>
      <c r="C144" s="50"/>
      <c r="D144" s="44">
        <v>10</v>
      </c>
      <c r="E144" s="48" t="s">
        <v>38</v>
      </c>
      <c r="F144" s="48" t="s">
        <v>1099</v>
      </c>
      <c r="G144" s="48" t="s">
        <v>1100</v>
      </c>
      <c r="H144" s="16"/>
      <c r="I144" s="48" t="s">
        <v>1101</v>
      </c>
      <c r="J144" s="41" t="s">
        <v>1102</v>
      </c>
      <c r="K144" s="41" t="s">
        <v>1103</v>
      </c>
      <c r="L144" s="53" t="s">
        <v>48</v>
      </c>
      <c r="M144" s="54" t="s">
        <v>53</v>
      </c>
      <c r="N144" s="55" t="s">
        <v>54</v>
      </c>
      <c r="O144" s="56"/>
      <c r="P144" s="41" t="s">
        <v>56</v>
      </c>
      <c r="Q144" s="41" t="s">
        <v>1106</v>
      </c>
      <c r="R144" s="41" t="s">
        <v>1107</v>
      </c>
      <c r="S144" s="41" t="s">
        <v>1108</v>
      </c>
      <c r="T144" s="44">
        <v>3</v>
      </c>
      <c r="U144" s="41" t="s">
        <v>146</v>
      </c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1:32" ht="41.25" customHeight="1">
      <c r="A145" s="39">
        <v>141</v>
      </c>
      <c r="B145" s="48" t="s">
        <v>1110</v>
      </c>
      <c r="C145" s="50"/>
      <c r="D145" s="39"/>
      <c r="E145" s="48" t="s">
        <v>38</v>
      </c>
      <c r="F145" s="48" t="s">
        <v>1111</v>
      </c>
      <c r="G145" s="48" t="s">
        <v>1112</v>
      </c>
      <c r="H145" s="48"/>
      <c r="I145" s="16"/>
      <c r="J145" s="16"/>
      <c r="K145" s="16"/>
      <c r="L145" s="54"/>
      <c r="M145" s="54" t="s">
        <v>53</v>
      </c>
      <c r="N145" s="55" t="s">
        <v>54</v>
      </c>
      <c r="O145" s="56"/>
      <c r="P145" s="16"/>
      <c r="Q145" s="16"/>
      <c r="R145" s="16"/>
      <c r="S145" s="16"/>
      <c r="T145" s="54"/>
      <c r="U145" s="57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:32" ht="41.25" customHeight="1">
      <c r="A146" s="39">
        <v>142</v>
      </c>
      <c r="B146" s="48" t="s">
        <v>1116</v>
      </c>
      <c r="C146" s="50"/>
      <c r="D146" s="39"/>
      <c r="E146" s="48" t="s">
        <v>38</v>
      </c>
      <c r="F146" s="48" t="s">
        <v>200</v>
      </c>
      <c r="G146" s="48" t="s">
        <v>202</v>
      </c>
      <c r="H146" s="48"/>
      <c r="I146" s="16"/>
      <c r="J146" s="16"/>
      <c r="K146" s="16"/>
      <c r="L146" s="54"/>
      <c r="M146" s="54" t="s">
        <v>53</v>
      </c>
      <c r="N146" s="55" t="s">
        <v>55</v>
      </c>
      <c r="O146" s="55"/>
      <c r="P146" s="16"/>
      <c r="Q146" s="16"/>
      <c r="R146" s="16"/>
      <c r="S146" s="16"/>
      <c r="T146" s="54"/>
      <c r="U146" s="57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1:32" ht="41.25" customHeight="1">
      <c r="A147" s="39">
        <v>143</v>
      </c>
      <c r="B147" s="48" t="s">
        <v>1120</v>
      </c>
      <c r="C147" s="50"/>
      <c r="D147" s="39"/>
      <c r="E147" s="48" t="s">
        <v>38</v>
      </c>
      <c r="F147" s="48" t="s">
        <v>1122</v>
      </c>
      <c r="G147" s="48" t="s">
        <v>1123</v>
      </c>
      <c r="H147" s="48"/>
      <c r="I147" s="16"/>
      <c r="J147" s="16"/>
      <c r="K147" s="16"/>
      <c r="L147" s="54"/>
      <c r="M147" s="54" t="s">
        <v>53</v>
      </c>
      <c r="N147" s="55" t="s">
        <v>55</v>
      </c>
      <c r="O147" s="55"/>
      <c r="P147" s="16"/>
      <c r="Q147" s="16"/>
      <c r="R147" s="16"/>
      <c r="S147" s="16"/>
      <c r="T147" s="54"/>
      <c r="U147" s="57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:32" ht="41.25" customHeight="1">
      <c r="A148" s="39">
        <v>144</v>
      </c>
      <c r="B148" s="48" t="s">
        <v>1125</v>
      </c>
      <c r="C148" s="50"/>
      <c r="D148" s="39"/>
      <c r="E148" s="48" t="s">
        <v>38</v>
      </c>
      <c r="F148" s="48" t="s">
        <v>1126</v>
      </c>
      <c r="G148" s="48" t="s">
        <v>1127</v>
      </c>
      <c r="H148" s="48"/>
      <c r="I148" s="16"/>
      <c r="J148" s="16"/>
      <c r="K148" s="16"/>
      <c r="L148" s="54"/>
      <c r="M148" s="54" t="s">
        <v>53</v>
      </c>
      <c r="N148" s="55" t="s">
        <v>54</v>
      </c>
      <c r="O148" s="55"/>
      <c r="P148" s="16"/>
      <c r="Q148" s="16"/>
      <c r="R148" s="16"/>
      <c r="S148" s="16"/>
      <c r="T148" s="54"/>
      <c r="U148" s="57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1:32" ht="41.25" customHeight="1">
      <c r="A149" s="39">
        <v>145</v>
      </c>
      <c r="B149" s="48" t="s">
        <v>1134</v>
      </c>
      <c r="C149" s="50"/>
      <c r="D149" s="39"/>
      <c r="E149" s="48" t="s">
        <v>38</v>
      </c>
      <c r="F149" s="48" t="s">
        <v>1126</v>
      </c>
      <c r="G149" s="48" t="s">
        <v>1127</v>
      </c>
      <c r="H149" s="48"/>
      <c r="I149" s="16"/>
      <c r="J149" s="16"/>
      <c r="K149" s="16"/>
      <c r="L149" s="54"/>
      <c r="M149" s="54" t="s">
        <v>53</v>
      </c>
      <c r="N149" s="55" t="s">
        <v>54</v>
      </c>
      <c r="O149" s="55"/>
      <c r="P149" s="16"/>
      <c r="Q149" s="16"/>
      <c r="R149" s="16"/>
      <c r="S149" s="16"/>
      <c r="T149" s="54"/>
      <c r="U149" s="57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1:32" ht="27" customHeight="1">
      <c r="A150" s="39">
        <v>146</v>
      </c>
      <c r="B150" s="48" t="s">
        <v>1139</v>
      </c>
      <c r="C150" s="50"/>
      <c r="D150" s="39"/>
      <c r="E150" s="48" t="s">
        <v>38</v>
      </c>
      <c r="F150" s="48" t="s">
        <v>459</v>
      </c>
      <c r="G150" s="48" t="s">
        <v>460</v>
      </c>
      <c r="H150" s="48"/>
      <c r="I150" s="16"/>
      <c r="J150" s="16"/>
      <c r="K150" s="16"/>
      <c r="L150" s="54"/>
      <c r="M150" s="54" t="s">
        <v>53</v>
      </c>
      <c r="N150" s="55" t="s">
        <v>62</v>
      </c>
      <c r="O150" s="55"/>
      <c r="P150" s="16"/>
      <c r="Q150" s="16"/>
      <c r="R150" s="16"/>
      <c r="S150" s="16"/>
      <c r="T150" s="54"/>
      <c r="U150" s="57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1:32" ht="41.25" customHeight="1">
      <c r="A151" s="113">
        <v>147</v>
      </c>
      <c r="B151" s="114" t="s">
        <v>1148</v>
      </c>
      <c r="C151" s="115"/>
      <c r="D151" s="113"/>
      <c r="E151" s="114" t="s">
        <v>38</v>
      </c>
      <c r="F151" s="114" t="s">
        <v>451</v>
      </c>
      <c r="G151" s="114" t="s">
        <v>452</v>
      </c>
      <c r="H151" s="114"/>
      <c r="I151" s="116"/>
      <c r="J151" s="116"/>
      <c r="K151" s="116"/>
      <c r="L151" s="117"/>
      <c r="M151" s="117" t="s">
        <v>53</v>
      </c>
      <c r="N151" s="119" t="s">
        <v>62</v>
      </c>
      <c r="O151" s="119"/>
      <c r="P151" s="116"/>
      <c r="Q151" s="116"/>
      <c r="R151" s="116"/>
      <c r="S151" s="116"/>
      <c r="T151" s="117"/>
      <c r="U151" s="120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</row>
    <row r="152" spans="1:32" ht="41.25" customHeight="1">
      <c r="A152" s="39">
        <v>148</v>
      </c>
      <c r="B152" s="48" t="s">
        <v>1185</v>
      </c>
      <c r="C152" s="50"/>
      <c r="D152" s="39"/>
      <c r="E152" s="48" t="s">
        <v>94</v>
      </c>
      <c r="F152" s="48" t="s">
        <v>200</v>
      </c>
      <c r="G152" s="48" t="s">
        <v>202</v>
      </c>
      <c r="H152" s="48"/>
      <c r="I152" s="16"/>
      <c r="J152" s="16"/>
      <c r="K152" s="16"/>
      <c r="L152" s="54"/>
      <c r="M152" s="54" t="s">
        <v>53</v>
      </c>
      <c r="N152" s="55"/>
      <c r="O152" s="55" t="s">
        <v>231</v>
      </c>
      <c r="P152" s="16"/>
      <c r="Q152" s="16"/>
      <c r="R152" s="16"/>
      <c r="S152" s="16"/>
      <c r="T152" s="54"/>
      <c r="U152" s="57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1:32" ht="27" customHeight="1">
      <c r="A153" s="39">
        <v>149</v>
      </c>
      <c r="B153" s="48" t="s">
        <v>1195</v>
      </c>
      <c r="C153" s="50"/>
      <c r="D153" s="39"/>
      <c r="E153" s="48" t="s">
        <v>38</v>
      </c>
      <c r="F153" s="48" t="s">
        <v>310</v>
      </c>
      <c r="G153" s="48" t="s">
        <v>311</v>
      </c>
      <c r="H153" s="48"/>
      <c r="I153" s="16"/>
      <c r="J153" s="16"/>
      <c r="K153" s="16"/>
      <c r="L153" s="54"/>
      <c r="M153" s="54" t="s">
        <v>53</v>
      </c>
      <c r="N153" s="55" t="s">
        <v>62</v>
      </c>
      <c r="O153" s="55"/>
      <c r="P153" s="16"/>
      <c r="Q153" s="16"/>
      <c r="R153" s="16"/>
      <c r="S153" s="16"/>
      <c r="T153" s="54"/>
      <c r="U153" s="57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1:32" ht="41.25" customHeight="1">
      <c r="A154" s="39">
        <v>150</v>
      </c>
      <c r="B154" s="48" t="s">
        <v>1207</v>
      </c>
      <c r="C154" s="50"/>
      <c r="D154" s="39"/>
      <c r="E154" s="48" t="s">
        <v>38</v>
      </c>
      <c r="F154" s="48" t="s">
        <v>1208</v>
      </c>
      <c r="G154" s="48" t="s">
        <v>1209</v>
      </c>
      <c r="H154" s="48"/>
      <c r="I154" s="16"/>
      <c r="J154" s="16"/>
      <c r="K154" s="16"/>
      <c r="L154" s="54"/>
      <c r="M154" s="54" t="s">
        <v>53</v>
      </c>
      <c r="N154" s="55" t="s">
        <v>54</v>
      </c>
      <c r="O154" s="55"/>
      <c r="P154" s="16"/>
      <c r="Q154" s="16"/>
      <c r="R154" s="16"/>
      <c r="S154" s="16"/>
      <c r="T154" s="54"/>
      <c r="U154" s="57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1:32" ht="27" customHeight="1">
      <c r="A155" s="39">
        <v>151</v>
      </c>
      <c r="B155" s="48" t="s">
        <v>1215</v>
      </c>
      <c r="C155" s="50"/>
      <c r="D155" s="39"/>
      <c r="E155" s="48" t="s">
        <v>94</v>
      </c>
      <c r="F155" s="48" t="s">
        <v>1216</v>
      </c>
      <c r="G155" s="48" t="s">
        <v>1217</v>
      </c>
      <c r="H155" s="48"/>
      <c r="I155" s="16"/>
      <c r="J155" s="16"/>
      <c r="K155" s="16"/>
      <c r="L155" s="54"/>
      <c r="M155" s="54" t="s">
        <v>53</v>
      </c>
      <c r="N155" s="55"/>
      <c r="O155" s="55" t="s">
        <v>1008</v>
      </c>
      <c r="P155" s="16"/>
      <c r="Q155" s="16"/>
      <c r="R155" s="16"/>
      <c r="S155" s="16"/>
      <c r="T155" s="54"/>
      <c r="U155" s="57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1:32" ht="41.25" customHeight="1">
      <c r="A156" s="39">
        <v>152</v>
      </c>
      <c r="B156" s="48" t="s">
        <v>1218</v>
      </c>
      <c r="C156" s="50"/>
      <c r="D156" s="39"/>
      <c r="E156" s="48" t="s">
        <v>94</v>
      </c>
      <c r="F156" s="48" t="s">
        <v>1219</v>
      </c>
      <c r="G156" s="48" t="s">
        <v>1220</v>
      </c>
      <c r="H156" s="48"/>
      <c r="I156" s="16"/>
      <c r="J156" s="16"/>
      <c r="K156" s="16"/>
      <c r="L156" s="54"/>
      <c r="M156" s="54" t="s">
        <v>53</v>
      </c>
      <c r="N156" s="55"/>
      <c r="O156" s="55" t="s">
        <v>1226</v>
      </c>
      <c r="P156" s="16"/>
      <c r="Q156" s="16"/>
      <c r="R156" s="16"/>
      <c r="S156" s="16"/>
      <c r="T156" s="54"/>
      <c r="U156" s="57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1:32" ht="41.25" customHeight="1">
      <c r="A157" s="39">
        <v>153</v>
      </c>
      <c r="B157" s="48" t="s">
        <v>1228</v>
      </c>
      <c r="C157" s="50"/>
      <c r="D157" s="39"/>
      <c r="E157" s="48" t="s">
        <v>94</v>
      </c>
      <c r="F157" s="48" t="s">
        <v>1219</v>
      </c>
      <c r="G157" s="48" t="s">
        <v>1220</v>
      </c>
      <c r="H157" s="48"/>
      <c r="I157" s="16"/>
      <c r="J157" s="16"/>
      <c r="K157" s="16"/>
      <c r="L157" s="54"/>
      <c r="M157" s="54" t="s">
        <v>53</v>
      </c>
      <c r="N157" s="55"/>
      <c r="O157" s="55" t="s">
        <v>1232</v>
      </c>
      <c r="P157" s="16"/>
      <c r="Q157" s="16"/>
      <c r="R157" s="16"/>
      <c r="S157" s="16"/>
      <c r="T157" s="54"/>
      <c r="U157" s="57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1:32" ht="41.25" customHeight="1">
      <c r="A158" s="39">
        <v>154</v>
      </c>
      <c r="B158" s="48" t="s">
        <v>1235</v>
      </c>
      <c r="C158" s="50"/>
      <c r="D158" s="39"/>
      <c r="E158" s="48" t="s">
        <v>38</v>
      </c>
      <c r="F158" s="48" t="s">
        <v>1237</v>
      </c>
      <c r="G158" s="48" t="s">
        <v>1238</v>
      </c>
      <c r="H158" s="48"/>
      <c r="I158" s="16"/>
      <c r="J158" s="16"/>
      <c r="K158" s="16"/>
      <c r="L158" s="54"/>
      <c r="M158" s="54" t="s">
        <v>53</v>
      </c>
      <c r="N158" s="55" t="s">
        <v>55</v>
      </c>
      <c r="O158" s="55"/>
      <c r="P158" s="16"/>
      <c r="Q158" s="16"/>
      <c r="R158" s="16"/>
      <c r="S158" s="16"/>
      <c r="T158" s="54"/>
      <c r="U158" s="57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1:32" ht="41.25" customHeight="1">
      <c r="A159" s="39">
        <v>155</v>
      </c>
      <c r="B159" s="48" t="s">
        <v>1239</v>
      </c>
      <c r="C159" s="50"/>
      <c r="D159" s="39"/>
      <c r="E159" s="48" t="s">
        <v>38</v>
      </c>
      <c r="F159" s="48" t="s">
        <v>1237</v>
      </c>
      <c r="G159" s="48" t="s">
        <v>1238</v>
      </c>
      <c r="H159" s="48"/>
      <c r="I159" s="16"/>
      <c r="J159" s="16"/>
      <c r="K159" s="16"/>
      <c r="L159" s="54"/>
      <c r="M159" s="54" t="s">
        <v>53</v>
      </c>
      <c r="N159" s="55" t="s">
        <v>55</v>
      </c>
      <c r="O159" s="55"/>
      <c r="P159" s="16"/>
      <c r="Q159" s="16"/>
      <c r="R159" s="16"/>
      <c r="S159" s="16"/>
      <c r="T159" s="54"/>
      <c r="U159" s="57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1:32" ht="27" customHeight="1">
      <c r="A160" s="39">
        <v>156</v>
      </c>
      <c r="B160" s="48" t="s">
        <v>1247</v>
      </c>
      <c r="C160" s="50"/>
      <c r="D160" s="39"/>
      <c r="E160" s="48" t="s">
        <v>38</v>
      </c>
      <c r="F160" s="48" t="s">
        <v>1249</v>
      </c>
      <c r="G160" s="48" t="s">
        <v>1250</v>
      </c>
      <c r="H160" s="48"/>
      <c r="I160" s="16"/>
      <c r="J160" s="16"/>
      <c r="K160" s="16"/>
      <c r="L160" s="54"/>
      <c r="M160" s="54" t="s">
        <v>53</v>
      </c>
      <c r="N160" s="55" t="s">
        <v>62</v>
      </c>
      <c r="O160" s="55"/>
      <c r="P160" s="16"/>
      <c r="Q160" s="16"/>
      <c r="R160" s="16"/>
      <c r="S160" s="16"/>
      <c r="T160" s="54"/>
      <c r="U160" s="57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1:32" ht="27" customHeight="1">
      <c r="A161" s="39">
        <v>157</v>
      </c>
      <c r="B161" s="48" t="s">
        <v>1255</v>
      </c>
      <c r="C161" s="50"/>
      <c r="D161" s="39"/>
      <c r="E161" s="48" t="s">
        <v>38</v>
      </c>
      <c r="F161" s="48" t="s">
        <v>248</v>
      </c>
      <c r="G161" s="48" t="s">
        <v>249</v>
      </c>
      <c r="H161" s="48" t="s">
        <v>1257</v>
      </c>
      <c r="I161" s="16"/>
      <c r="J161" s="16"/>
      <c r="K161" s="16"/>
      <c r="L161" s="54"/>
      <c r="M161" s="54" t="s">
        <v>53</v>
      </c>
      <c r="N161" s="55" t="s">
        <v>62</v>
      </c>
      <c r="O161" s="55"/>
      <c r="P161" s="16"/>
      <c r="Q161" s="16"/>
      <c r="R161" s="16"/>
      <c r="S161" s="16"/>
      <c r="T161" s="54"/>
      <c r="U161" s="57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1:32" ht="27" customHeight="1">
      <c r="A162" s="39">
        <v>158</v>
      </c>
      <c r="B162" s="48" t="s">
        <v>1260</v>
      </c>
      <c r="C162" s="50"/>
      <c r="D162" s="39"/>
      <c r="E162" s="48" t="s">
        <v>38</v>
      </c>
      <c r="F162" s="48" t="s">
        <v>318</v>
      </c>
      <c r="G162" s="48" t="s">
        <v>1261</v>
      </c>
      <c r="H162" s="48"/>
      <c r="I162" s="16"/>
      <c r="J162" s="16"/>
      <c r="K162" s="16"/>
      <c r="L162" s="54"/>
      <c r="M162" s="54" t="s">
        <v>53</v>
      </c>
      <c r="N162" s="55" t="s">
        <v>1265</v>
      </c>
      <c r="O162" s="55"/>
      <c r="P162" s="16"/>
      <c r="Q162" s="16"/>
      <c r="R162" s="16"/>
      <c r="S162" s="16"/>
      <c r="T162" s="54"/>
      <c r="U162" s="57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1:32" ht="27" customHeight="1">
      <c r="A163" s="39">
        <v>159</v>
      </c>
      <c r="B163" s="48" t="s">
        <v>1268</v>
      </c>
      <c r="C163" s="50"/>
      <c r="D163" s="39"/>
      <c r="E163" s="48" t="s">
        <v>38</v>
      </c>
      <c r="F163" s="48" t="s">
        <v>318</v>
      </c>
      <c r="G163" s="48" t="s">
        <v>1261</v>
      </c>
      <c r="H163" s="48"/>
      <c r="I163" s="16"/>
      <c r="J163" s="16"/>
      <c r="K163" s="16"/>
      <c r="L163" s="54"/>
      <c r="M163" s="54" t="s">
        <v>53</v>
      </c>
      <c r="N163" s="55" t="s">
        <v>1265</v>
      </c>
      <c r="O163" s="55"/>
      <c r="P163" s="16"/>
      <c r="Q163" s="16"/>
      <c r="R163" s="16"/>
      <c r="S163" s="16"/>
      <c r="T163" s="54"/>
      <c r="U163" s="57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1:32" ht="27" customHeight="1">
      <c r="A164" s="39">
        <v>160</v>
      </c>
      <c r="B164" s="48" t="s">
        <v>1277</v>
      </c>
      <c r="C164" s="50"/>
      <c r="D164" s="39"/>
      <c r="E164" s="48" t="s">
        <v>38</v>
      </c>
      <c r="F164" s="48" t="s">
        <v>318</v>
      </c>
      <c r="G164" s="48" t="s">
        <v>1261</v>
      </c>
      <c r="H164" s="16"/>
      <c r="I164" s="16"/>
      <c r="J164" s="16"/>
      <c r="K164" s="16"/>
      <c r="L164" s="54"/>
      <c r="M164" s="54" t="s">
        <v>53</v>
      </c>
      <c r="N164" s="55" t="s">
        <v>1265</v>
      </c>
      <c r="O164" s="55"/>
      <c r="P164" s="16"/>
      <c r="Q164" s="16"/>
      <c r="R164" s="16"/>
      <c r="S164" s="16"/>
      <c r="T164" s="54"/>
      <c r="U164" s="57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1:32" ht="27" customHeight="1">
      <c r="A165" s="39">
        <v>161</v>
      </c>
      <c r="B165" s="48" t="s">
        <v>1281</v>
      </c>
      <c r="C165" s="50"/>
      <c r="D165" s="39"/>
      <c r="E165" s="48" t="s">
        <v>38</v>
      </c>
      <c r="F165" s="48" t="s">
        <v>318</v>
      </c>
      <c r="G165" s="48" t="s">
        <v>1261</v>
      </c>
      <c r="H165" s="48"/>
      <c r="I165" s="16"/>
      <c r="J165" s="16"/>
      <c r="K165" s="16"/>
      <c r="L165" s="54"/>
      <c r="M165" s="54" t="s">
        <v>53</v>
      </c>
      <c r="N165" s="55" t="s">
        <v>1265</v>
      </c>
      <c r="O165" s="55"/>
      <c r="P165" s="16"/>
      <c r="Q165" s="16"/>
      <c r="R165" s="16"/>
      <c r="S165" s="16"/>
      <c r="T165" s="54"/>
      <c r="U165" s="57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1:32" ht="27" customHeight="1">
      <c r="A166" s="39">
        <v>162</v>
      </c>
      <c r="B166" s="48" t="s">
        <v>1286</v>
      </c>
      <c r="C166" s="50"/>
      <c r="D166" s="39"/>
      <c r="E166" s="48" t="s">
        <v>38</v>
      </c>
      <c r="F166" s="48" t="s">
        <v>318</v>
      </c>
      <c r="G166" s="48" t="s">
        <v>1261</v>
      </c>
      <c r="H166" s="48"/>
      <c r="I166" s="16"/>
      <c r="J166" s="16"/>
      <c r="K166" s="16"/>
      <c r="L166" s="54"/>
      <c r="M166" s="54" t="s">
        <v>53</v>
      </c>
      <c r="N166" s="55" t="s">
        <v>1265</v>
      </c>
      <c r="O166" s="55"/>
      <c r="P166" s="16"/>
      <c r="Q166" s="16"/>
      <c r="R166" s="16"/>
      <c r="S166" s="16"/>
      <c r="T166" s="54"/>
      <c r="U166" s="57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1:32" ht="27" customHeight="1">
      <c r="A167" s="39">
        <v>163</v>
      </c>
      <c r="B167" s="48" t="s">
        <v>1290</v>
      </c>
      <c r="C167" s="50"/>
      <c r="D167" s="39"/>
      <c r="E167" s="48" t="s">
        <v>38</v>
      </c>
      <c r="F167" s="48" t="s">
        <v>318</v>
      </c>
      <c r="G167" s="48" t="s">
        <v>1261</v>
      </c>
      <c r="H167" s="48"/>
      <c r="I167" s="16"/>
      <c r="J167" s="16"/>
      <c r="K167" s="16"/>
      <c r="L167" s="54"/>
      <c r="M167" s="54" t="s">
        <v>53</v>
      </c>
      <c r="N167" s="55" t="s">
        <v>1265</v>
      </c>
      <c r="O167" s="55"/>
      <c r="P167" s="16"/>
      <c r="Q167" s="16"/>
      <c r="R167" s="16"/>
      <c r="S167" s="16"/>
      <c r="T167" s="54"/>
      <c r="U167" s="57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1:32" ht="27" customHeight="1">
      <c r="A168" s="39">
        <v>164</v>
      </c>
      <c r="B168" s="48" t="s">
        <v>1299</v>
      </c>
      <c r="C168" s="50"/>
      <c r="D168" s="39"/>
      <c r="E168" s="48" t="s">
        <v>38</v>
      </c>
      <c r="F168" s="48" t="s">
        <v>318</v>
      </c>
      <c r="G168" s="48" t="s">
        <v>1261</v>
      </c>
      <c r="H168" s="48"/>
      <c r="I168" s="16"/>
      <c r="J168" s="16"/>
      <c r="K168" s="16"/>
      <c r="L168" s="54"/>
      <c r="M168" s="54" t="s">
        <v>53</v>
      </c>
      <c r="N168" s="55" t="s">
        <v>1265</v>
      </c>
      <c r="O168" s="55"/>
      <c r="P168" s="16"/>
      <c r="Q168" s="16"/>
      <c r="R168" s="16"/>
      <c r="S168" s="16"/>
      <c r="T168" s="54"/>
      <c r="U168" s="57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1:32" ht="27" customHeight="1">
      <c r="A169" s="39">
        <v>165</v>
      </c>
      <c r="B169" s="48" t="s">
        <v>1303</v>
      </c>
      <c r="C169" s="50"/>
      <c r="D169" s="39"/>
      <c r="E169" s="48" t="s">
        <v>38</v>
      </c>
      <c r="F169" s="48" t="s">
        <v>318</v>
      </c>
      <c r="G169" s="48" t="s">
        <v>1261</v>
      </c>
      <c r="H169" s="48"/>
      <c r="I169" s="16"/>
      <c r="J169" s="16"/>
      <c r="K169" s="16"/>
      <c r="L169" s="54"/>
      <c r="M169" s="54" t="s">
        <v>53</v>
      </c>
      <c r="N169" s="55" t="s">
        <v>1265</v>
      </c>
      <c r="O169" s="55"/>
      <c r="P169" s="16"/>
      <c r="Q169" s="16"/>
      <c r="R169" s="16"/>
      <c r="S169" s="16"/>
      <c r="T169" s="54"/>
      <c r="U169" s="57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1:32" ht="27" customHeight="1">
      <c r="A170" s="39">
        <v>166</v>
      </c>
      <c r="B170" s="48" t="s">
        <v>1312</v>
      </c>
      <c r="C170" s="50"/>
      <c r="D170" s="39"/>
      <c r="E170" s="48" t="s">
        <v>38</v>
      </c>
      <c r="F170" s="48" t="s">
        <v>318</v>
      </c>
      <c r="G170" s="48" t="s">
        <v>1261</v>
      </c>
      <c r="H170" s="48"/>
      <c r="I170" s="16"/>
      <c r="J170" s="16"/>
      <c r="K170" s="16"/>
      <c r="L170" s="54"/>
      <c r="M170" s="54" t="s">
        <v>53</v>
      </c>
      <c r="N170" s="55" t="s">
        <v>1265</v>
      </c>
      <c r="O170" s="55"/>
      <c r="P170" s="16"/>
      <c r="Q170" s="16"/>
      <c r="R170" s="16"/>
      <c r="S170" s="16"/>
      <c r="T170" s="54"/>
      <c r="U170" s="57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1:32" ht="27" customHeight="1">
      <c r="A171" s="39">
        <v>167</v>
      </c>
      <c r="B171" s="48" t="s">
        <v>1320</v>
      </c>
      <c r="C171" s="50"/>
      <c r="D171" s="39"/>
      <c r="E171" s="48" t="s">
        <v>38</v>
      </c>
      <c r="F171" s="48" t="s">
        <v>318</v>
      </c>
      <c r="G171" s="48" t="s">
        <v>1261</v>
      </c>
      <c r="H171" s="48"/>
      <c r="I171" s="16"/>
      <c r="J171" s="16"/>
      <c r="K171" s="16"/>
      <c r="L171" s="54"/>
      <c r="M171" s="54" t="s">
        <v>53</v>
      </c>
      <c r="N171" s="55" t="s">
        <v>1265</v>
      </c>
      <c r="O171" s="55"/>
      <c r="P171" s="16"/>
      <c r="Q171" s="16"/>
      <c r="R171" s="16"/>
      <c r="S171" s="16"/>
      <c r="T171" s="54"/>
      <c r="U171" s="57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1:32" ht="27" customHeight="1">
      <c r="A172" s="39">
        <v>168</v>
      </c>
      <c r="B172" s="48" t="s">
        <v>1321</v>
      </c>
      <c r="C172" s="50"/>
      <c r="D172" s="39"/>
      <c r="E172" s="48" t="s">
        <v>38</v>
      </c>
      <c r="F172" s="48" t="s">
        <v>318</v>
      </c>
      <c r="G172" s="48" t="s">
        <v>1261</v>
      </c>
      <c r="H172" s="48"/>
      <c r="I172" s="16"/>
      <c r="J172" s="16"/>
      <c r="K172" s="16"/>
      <c r="L172" s="54"/>
      <c r="M172" s="54" t="s">
        <v>53</v>
      </c>
      <c r="N172" s="55" t="s">
        <v>1265</v>
      </c>
      <c r="O172" s="55"/>
      <c r="P172" s="16"/>
      <c r="Q172" s="16"/>
      <c r="R172" s="16"/>
      <c r="S172" s="16"/>
      <c r="T172" s="54"/>
      <c r="U172" s="57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1:32" ht="27" customHeight="1">
      <c r="A173" s="39">
        <v>169</v>
      </c>
      <c r="B173" s="48" t="s">
        <v>1324</v>
      </c>
      <c r="C173" s="50"/>
      <c r="D173" s="39"/>
      <c r="E173" s="48" t="s">
        <v>38</v>
      </c>
      <c r="F173" s="48" t="s">
        <v>318</v>
      </c>
      <c r="G173" s="48" t="s">
        <v>1261</v>
      </c>
      <c r="H173" s="48"/>
      <c r="I173" s="16"/>
      <c r="J173" s="16"/>
      <c r="K173" s="16"/>
      <c r="L173" s="54"/>
      <c r="M173" s="54" t="s">
        <v>53</v>
      </c>
      <c r="N173" s="55" t="s">
        <v>1265</v>
      </c>
      <c r="O173" s="55"/>
      <c r="P173" s="16"/>
      <c r="Q173" s="16"/>
      <c r="R173" s="16"/>
      <c r="S173" s="16"/>
      <c r="T173" s="54"/>
      <c r="U173" s="57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1:32" ht="27" customHeight="1">
      <c r="A174" s="39">
        <v>170</v>
      </c>
      <c r="B174" s="48" t="s">
        <v>1326</v>
      </c>
      <c r="C174" s="50"/>
      <c r="D174" s="39"/>
      <c r="E174" s="48" t="s">
        <v>38</v>
      </c>
      <c r="F174" s="48" t="s">
        <v>318</v>
      </c>
      <c r="G174" s="48" t="s">
        <v>1261</v>
      </c>
      <c r="H174" s="48"/>
      <c r="I174" s="16"/>
      <c r="J174" s="16"/>
      <c r="K174" s="16"/>
      <c r="L174" s="54"/>
      <c r="M174" s="54" t="s">
        <v>53</v>
      </c>
      <c r="N174" s="55" t="s">
        <v>1265</v>
      </c>
      <c r="O174" s="55"/>
      <c r="P174" s="16"/>
      <c r="Q174" s="16"/>
      <c r="R174" s="16"/>
      <c r="S174" s="16"/>
      <c r="T174" s="54"/>
      <c r="U174" s="57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spans="1:32" ht="41.25" customHeight="1">
      <c r="A175" s="39">
        <v>171</v>
      </c>
      <c r="B175" s="48" t="s">
        <v>1327</v>
      </c>
      <c r="C175" s="50"/>
      <c r="D175" s="39"/>
      <c r="E175" s="48" t="s">
        <v>38</v>
      </c>
      <c r="F175" s="48" t="s">
        <v>1328</v>
      </c>
      <c r="G175" s="48" t="s">
        <v>1329</v>
      </c>
      <c r="H175" s="48"/>
      <c r="I175" s="16"/>
      <c r="J175" s="16"/>
      <c r="K175" s="16"/>
      <c r="L175" s="54"/>
      <c r="M175" s="54" t="s">
        <v>53</v>
      </c>
      <c r="N175" s="55" t="s">
        <v>55</v>
      </c>
      <c r="O175" s="55"/>
      <c r="P175" s="16"/>
      <c r="Q175" s="16"/>
      <c r="R175" s="16"/>
      <c r="S175" s="16"/>
      <c r="T175" s="54"/>
      <c r="U175" s="57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1:32" ht="27" customHeight="1">
      <c r="A176" s="39">
        <v>172</v>
      </c>
      <c r="B176" s="48" t="s">
        <v>1331</v>
      </c>
      <c r="C176" s="50"/>
      <c r="D176" s="39"/>
      <c r="E176" s="48" t="s">
        <v>38</v>
      </c>
      <c r="F176" s="48" t="s">
        <v>1332</v>
      </c>
      <c r="G176" s="48" t="s">
        <v>1333</v>
      </c>
      <c r="H176" s="48"/>
      <c r="I176" s="16"/>
      <c r="J176" s="16"/>
      <c r="K176" s="16"/>
      <c r="L176" s="54"/>
      <c r="M176" s="54" t="s">
        <v>53</v>
      </c>
      <c r="N176" s="55" t="s">
        <v>55</v>
      </c>
      <c r="O176" s="55"/>
      <c r="P176" s="16"/>
      <c r="Q176" s="16"/>
      <c r="R176" s="16"/>
      <c r="S176" s="16"/>
      <c r="T176" s="54"/>
      <c r="U176" s="57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spans="1:32" ht="27" customHeight="1">
      <c r="A177" s="39">
        <v>173</v>
      </c>
      <c r="B177" s="48" t="s">
        <v>1335</v>
      </c>
      <c r="C177" s="50"/>
      <c r="D177" s="39"/>
      <c r="E177" s="48" t="s">
        <v>38</v>
      </c>
      <c r="F177" s="48" t="s">
        <v>58</v>
      </c>
      <c r="G177" s="48" t="s">
        <v>59</v>
      </c>
      <c r="H177" s="48"/>
      <c r="I177" s="16"/>
      <c r="J177" s="16"/>
      <c r="K177" s="16"/>
      <c r="L177" s="54"/>
      <c r="M177" s="54" t="s">
        <v>53</v>
      </c>
      <c r="N177" s="55" t="s">
        <v>62</v>
      </c>
      <c r="O177" s="55"/>
      <c r="P177" s="16"/>
      <c r="Q177" s="16"/>
      <c r="R177" s="16"/>
      <c r="S177" s="16"/>
      <c r="T177" s="54"/>
      <c r="U177" s="57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spans="1:32" ht="41.25" customHeight="1">
      <c r="A178" s="39">
        <v>174</v>
      </c>
      <c r="B178" s="48" t="s">
        <v>1342</v>
      </c>
      <c r="C178" s="50"/>
      <c r="D178" s="39"/>
      <c r="E178" s="48" t="s">
        <v>38</v>
      </c>
      <c r="F178" s="48" t="s">
        <v>1111</v>
      </c>
      <c r="G178" s="48" t="s">
        <v>1112</v>
      </c>
      <c r="H178" s="48"/>
      <c r="I178" s="16"/>
      <c r="J178" s="16"/>
      <c r="K178" s="16"/>
      <c r="L178" s="54"/>
      <c r="M178" s="54" t="s">
        <v>53</v>
      </c>
      <c r="N178" s="55" t="s">
        <v>54</v>
      </c>
      <c r="O178" s="55"/>
      <c r="P178" s="16"/>
      <c r="Q178" s="16"/>
      <c r="R178" s="16"/>
      <c r="S178" s="16"/>
      <c r="T178" s="54"/>
      <c r="U178" s="57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spans="1:32" ht="27" customHeight="1">
      <c r="A179" s="39">
        <v>175</v>
      </c>
      <c r="B179" s="48" t="s">
        <v>1351</v>
      </c>
      <c r="C179" s="50"/>
      <c r="D179" s="39"/>
      <c r="E179" s="48" t="s">
        <v>38</v>
      </c>
      <c r="F179" s="48" t="s">
        <v>741</v>
      </c>
      <c r="G179" s="48" t="s">
        <v>742</v>
      </c>
      <c r="H179" s="48"/>
      <c r="I179" s="16"/>
      <c r="J179" s="16"/>
      <c r="K179" s="16"/>
      <c r="L179" s="54"/>
      <c r="M179" s="54" t="s">
        <v>53</v>
      </c>
      <c r="N179" s="55" t="s">
        <v>62</v>
      </c>
      <c r="O179" s="55"/>
      <c r="P179" s="16"/>
      <c r="Q179" s="16"/>
      <c r="R179" s="16"/>
      <c r="S179" s="16"/>
      <c r="T179" s="54"/>
      <c r="U179" s="57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spans="1:32" ht="41.25" customHeight="1">
      <c r="A180" s="39">
        <v>176</v>
      </c>
      <c r="B180" s="48" t="s">
        <v>1361</v>
      </c>
      <c r="C180" s="50"/>
      <c r="D180" s="39"/>
      <c r="E180" s="48" t="s">
        <v>94</v>
      </c>
      <c r="F180" s="48" t="s">
        <v>1362</v>
      </c>
      <c r="G180" s="48" t="s">
        <v>1363</v>
      </c>
      <c r="H180" s="48"/>
      <c r="I180" s="16"/>
      <c r="J180" s="16"/>
      <c r="K180" s="16"/>
      <c r="L180" s="54"/>
      <c r="M180" s="54" t="s">
        <v>53</v>
      </c>
      <c r="N180" s="55"/>
      <c r="O180" s="55" t="s">
        <v>1367</v>
      </c>
      <c r="P180" s="16"/>
      <c r="Q180" s="16"/>
      <c r="R180" s="16"/>
      <c r="S180" s="16"/>
      <c r="T180" s="54"/>
      <c r="U180" s="57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spans="1:32" ht="41.25" customHeight="1">
      <c r="A181" s="39">
        <v>177</v>
      </c>
      <c r="B181" s="48" t="s">
        <v>1371</v>
      </c>
      <c r="C181" s="50"/>
      <c r="D181" s="39"/>
      <c r="E181" s="48" t="s">
        <v>94</v>
      </c>
      <c r="F181" s="48" t="s">
        <v>1373</v>
      </c>
      <c r="G181" s="48" t="s">
        <v>1378</v>
      </c>
      <c r="H181" s="48"/>
      <c r="I181" s="16"/>
      <c r="J181" s="16"/>
      <c r="K181" s="16"/>
      <c r="L181" s="54"/>
      <c r="M181" s="54" t="s">
        <v>53</v>
      </c>
      <c r="N181" s="55"/>
      <c r="O181" s="55" t="s">
        <v>1379</v>
      </c>
      <c r="P181" s="16"/>
      <c r="Q181" s="16"/>
      <c r="R181" s="16"/>
      <c r="S181" s="16"/>
      <c r="T181" s="54"/>
      <c r="U181" s="57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spans="1:32" ht="27" customHeight="1">
      <c r="A182" s="39">
        <v>178</v>
      </c>
      <c r="B182" s="48" t="s">
        <v>1382</v>
      </c>
      <c r="C182" s="50"/>
      <c r="D182" s="39"/>
      <c r="E182" s="48" t="s">
        <v>38</v>
      </c>
      <c r="F182" s="48" t="s">
        <v>1391</v>
      </c>
      <c r="G182" s="48" t="s">
        <v>1392</v>
      </c>
      <c r="H182" s="48"/>
      <c r="I182" s="16"/>
      <c r="J182" s="16"/>
      <c r="K182" s="16"/>
      <c r="L182" s="54"/>
      <c r="M182" s="54" t="s">
        <v>53</v>
      </c>
      <c r="N182" s="55" t="s">
        <v>54</v>
      </c>
      <c r="O182" s="55"/>
      <c r="P182" s="16"/>
      <c r="Q182" s="16"/>
      <c r="R182" s="16"/>
      <c r="S182" s="16"/>
      <c r="T182" s="54"/>
      <c r="U182" s="57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spans="1:32" ht="41.25" customHeight="1">
      <c r="A183" s="39">
        <v>179</v>
      </c>
      <c r="B183" s="48" t="s">
        <v>1399</v>
      </c>
      <c r="C183" s="50"/>
      <c r="D183" s="39"/>
      <c r="E183" s="48" t="s">
        <v>38</v>
      </c>
      <c r="F183" s="48" t="s">
        <v>1400</v>
      </c>
      <c r="G183" s="48" t="s">
        <v>1401</v>
      </c>
      <c r="H183" s="48"/>
      <c r="I183" s="16"/>
      <c r="J183" s="16"/>
      <c r="K183" s="16"/>
      <c r="L183" s="54"/>
      <c r="M183" s="54" t="s">
        <v>53</v>
      </c>
      <c r="N183" s="55" t="s">
        <v>62</v>
      </c>
      <c r="O183" s="55"/>
      <c r="P183" s="16"/>
      <c r="Q183" s="16"/>
      <c r="R183" s="16"/>
      <c r="S183" s="16"/>
      <c r="T183" s="54"/>
      <c r="U183" s="57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spans="1:32" ht="41.25" customHeight="1">
      <c r="A184" s="39">
        <v>180</v>
      </c>
      <c r="B184" s="48" t="s">
        <v>1407</v>
      </c>
      <c r="C184" s="50"/>
      <c r="D184" s="39"/>
      <c r="E184" s="48" t="s">
        <v>38</v>
      </c>
      <c r="F184" s="48" t="s">
        <v>1408</v>
      </c>
      <c r="G184" s="48" t="s">
        <v>1409</v>
      </c>
      <c r="H184" s="16"/>
      <c r="I184" s="16"/>
      <c r="J184" s="16"/>
      <c r="K184" s="16"/>
      <c r="L184" s="54"/>
      <c r="M184" s="54" t="s">
        <v>53</v>
      </c>
      <c r="N184" s="55" t="s">
        <v>54</v>
      </c>
      <c r="O184" s="55"/>
      <c r="P184" s="16"/>
      <c r="Q184" s="16"/>
      <c r="R184" s="16"/>
      <c r="S184" s="16"/>
      <c r="T184" s="54"/>
      <c r="U184" s="57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spans="1:32" ht="41.25" customHeight="1">
      <c r="A185" s="39">
        <v>181</v>
      </c>
      <c r="B185" s="48" t="s">
        <v>1414</v>
      </c>
      <c r="C185" s="50"/>
      <c r="D185" s="39"/>
      <c r="E185" s="48" t="s">
        <v>38</v>
      </c>
      <c r="F185" s="48" t="s">
        <v>1408</v>
      </c>
      <c r="G185" s="48" t="s">
        <v>1409</v>
      </c>
      <c r="H185" s="48"/>
      <c r="I185" s="16"/>
      <c r="J185" s="16"/>
      <c r="K185" s="16"/>
      <c r="L185" s="54"/>
      <c r="M185" s="54" t="s">
        <v>53</v>
      </c>
      <c r="N185" s="55" t="s">
        <v>54</v>
      </c>
      <c r="O185" s="55"/>
      <c r="P185" s="16"/>
      <c r="Q185" s="16"/>
      <c r="R185" s="16"/>
      <c r="S185" s="16"/>
      <c r="T185" s="54"/>
      <c r="U185" s="57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spans="1:32" ht="27" customHeight="1">
      <c r="A186" s="39">
        <v>182</v>
      </c>
      <c r="B186" s="48" t="s">
        <v>1420</v>
      </c>
      <c r="C186" s="50"/>
      <c r="D186" s="39"/>
      <c r="E186" s="48" t="s">
        <v>38</v>
      </c>
      <c r="F186" s="48" t="s">
        <v>58</v>
      </c>
      <c r="G186" s="48" t="s">
        <v>59</v>
      </c>
      <c r="H186" s="48" t="s">
        <v>1421</v>
      </c>
      <c r="I186" s="16"/>
      <c r="J186" s="16"/>
      <c r="K186" s="16"/>
      <c r="L186" s="54"/>
      <c r="M186" s="54" t="s">
        <v>53</v>
      </c>
      <c r="N186" s="55" t="s">
        <v>62</v>
      </c>
      <c r="O186" s="55"/>
      <c r="P186" s="16"/>
      <c r="Q186" s="16"/>
      <c r="R186" s="16"/>
      <c r="S186" s="16"/>
      <c r="T186" s="54"/>
      <c r="U186" s="57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spans="1:32" ht="41.25" customHeight="1">
      <c r="A187" s="39">
        <v>183</v>
      </c>
      <c r="B187" s="48" t="s">
        <v>1427</v>
      </c>
      <c r="C187" s="50"/>
      <c r="D187" s="39"/>
      <c r="E187" s="48" t="s">
        <v>38</v>
      </c>
      <c r="F187" s="48" t="s">
        <v>464</v>
      </c>
      <c r="G187" s="48" t="s">
        <v>655</v>
      </c>
      <c r="H187" s="48"/>
      <c r="I187" s="16"/>
      <c r="J187" s="16"/>
      <c r="K187" s="16"/>
      <c r="L187" s="54"/>
      <c r="M187" s="54" t="s">
        <v>53</v>
      </c>
      <c r="N187" s="55" t="s">
        <v>62</v>
      </c>
      <c r="O187" s="55"/>
      <c r="P187" s="16"/>
      <c r="Q187" s="16"/>
      <c r="R187" s="16"/>
      <c r="S187" s="16"/>
      <c r="T187" s="54"/>
      <c r="U187" s="57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1:32" ht="41.25" customHeight="1">
      <c r="A188" s="39">
        <v>184</v>
      </c>
      <c r="B188" s="48" t="s">
        <v>1434</v>
      </c>
      <c r="C188" s="50"/>
      <c r="D188" s="39"/>
      <c r="E188" s="48" t="s">
        <v>94</v>
      </c>
      <c r="F188" s="48" t="s">
        <v>1435</v>
      </c>
      <c r="G188" s="48" t="s">
        <v>1437</v>
      </c>
      <c r="H188" s="48" t="s">
        <v>1438</v>
      </c>
      <c r="I188" s="16"/>
      <c r="J188" s="16"/>
      <c r="K188" s="16"/>
      <c r="L188" s="54"/>
      <c r="M188" s="54" t="s">
        <v>53</v>
      </c>
      <c r="N188" s="55"/>
      <c r="O188" s="55" t="s">
        <v>1441</v>
      </c>
      <c r="P188" s="16"/>
      <c r="Q188" s="16"/>
      <c r="R188" s="16"/>
      <c r="S188" s="16"/>
      <c r="T188" s="54"/>
      <c r="U188" s="57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spans="1:32" ht="27" customHeight="1">
      <c r="A189" s="39">
        <v>185</v>
      </c>
      <c r="B189" s="48" t="s">
        <v>1442</v>
      </c>
      <c r="C189" s="50"/>
      <c r="D189" s="39"/>
      <c r="E189" s="48" t="s">
        <v>38</v>
      </c>
      <c r="F189" s="48" t="s">
        <v>1444</v>
      </c>
      <c r="G189" s="48" t="s">
        <v>1446</v>
      </c>
      <c r="H189" s="48"/>
      <c r="I189" s="16"/>
      <c r="J189" s="16"/>
      <c r="K189" s="16"/>
      <c r="L189" s="54"/>
      <c r="M189" s="54" t="s">
        <v>53</v>
      </c>
      <c r="N189" s="55" t="s">
        <v>55</v>
      </c>
      <c r="O189" s="55"/>
      <c r="P189" s="16"/>
      <c r="Q189" s="16"/>
      <c r="R189" s="16"/>
      <c r="S189" s="16"/>
      <c r="T189" s="54"/>
      <c r="U189" s="57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spans="1:32" ht="27" customHeight="1">
      <c r="A190" s="39">
        <v>186</v>
      </c>
      <c r="B190" s="48" t="s">
        <v>1449</v>
      </c>
      <c r="C190" s="50"/>
      <c r="D190" s="39"/>
      <c r="E190" s="48" t="s">
        <v>38</v>
      </c>
      <c r="F190" s="48" t="s">
        <v>58</v>
      </c>
      <c r="G190" s="48" t="s">
        <v>59</v>
      </c>
      <c r="H190" s="48"/>
      <c r="I190" s="16"/>
      <c r="J190" s="16"/>
      <c r="K190" s="16"/>
      <c r="L190" s="54"/>
      <c r="M190" s="54" t="s">
        <v>53</v>
      </c>
      <c r="N190" s="55" t="s">
        <v>62</v>
      </c>
      <c r="O190" s="55"/>
      <c r="P190" s="16"/>
      <c r="Q190" s="16"/>
      <c r="R190" s="16"/>
      <c r="S190" s="16"/>
      <c r="T190" s="54"/>
      <c r="U190" s="57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 spans="1:32" ht="27" customHeight="1">
      <c r="A191" s="39">
        <v>187</v>
      </c>
      <c r="B191" s="48" t="s">
        <v>1454</v>
      </c>
      <c r="C191" s="50"/>
      <c r="D191" s="39"/>
      <c r="E191" s="48" t="s">
        <v>38</v>
      </c>
      <c r="F191" s="48" t="s">
        <v>1456</v>
      </c>
      <c r="G191" s="48" t="s">
        <v>1457</v>
      </c>
      <c r="H191" s="48"/>
      <c r="I191" s="16"/>
      <c r="J191" s="16"/>
      <c r="K191" s="16"/>
      <c r="L191" s="54"/>
      <c r="M191" s="54" t="s">
        <v>53</v>
      </c>
      <c r="N191" s="55" t="s">
        <v>62</v>
      </c>
      <c r="O191" s="55"/>
      <c r="P191" s="16"/>
      <c r="Q191" s="16"/>
      <c r="R191" s="16"/>
      <c r="S191" s="16"/>
      <c r="T191" s="54"/>
      <c r="U191" s="57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spans="1:32" ht="41.25" customHeight="1">
      <c r="A192" s="39">
        <v>188</v>
      </c>
      <c r="B192" s="48" t="s">
        <v>1462</v>
      </c>
      <c r="C192" s="50"/>
      <c r="D192" s="39"/>
      <c r="E192" s="48" t="s">
        <v>38</v>
      </c>
      <c r="F192" s="48" t="s">
        <v>1463</v>
      </c>
      <c r="G192" s="48" t="s">
        <v>1464</v>
      </c>
      <c r="H192" s="48"/>
      <c r="I192" s="16"/>
      <c r="J192" s="16"/>
      <c r="K192" s="16"/>
      <c r="L192" s="54"/>
      <c r="M192" s="54" t="s">
        <v>53</v>
      </c>
      <c r="N192" s="55" t="s">
        <v>86</v>
      </c>
      <c r="O192" s="55"/>
      <c r="P192" s="16"/>
      <c r="Q192" s="16"/>
      <c r="R192" s="16"/>
      <c r="S192" s="16"/>
      <c r="T192" s="54"/>
      <c r="U192" s="71" t="s">
        <v>146</v>
      </c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3" spans="1:32" ht="27" customHeight="1">
      <c r="A193" s="39">
        <v>189</v>
      </c>
      <c r="B193" s="48" t="s">
        <v>1471</v>
      </c>
      <c r="C193" s="127">
        <v>43435</v>
      </c>
      <c r="D193" s="44">
        <v>1</v>
      </c>
      <c r="E193" s="48" t="s">
        <v>38</v>
      </c>
      <c r="F193" s="48" t="s">
        <v>1477</v>
      </c>
      <c r="G193" s="48" t="s">
        <v>1478</v>
      </c>
      <c r="H193" s="48"/>
      <c r="I193" s="39" t="s">
        <v>1479</v>
      </c>
      <c r="J193" s="44" t="s">
        <v>1480</v>
      </c>
      <c r="K193" s="127">
        <v>43324</v>
      </c>
      <c r="L193" s="53" t="s">
        <v>48</v>
      </c>
      <c r="M193" s="54" t="s">
        <v>53</v>
      </c>
      <c r="N193" s="55" t="s">
        <v>54</v>
      </c>
      <c r="O193" s="56"/>
      <c r="P193" s="58" t="s">
        <v>56</v>
      </c>
      <c r="Q193" s="69" t="s">
        <v>1485</v>
      </c>
      <c r="R193" s="48" t="s">
        <v>130</v>
      </c>
      <c r="S193" s="48" t="s">
        <v>1486</v>
      </c>
      <c r="T193" s="53">
        <v>2</v>
      </c>
      <c r="U193" s="71" t="s">
        <v>146</v>
      </c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spans="1:32" ht="27" customHeight="1">
      <c r="A194" s="39">
        <v>190</v>
      </c>
      <c r="B194" s="48" t="s">
        <v>1491</v>
      </c>
      <c r="C194" s="50"/>
      <c r="D194" s="39"/>
      <c r="E194" s="48" t="s">
        <v>38</v>
      </c>
      <c r="F194" s="48" t="s">
        <v>58</v>
      </c>
      <c r="G194" s="48" t="s">
        <v>59</v>
      </c>
      <c r="H194" s="48" t="s">
        <v>1492</v>
      </c>
      <c r="I194" s="16"/>
      <c r="J194" s="16"/>
      <c r="K194" s="16"/>
      <c r="L194" s="54"/>
      <c r="M194" s="54" t="s">
        <v>53</v>
      </c>
      <c r="N194" s="55" t="s">
        <v>62</v>
      </c>
      <c r="O194" s="55"/>
      <c r="P194" s="16"/>
      <c r="Q194" s="16"/>
      <c r="R194" s="16"/>
      <c r="S194" s="16"/>
      <c r="T194" s="54"/>
      <c r="U194" s="57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spans="1:32" ht="27" customHeight="1">
      <c r="A195" s="39">
        <v>191</v>
      </c>
      <c r="B195" s="48" t="s">
        <v>1499</v>
      </c>
      <c r="C195" s="50"/>
      <c r="D195" s="39"/>
      <c r="E195" s="48" t="s">
        <v>38</v>
      </c>
      <c r="F195" s="48" t="s">
        <v>1501</v>
      </c>
      <c r="G195" s="48" t="s">
        <v>127</v>
      </c>
      <c r="H195" s="48"/>
      <c r="I195" s="16"/>
      <c r="J195" s="16"/>
      <c r="K195" s="16"/>
      <c r="L195" s="54"/>
      <c r="M195" s="54" t="s">
        <v>53</v>
      </c>
      <c r="N195" s="55" t="s">
        <v>62</v>
      </c>
      <c r="O195" s="55"/>
      <c r="P195" s="16"/>
      <c r="Q195" s="16"/>
      <c r="R195" s="16"/>
      <c r="S195" s="16"/>
      <c r="T195" s="54"/>
      <c r="U195" s="57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spans="1:32" ht="41.25" customHeight="1">
      <c r="A196" s="39">
        <v>192</v>
      </c>
      <c r="B196" s="48" t="s">
        <v>1506</v>
      </c>
      <c r="C196" s="50"/>
      <c r="D196" s="39"/>
      <c r="E196" s="48" t="s">
        <v>38</v>
      </c>
      <c r="F196" s="48" t="s">
        <v>1507</v>
      </c>
      <c r="G196" s="48" t="s">
        <v>1508</v>
      </c>
      <c r="H196" s="48"/>
      <c r="I196" s="16"/>
      <c r="J196" s="16"/>
      <c r="K196" s="16"/>
      <c r="L196" s="54"/>
      <c r="M196" s="54" t="s">
        <v>53</v>
      </c>
      <c r="N196" s="55" t="s">
        <v>54</v>
      </c>
      <c r="O196" s="55"/>
      <c r="P196" s="16"/>
      <c r="Q196" s="16"/>
      <c r="R196" s="16"/>
      <c r="S196" s="16"/>
      <c r="T196" s="54"/>
      <c r="U196" s="57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 spans="1:32" ht="27" customHeight="1">
      <c r="A197" s="39">
        <v>193</v>
      </c>
      <c r="B197" s="48" t="s">
        <v>1511</v>
      </c>
      <c r="C197" s="50"/>
      <c r="D197" s="39"/>
      <c r="E197" s="48" t="s">
        <v>38</v>
      </c>
      <c r="F197" s="48" t="s">
        <v>1512</v>
      </c>
      <c r="G197" s="48" t="s">
        <v>1513</v>
      </c>
      <c r="H197" s="48" t="s">
        <v>1515</v>
      </c>
      <c r="I197" s="16"/>
      <c r="J197" s="16"/>
      <c r="K197" s="16"/>
      <c r="L197" s="54"/>
      <c r="M197" s="54" t="s">
        <v>53</v>
      </c>
      <c r="N197" s="55" t="s">
        <v>62</v>
      </c>
      <c r="O197" s="55"/>
      <c r="P197" s="16"/>
      <c r="Q197" s="16"/>
      <c r="R197" s="16"/>
      <c r="S197" s="16"/>
      <c r="T197" s="54"/>
      <c r="U197" s="57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</row>
    <row r="198" spans="1:32" ht="41.25" customHeight="1">
      <c r="A198" s="39">
        <v>194</v>
      </c>
      <c r="B198" s="48" t="s">
        <v>1518</v>
      </c>
      <c r="C198" s="50"/>
      <c r="D198" s="39"/>
      <c r="E198" s="48" t="s">
        <v>38</v>
      </c>
      <c r="F198" s="48" t="s">
        <v>593</v>
      </c>
      <c r="G198" s="48" t="s">
        <v>594</v>
      </c>
      <c r="H198" s="48"/>
      <c r="I198" s="16"/>
      <c r="J198" s="16"/>
      <c r="K198" s="16"/>
      <c r="L198" s="54"/>
      <c r="M198" s="54" t="s">
        <v>53</v>
      </c>
      <c r="N198" s="55" t="s">
        <v>54</v>
      </c>
      <c r="O198" s="55"/>
      <c r="P198" s="16"/>
      <c r="Q198" s="16"/>
      <c r="R198" s="16"/>
      <c r="S198" s="16"/>
      <c r="T198" s="54"/>
      <c r="U198" s="57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 spans="1:32" ht="27" customHeight="1">
      <c r="A199" s="39">
        <v>195</v>
      </c>
      <c r="B199" s="48" t="s">
        <v>1522</v>
      </c>
      <c r="C199" s="50"/>
      <c r="D199" s="39"/>
      <c r="E199" s="48" t="s">
        <v>38</v>
      </c>
      <c r="F199" s="48" t="s">
        <v>1523</v>
      </c>
      <c r="G199" s="48" t="s">
        <v>1524</v>
      </c>
      <c r="H199" s="48"/>
      <c r="I199" s="16"/>
      <c r="J199" s="16"/>
      <c r="K199" s="16"/>
      <c r="L199" s="54"/>
      <c r="M199" s="54" t="s">
        <v>53</v>
      </c>
      <c r="N199" s="55" t="s">
        <v>62</v>
      </c>
      <c r="O199" s="55"/>
      <c r="P199" s="16"/>
      <c r="Q199" s="16"/>
      <c r="R199" s="16"/>
      <c r="S199" s="16"/>
      <c r="T199" s="54"/>
      <c r="U199" s="57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 spans="1:32" ht="41.25" customHeight="1">
      <c r="A200" s="39">
        <v>196</v>
      </c>
      <c r="B200" s="48" t="s">
        <v>1526</v>
      </c>
      <c r="C200" s="50"/>
      <c r="D200" s="39"/>
      <c r="E200" s="48" t="s">
        <v>38</v>
      </c>
      <c r="F200" s="48" t="s">
        <v>1528</v>
      </c>
      <c r="G200" s="48" t="s">
        <v>1529</v>
      </c>
      <c r="H200" s="48"/>
      <c r="I200" s="16"/>
      <c r="J200" s="16"/>
      <c r="K200" s="16"/>
      <c r="L200" s="54"/>
      <c r="M200" s="54" t="s">
        <v>53</v>
      </c>
      <c r="N200" s="55" t="s">
        <v>62</v>
      </c>
      <c r="O200" s="55"/>
      <c r="P200" s="16"/>
      <c r="Q200" s="16"/>
      <c r="R200" s="16"/>
      <c r="S200" s="16"/>
      <c r="T200" s="54"/>
      <c r="U200" s="57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</row>
    <row r="201" spans="1:32" ht="27" customHeight="1">
      <c r="A201" s="39">
        <v>197</v>
      </c>
      <c r="B201" s="48" t="s">
        <v>1534</v>
      </c>
      <c r="C201" s="50"/>
      <c r="D201" s="39"/>
      <c r="E201" s="48" t="s">
        <v>94</v>
      </c>
      <c r="F201" s="48" t="s">
        <v>1535</v>
      </c>
      <c r="G201" s="48" t="s">
        <v>1536</v>
      </c>
      <c r="H201" s="48"/>
      <c r="I201" s="16"/>
      <c r="J201" s="16"/>
      <c r="K201" s="16"/>
      <c r="L201" s="54"/>
      <c r="M201" s="54" t="s">
        <v>53</v>
      </c>
      <c r="N201" s="55"/>
      <c r="O201" s="55" t="s">
        <v>1539</v>
      </c>
      <c r="P201" s="16"/>
      <c r="Q201" s="16"/>
      <c r="R201" s="16"/>
      <c r="S201" s="16"/>
      <c r="T201" s="54"/>
      <c r="U201" s="57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spans="1:32" ht="27" customHeight="1">
      <c r="A202" s="39">
        <v>198</v>
      </c>
      <c r="B202" s="48" t="s">
        <v>1541</v>
      </c>
      <c r="C202" s="50"/>
      <c r="D202" s="39"/>
      <c r="E202" s="48" t="s">
        <v>94</v>
      </c>
      <c r="F202" s="48" t="s">
        <v>1535</v>
      </c>
      <c r="G202" s="48" t="s">
        <v>1536</v>
      </c>
      <c r="H202" s="48"/>
      <c r="I202" s="16"/>
      <c r="J202" s="16"/>
      <c r="K202" s="16"/>
      <c r="L202" s="54"/>
      <c r="M202" s="54" t="s">
        <v>53</v>
      </c>
      <c r="N202" s="55"/>
      <c r="O202" s="55" t="s">
        <v>1543</v>
      </c>
      <c r="P202" s="16"/>
      <c r="Q202" s="16"/>
      <c r="R202" s="16"/>
      <c r="S202" s="16"/>
      <c r="T202" s="54"/>
      <c r="U202" s="57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 spans="1:32" ht="27" customHeight="1">
      <c r="A203" s="39">
        <v>199</v>
      </c>
      <c r="B203" s="48" t="s">
        <v>1546</v>
      </c>
      <c r="C203" s="50"/>
      <c r="D203" s="39"/>
      <c r="E203" s="48" t="s">
        <v>94</v>
      </c>
      <c r="F203" s="48" t="s">
        <v>1535</v>
      </c>
      <c r="G203" s="48" t="s">
        <v>1536</v>
      </c>
      <c r="H203" s="48"/>
      <c r="I203" s="16"/>
      <c r="J203" s="16"/>
      <c r="K203" s="16"/>
      <c r="L203" s="54"/>
      <c r="M203" s="54" t="s">
        <v>53</v>
      </c>
      <c r="N203" s="55"/>
      <c r="O203" s="55" t="s">
        <v>1547</v>
      </c>
      <c r="P203" s="16"/>
      <c r="Q203" s="16"/>
      <c r="R203" s="16"/>
      <c r="S203" s="16"/>
      <c r="T203" s="54"/>
      <c r="U203" s="57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4" spans="1:32" ht="27" customHeight="1">
      <c r="A204" s="39">
        <v>200</v>
      </c>
      <c r="B204" s="48" t="s">
        <v>1548</v>
      </c>
      <c r="C204" s="50"/>
      <c r="D204" s="39"/>
      <c r="E204" s="48" t="s">
        <v>94</v>
      </c>
      <c r="F204" s="48" t="s">
        <v>1535</v>
      </c>
      <c r="G204" s="48" t="s">
        <v>1536</v>
      </c>
      <c r="H204" s="16"/>
      <c r="I204" s="16"/>
      <c r="J204" s="16"/>
      <c r="K204" s="16"/>
      <c r="L204" s="54"/>
      <c r="M204" s="54" t="s">
        <v>53</v>
      </c>
      <c r="N204" s="55"/>
      <c r="O204" s="55" t="s">
        <v>1556</v>
      </c>
      <c r="P204" s="16"/>
      <c r="Q204" s="16"/>
      <c r="R204" s="16"/>
      <c r="S204" s="16"/>
      <c r="T204" s="54"/>
      <c r="U204" s="57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</row>
    <row r="205" spans="1:32" ht="27" customHeight="1">
      <c r="A205" s="39">
        <v>201</v>
      </c>
      <c r="B205" s="48" t="s">
        <v>1559</v>
      </c>
      <c r="C205" s="50"/>
      <c r="D205" s="39"/>
      <c r="E205" s="48" t="s">
        <v>94</v>
      </c>
      <c r="F205" s="48" t="s">
        <v>1560</v>
      </c>
      <c r="G205" s="48" t="s">
        <v>1561</v>
      </c>
      <c r="H205" s="48"/>
      <c r="I205" s="16"/>
      <c r="J205" s="16"/>
      <c r="K205" s="16"/>
      <c r="L205" s="54"/>
      <c r="M205" s="54" t="s">
        <v>53</v>
      </c>
      <c r="N205" s="55"/>
      <c r="O205" s="55" t="s">
        <v>1564</v>
      </c>
      <c r="P205" s="16"/>
      <c r="Q205" s="16"/>
      <c r="R205" s="16"/>
      <c r="S205" s="16"/>
      <c r="T205" s="54"/>
      <c r="U205" s="57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spans="1:32" ht="27" customHeight="1">
      <c r="A206" s="39">
        <v>202</v>
      </c>
      <c r="B206" s="48" t="s">
        <v>1565</v>
      </c>
      <c r="C206" s="50"/>
      <c r="D206" s="39"/>
      <c r="E206" s="48" t="s">
        <v>38</v>
      </c>
      <c r="F206" s="48" t="s">
        <v>1568</v>
      </c>
      <c r="G206" s="48" t="s">
        <v>1569</v>
      </c>
      <c r="H206" s="48"/>
      <c r="I206" s="16"/>
      <c r="J206" s="16"/>
      <c r="K206" s="16"/>
      <c r="L206" s="54"/>
      <c r="M206" s="54" t="s">
        <v>53</v>
      </c>
      <c r="N206" s="55" t="s">
        <v>55</v>
      </c>
      <c r="O206" s="55"/>
      <c r="P206" s="16"/>
      <c r="Q206" s="16"/>
      <c r="R206" s="16"/>
      <c r="S206" s="16"/>
      <c r="T206" s="54"/>
      <c r="U206" s="57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  <row r="207" spans="1:32" ht="27" customHeight="1">
      <c r="A207" s="39">
        <v>203</v>
      </c>
      <c r="B207" s="48" t="s">
        <v>1587</v>
      </c>
      <c r="C207" s="50"/>
      <c r="D207" s="39"/>
      <c r="E207" s="48" t="s">
        <v>38</v>
      </c>
      <c r="F207" s="48" t="s">
        <v>1568</v>
      </c>
      <c r="G207" s="48" t="s">
        <v>1569</v>
      </c>
      <c r="H207" s="48"/>
      <c r="I207" s="16"/>
      <c r="J207" s="16"/>
      <c r="K207" s="16"/>
      <c r="L207" s="54"/>
      <c r="M207" s="54" t="s">
        <v>53</v>
      </c>
      <c r="N207" s="55" t="s">
        <v>55</v>
      </c>
      <c r="O207" s="55"/>
      <c r="P207" s="16"/>
      <c r="Q207" s="16"/>
      <c r="R207" s="16"/>
      <c r="S207" s="16"/>
      <c r="T207" s="54"/>
      <c r="U207" s="57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</row>
    <row r="208" spans="1:32" ht="41.25" customHeight="1">
      <c r="A208" s="39">
        <v>204</v>
      </c>
      <c r="B208" s="48" t="s">
        <v>1590</v>
      </c>
      <c r="C208" s="50"/>
      <c r="D208" s="39"/>
      <c r="E208" s="48" t="s">
        <v>38</v>
      </c>
      <c r="F208" s="48" t="s">
        <v>1591</v>
      </c>
      <c r="G208" s="48" t="s">
        <v>1592</v>
      </c>
      <c r="H208" s="48"/>
      <c r="I208" s="16"/>
      <c r="J208" s="16"/>
      <c r="K208" s="16"/>
      <c r="L208" s="54"/>
      <c r="M208" s="54" t="s">
        <v>53</v>
      </c>
      <c r="N208" s="55" t="s">
        <v>55</v>
      </c>
      <c r="O208" s="55"/>
      <c r="P208" s="16"/>
      <c r="Q208" s="16"/>
      <c r="R208" s="16"/>
      <c r="S208" s="16"/>
      <c r="T208" s="54"/>
      <c r="U208" s="57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</row>
    <row r="209" spans="1:32" ht="41.25" customHeight="1">
      <c r="A209" s="39">
        <v>205</v>
      </c>
      <c r="B209" s="48" t="s">
        <v>1593</v>
      </c>
      <c r="C209" s="50"/>
      <c r="D209" s="39"/>
      <c r="E209" s="48" t="s">
        <v>38</v>
      </c>
      <c r="F209" s="48" t="s">
        <v>1552</v>
      </c>
      <c r="G209" s="48" t="s">
        <v>1594</v>
      </c>
      <c r="H209" s="48" t="s">
        <v>1595</v>
      </c>
      <c r="I209" s="16"/>
      <c r="J209" s="16"/>
      <c r="K209" s="16"/>
      <c r="L209" s="54"/>
      <c r="M209" s="54" t="s">
        <v>53</v>
      </c>
      <c r="N209" s="55" t="s">
        <v>62</v>
      </c>
      <c r="O209" s="55"/>
      <c r="P209" s="16"/>
      <c r="Q209" s="16"/>
      <c r="R209" s="16"/>
      <c r="S209" s="16"/>
      <c r="T209" s="54"/>
      <c r="U209" s="57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</row>
    <row r="210" spans="1:32" ht="41.25" customHeight="1">
      <c r="A210" s="39">
        <v>206</v>
      </c>
      <c r="B210" s="48" t="s">
        <v>1596</v>
      </c>
      <c r="C210" s="50"/>
      <c r="D210" s="39"/>
      <c r="E210" s="48" t="s">
        <v>38</v>
      </c>
      <c r="F210" s="48" t="s">
        <v>1597</v>
      </c>
      <c r="G210" s="48" t="s">
        <v>1598</v>
      </c>
      <c r="H210" s="48" t="s">
        <v>1599</v>
      </c>
      <c r="I210" s="16"/>
      <c r="J210" s="16"/>
      <c r="K210" s="16"/>
      <c r="L210" s="54"/>
      <c r="M210" s="54" t="s">
        <v>53</v>
      </c>
      <c r="N210" s="55" t="s">
        <v>54</v>
      </c>
      <c r="O210" s="55"/>
      <c r="P210" s="16"/>
      <c r="Q210" s="16"/>
      <c r="R210" s="16"/>
      <c r="S210" s="16"/>
      <c r="T210" s="54"/>
      <c r="U210" s="57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</row>
    <row r="211" spans="1:32" ht="41.25" customHeight="1">
      <c r="A211" s="39">
        <v>207</v>
      </c>
      <c r="B211" s="48" t="s">
        <v>1604</v>
      </c>
      <c r="C211" s="50"/>
      <c r="D211" s="39"/>
      <c r="E211" s="48" t="s">
        <v>38</v>
      </c>
      <c r="F211" s="48" t="s">
        <v>1608</v>
      </c>
      <c r="G211" s="48" t="s">
        <v>1329</v>
      </c>
      <c r="H211" s="48"/>
      <c r="I211" s="16"/>
      <c r="J211" s="16"/>
      <c r="K211" s="16"/>
      <c r="L211" s="54"/>
      <c r="M211" s="54" t="s">
        <v>53</v>
      </c>
      <c r="N211" s="55" t="s">
        <v>55</v>
      </c>
      <c r="O211" s="55"/>
      <c r="P211" s="16"/>
      <c r="Q211" s="16"/>
      <c r="R211" s="16"/>
      <c r="S211" s="16"/>
      <c r="T211" s="54"/>
      <c r="U211" s="57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</row>
    <row r="212" spans="1:32" ht="82.5" customHeight="1">
      <c r="A212" s="39">
        <v>208</v>
      </c>
      <c r="B212" s="48" t="s">
        <v>1611</v>
      </c>
      <c r="C212" s="50"/>
      <c r="D212" s="39"/>
      <c r="E212" s="48" t="s">
        <v>38</v>
      </c>
      <c r="F212" s="48" t="s">
        <v>200</v>
      </c>
      <c r="G212" s="48" t="s">
        <v>202</v>
      </c>
      <c r="H212" s="48" t="s">
        <v>1612</v>
      </c>
      <c r="I212" s="16"/>
      <c r="J212" s="16"/>
      <c r="K212" s="16"/>
      <c r="L212" s="54"/>
      <c r="M212" s="54" t="s">
        <v>53</v>
      </c>
      <c r="N212" s="55" t="s">
        <v>55</v>
      </c>
      <c r="O212" s="55"/>
      <c r="P212" s="16"/>
      <c r="Q212" s="16"/>
      <c r="R212" s="16"/>
      <c r="S212" s="16"/>
      <c r="T212" s="54"/>
      <c r="U212" s="57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spans="1:32" ht="41.25" customHeight="1">
      <c r="A213" s="39">
        <v>209</v>
      </c>
      <c r="B213" s="48" t="s">
        <v>1618</v>
      </c>
      <c r="C213" s="50"/>
      <c r="D213" s="39"/>
      <c r="E213" s="48" t="s">
        <v>38</v>
      </c>
      <c r="F213" s="48" t="s">
        <v>1619</v>
      </c>
      <c r="G213" s="48" t="s">
        <v>1620</v>
      </c>
      <c r="H213" s="48"/>
      <c r="I213" s="16"/>
      <c r="J213" s="16"/>
      <c r="K213" s="16"/>
      <c r="L213" s="54"/>
      <c r="M213" s="54" t="s">
        <v>53</v>
      </c>
      <c r="N213" s="55" t="s">
        <v>62</v>
      </c>
      <c r="O213" s="55"/>
      <c r="P213" s="16"/>
      <c r="Q213" s="16"/>
      <c r="R213" s="16"/>
      <c r="S213" s="16"/>
      <c r="T213" s="54"/>
      <c r="U213" s="57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</row>
    <row r="214" spans="1:32" ht="27" customHeight="1">
      <c r="A214" s="39">
        <v>210</v>
      </c>
      <c r="B214" s="48" t="s">
        <v>1625</v>
      </c>
      <c r="C214" s="50"/>
      <c r="D214" s="39"/>
      <c r="E214" s="48" t="s">
        <v>38</v>
      </c>
      <c r="F214" s="48" t="s">
        <v>559</v>
      </c>
      <c r="G214" s="48" t="s">
        <v>560</v>
      </c>
      <c r="H214" s="48"/>
      <c r="I214" s="16"/>
      <c r="J214" s="16"/>
      <c r="K214" s="16"/>
      <c r="L214" s="54"/>
      <c r="M214" s="54" t="s">
        <v>53</v>
      </c>
      <c r="N214" s="55" t="s">
        <v>62</v>
      </c>
      <c r="O214" s="55"/>
      <c r="P214" s="16"/>
      <c r="Q214" s="16"/>
      <c r="R214" s="16"/>
      <c r="S214" s="16"/>
      <c r="T214" s="54"/>
      <c r="U214" s="57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  <row r="215" spans="1:32" ht="27" customHeight="1">
      <c r="A215" s="39">
        <v>211</v>
      </c>
      <c r="B215" s="48" t="s">
        <v>1630</v>
      </c>
      <c r="C215" s="50"/>
      <c r="D215" s="39"/>
      <c r="E215" s="48" t="s">
        <v>38</v>
      </c>
      <c r="F215" s="48" t="s">
        <v>1632</v>
      </c>
      <c r="G215" s="48" t="s">
        <v>1633</v>
      </c>
      <c r="H215" s="48"/>
      <c r="I215" s="16"/>
      <c r="J215" s="16"/>
      <c r="K215" s="16"/>
      <c r="L215" s="54"/>
      <c r="M215" s="54" t="s">
        <v>53</v>
      </c>
      <c r="N215" s="55" t="s">
        <v>62</v>
      </c>
      <c r="O215" s="55"/>
      <c r="P215" s="16"/>
      <c r="Q215" s="16"/>
      <c r="R215" s="16"/>
      <c r="S215" s="16"/>
      <c r="T215" s="54"/>
      <c r="U215" s="57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</row>
    <row r="216" spans="1:32" ht="41.25" customHeight="1">
      <c r="A216" s="39">
        <v>212</v>
      </c>
      <c r="B216" s="48" t="s">
        <v>1638</v>
      </c>
      <c r="C216" s="50"/>
      <c r="D216" s="39"/>
      <c r="E216" s="48" t="s">
        <v>38</v>
      </c>
      <c r="F216" s="48" t="s">
        <v>1640</v>
      </c>
      <c r="G216" s="48" t="s">
        <v>1641</v>
      </c>
      <c r="H216" s="48"/>
      <c r="I216" s="16"/>
      <c r="J216" s="16"/>
      <c r="K216" s="16"/>
      <c r="L216" s="54"/>
      <c r="M216" s="54" t="s">
        <v>53</v>
      </c>
      <c r="N216" s="55" t="s">
        <v>55</v>
      </c>
      <c r="O216" s="55"/>
      <c r="P216" s="16"/>
      <c r="Q216" s="16"/>
      <c r="R216" s="16"/>
      <c r="S216" s="16"/>
      <c r="T216" s="54"/>
      <c r="U216" s="57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</row>
    <row r="217" spans="1:32" ht="27" customHeight="1">
      <c r="A217" s="39">
        <v>213</v>
      </c>
      <c r="B217" s="48" t="s">
        <v>1644</v>
      </c>
      <c r="C217" s="50"/>
      <c r="D217" s="39"/>
      <c r="E217" s="48" t="s">
        <v>38</v>
      </c>
      <c r="F217" s="48" t="s">
        <v>1645</v>
      </c>
      <c r="G217" s="48" t="s">
        <v>1646</v>
      </c>
      <c r="H217" s="48"/>
      <c r="I217" s="16"/>
      <c r="J217" s="16"/>
      <c r="K217" s="16"/>
      <c r="L217" s="54"/>
      <c r="M217" s="54" t="s">
        <v>53</v>
      </c>
      <c r="N217" s="55" t="s">
        <v>62</v>
      </c>
      <c r="O217" s="55"/>
      <c r="P217" s="16"/>
      <c r="Q217" s="16"/>
      <c r="R217" s="16"/>
      <c r="S217" s="16"/>
      <c r="T217" s="54"/>
      <c r="U217" s="57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</row>
    <row r="218" spans="1:32" ht="41.25" customHeight="1">
      <c r="A218" s="39">
        <v>214</v>
      </c>
      <c r="B218" s="48" t="s">
        <v>1647</v>
      </c>
      <c r="C218" s="50"/>
      <c r="D218" s="39"/>
      <c r="E218" s="48" t="s">
        <v>38</v>
      </c>
      <c r="F218" s="48" t="s">
        <v>261</v>
      </c>
      <c r="G218" s="48" t="s">
        <v>262</v>
      </c>
      <c r="H218" s="48"/>
      <c r="I218" s="16"/>
      <c r="J218" s="16"/>
      <c r="K218" s="16"/>
      <c r="L218" s="54"/>
      <c r="M218" s="54" t="s">
        <v>53</v>
      </c>
      <c r="N218" s="55" t="s">
        <v>62</v>
      </c>
      <c r="O218" s="55"/>
      <c r="P218" s="16"/>
      <c r="Q218" s="16"/>
      <c r="R218" s="16"/>
      <c r="S218" s="16"/>
      <c r="T218" s="54"/>
      <c r="U218" s="57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spans="1:32" ht="27" customHeight="1">
      <c r="A219" s="39">
        <v>215</v>
      </c>
      <c r="B219" s="48" t="s">
        <v>1651</v>
      </c>
      <c r="C219" s="50"/>
      <c r="D219" s="39"/>
      <c r="E219" s="48" t="s">
        <v>38</v>
      </c>
      <c r="F219" s="48" t="s">
        <v>58</v>
      </c>
      <c r="G219" s="48" t="s">
        <v>59</v>
      </c>
      <c r="H219" s="48"/>
      <c r="I219" s="16"/>
      <c r="J219" s="16"/>
      <c r="K219" s="16"/>
      <c r="L219" s="54"/>
      <c r="M219" s="54" t="s">
        <v>53</v>
      </c>
      <c r="N219" s="55" t="s">
        <v>62</v>
      </c>
      <c r="O219" s="55"/>
      <c r="P219" s="16"/>
      <c r="Q219" s="16"/>
      <c r="R219" s="16"/>
      <c r="S219" s="16"/>
      <c r="T219" s="54"/>
      <c r="U219" s="57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</row>
    <row r="220" spans="1:32" ht="41.25" customHeight="1">
      <c r="A220" s="39">
        <v>216</v>
      </c>
      <c r="B220" s="48" t="s">
        <v>1654</v>
      </c>
      <c r="C220" s="50"/>
      <c r="D220" s="39"/>
      <c r="E220" s="48" t="s">
        <v>94</v>
      </c>
      <c r="F220" s="48" t="s">
        <v>1373</v>
      </c>
      <c r="G220" s="48" t="s">
        <v>1378</v>
      </c>
      <c r="H220" s="48"/>
      <c r="I220" s="16"/>
      <c r="J220" s="16"/>
      <c r="K220" s="16"/>
      <c r="L220" s="54"/>
      <c r="M220" s="54" t="s">
        <v>53</v>
      </c>
      <c r="N220" s="55"/>
      <c r="O220" s="55" t="s">
        <v>1367</v>
      </c>
      <c r="P220" s="16"/>
      <c r="Q220" s="16"/>
      <c r="R220" s="16"/>
      <c r="S220" s="16"/>
      <c r="T220" s="54"/>
      <c r="U220" s="57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</row>
    <row r="221" spans="1:32" ht="41.25" customHeight="1">
      <c r="A221" s="39">
        <v>217</v>
      </c>
      <c r="B221" s="48" t="s">
        <v>1657</v>
      </c>
      <c r="C221" s="50"/>
      <c r="D221" s="39"/>
      <c r="E221" s="48" t="s">
        <v>38</v>
      </c>
      <c r="F221" s="48" t="s">
        <v>1658</v>
      </c>
      <c r="G221" s="48" t="s">
        <v>1659</v>
      </c>
      <c r="H221" s="48"/>
      <c r="I221" s="16"/>
      <c r="J221" s="16"/>
      <c r="K221" s="16"/>
      <c r="L221" s="54"/>
      <c r="M221" s="54" t="s">
        <v>53</v>
      </c>
      <c r="N221" s="55" t="s">
        <v>62</v>
      </c>
      <c r="O221" s="55"/>
      <c r="P221" s="16"/>
      <c r="Q221" s="16"/>
      <c r="R221" s="16"/>
      <c r="S221" s="16"/>
      <c r="T221" s="54"/>
      <c r="U221" s="57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</row>
    <row r="222" spans="1:32" ht="41.25" customHeight="1">
      <c r="A222" s="39">
        <v>218</v>
      </c>
      <c r="B222" s="48" t="s">
        <v>1663</v>
      </c>
      <c r="C222" s="50"/>
      <c r="D222" s="39"/>
      <c r="E222" s="48" t="s">
        <v>38</v>
      </c>
      <c r="F222" s="48" t="s">
        <v>1658</v>
      </c>
      <c r="G222" s="48" t="s">
        <v>1659</v>
      </c>
      <c r="H222" s="48"/>
      <c r="I222" s="16"/>
      <c r="J222" s="16"/>
      <c r="K222" s="16"/>
      <c r="L222" s="54"/>
      <c r="M222" s="54" t="s">
        <v>53</v>
      </c>
      <c r="N222" s="55" t="s">
        <v>62</v>
      </c>
      <c r="O222" s="55"/>
      <c r="P222" s="16"/>
      <c r="Q222" s="16"/>
      <c r="R222" s="16"/>
      <c r="S222" s="16"/>
      <c r="T222" s="54"/>
      <c r="U222" s="57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</row>
    <row r="223" spans="1:32" ht="27" customHeight="1">
      <c r="A223" s="39">
        <v>219</v>
      </c>
      <c r="B223" s="48" t="s">
        <v>1666</v>
      </c>
      <c r="C223" s="50"/>
      <c r="D223" s="39"/>
      <c r="E223" s="48" t="s">
        <v>38</v>
      </c>
      <c r="F223" s="48" t="s">
        <v>1667</v>
      </c>
      <c r="G223" s="48" t="s">
        <v>1668</v>
      </c>
      <c r="H223" s="48"/>
      <c r="I223" s="16"/>
      <c r="J223" s="16"/>
      <c r="K223" s="16"/>
      <c r="L223" s="54"/>
      <c r="M223" s="54" t="s">
        <v>53</v>
      </c>
      <c r="N223" s="55" t="s">
        <v>62</v>
      </c>
      <c r="O223" s="55"/>
      <c r="P223" s="16"/>
      <c r="Q223" s="16"/>
      <c r="R223" s="16"/>
      <c r="S223" s="16"/>
      <c r="T223" s="54"/>
      <c r="U223" s="57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</row>
    <row r="224" spans="1:32" ht="27" customHeight="1">
      <c r="A224" s="39">
        <v>220</v>
      </c>
      <c r="B224" s="48" t="s">
        <v>1672</v>
      </c>
      <c r="C224" s="50"/>
      <c r="D224" s="39"/>
      <c r="E224" s="48" t="s">
        <v>94</v>
      </c>
      <c r="F224" s="48" t="s">
        <v>1675</v>
      </c>
      <c r="G224" s="48" t="s">
        <v>1676</v>
      </c>
      <c r="H224" s="16"/>
      <c r="I224" s="16"/>
      <c r="J224" s="16"/>
      <c r="K224" s="16"/>
      <c r="L224" s="54"/>
      <c r="M224" s="54" t="s">
        <v>53</v>
      </c>
      <c r="N224" s="55"/>
      <c r="O224" s="55" t="s">
        <v>1018</v>
      </c>
      <c r="P224" s="16"/>
      <c r="Q224" s="16"/>
      <c r="R224" s="16"/>
      <c r="S224" s="16"/>
      <c r="T224" s="54"/>
      <c r="U224" s="57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</row>
    <row r="225" spans="1:32" ht="27" customHeight="1">
      <c r="A225" s="39">
        <v>221</v>
      </c>
      <c r="B225" s="48" t="s">
        <v>1680</v>
      </c>
      <c r="C225" s="50"/>
      <c r="D225" s="39"/>
      <c r="E225" s="48" t="s">
        <v>94</v>
      </c>
      <c r="F225" s="48" t="s">
        <v>1675</v>
      </c>
      <c r="G225" s="48" t="s">
        <v>1676</v>
      </c>
      <c r="H225" s="48"/>
      <c r="I225" s="16"/>
      <c r="J225" s="16"/>
      <c r="K225" s="16"/>
      <c r="L225" s="54"/>
      <c r="M225" s="54" t="s">
        <v>53</v>
      </c>
      <c r="N225" s="55"/>
      <c r="O225" s="55" t="s">
        <v>1013</v>
      </c>
      <c r="P225" s="16"/>
      <c r="Q225" s="16"/>
      <c r="R225" s="16"/>
      <c r="S225" s="16"/>
      <c r="T225" s="54"/>
      <c r="U225" s="57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</row>
    <row r="226" spans="1:32" ht="27" customHeight="1">
      <c r="A226" s="39">
        <v>222</v>
      </c>
      <c r="B226" s="48" t="s">
        <v>1681</v>
      </c>
      <c r="C226" s="50"/>
      <c r="D226" s="39"/>
      <c r="E226" s="48" t="s">
        <v>38</v>
      </c>
      <c r="F226" s="48" t="s">
        <v>58</v>
      </c>
      <c r="G226" s="48" t="s">
        <v>59</v>
      </c>
      <c r="H226" s="48" t="s">
        <v>1682</v>
      </c>
      <c r="I226" s="16"/>
      <c r="J226" s="16"/>
      <c r="K226" s="16"/>
      <c r="L226" s="54"/>
      <c r="M226" s="54" t="s">
        <v>53</v>
      </c>
      <c r="N226" s="55" t="s">
        <v>62</v>
      </c>
      <c r="O226" s="55"/>
      <c r="P226" s="16"/>
      <c r="Q226" s="16"/>
      <c r="R226" s="16"/>
      <c r="S226" s="16"/>
      <c r="T226" s="54"/>
      <c r="U226" s="57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</row>
    <row r="227" spans="1:32" ht="27" customHeight="1">
      <c r="A227" s="39">
        <v>223</v>
      </c>
      <c r="B227" s="48" t="s">
        <v>1683</v>
      </c>
      <c r="C227" s="50"/>
      <c r="D227" s="39"/>
      <c r="E227" s="48" t="s">
        <v>38</v>
      </c>
      <c r="F227" s="48" t="s">
        <v>1685</v>
      </c>
      <c r="G227" s="48" t="s">
        <v>1687</v>
      </c>
      <c r="H227" s="48"/>
      <c r="I227" s="16"/>
      <c r="J227" s="16"/>
      <c r="K227" s="16"/>
      <c r="L227" s="54"/>
      <c r="M227" s="54" t="s">
        <v>53</v>
      </c>
      <c r="N227" s="55" t="s">
        <v>55</v>
      </c>
      <c r="O227" s="55"/>
      <c r="P227" s="16"/>
      <c r="Q227" s="16"/>
      <c r="R227" s="16"/>
      <c r="S227" s="16"/>
      <c r="T227" s="54"/>
      <c r="U227" s="57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</row>
    <row r="228" spans="1:32" ht="27" customHeight="1">
      <c r="A228" s="39">
        <v>224</v>
      </c>
      <c r="B228" s="48" t="s">
        <v>1697</v>
      </c>
      <c r="C228" s="50"/>
      <c r="D228" s="39"/>
      <c r="E228" s="48" t="s">
        <v>38</v>
      </c>
      <c r="F228" s="48" t="s">
        <v>1702</v>
      </c>
      <c r="G228" s="48" t="s">
        <v>1704</v>
      </c>
      <c r="H228" s="48"/>
      <c r="I228" s="16"/>
      <c r="J228" s="16"/>
      <c r="K228" s="16"/>
      <c r="L228" s="54"/>
      <c r="M228" s="54" t="s">
        <v>53</v>
      </c>
      <c r="N228" s="55" t="s">
        <v>62</v>
      </c>
      <c r="O228" s="55"/>
      <c r="P228" s="16"/>
      <c r="Q228" s="16"/>
      <c r="R228" s="16"/>
      <c r="S228" s="16"/>
      <c r="T228" s="54"/>
      <c r="U228" s="57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</row>
    <row r="229" spans="1:32" ht="27" customHeight="1">
      <c r="A229" s="39">
        <v>225</v>
      </c>
      <c r="B229" s="48" t="s">
        <v>1708</v>
      </c>
      <c r="C229" s="50"/>
      <c r="D229" s="39"/>
      <c r="E229" s="48" t="s">
        <v>94</v>
      </c>
      <c r="F229" s="48" t="s">
        <v>1711</v>
      </c>
      <c r="G229" s="48" t="s">
        <v>1713</v>
      </c>
      <c r="H229" s="48"/>
      <c r="I229" s="16"/>
      <c r="J229" s="16"/>
      <c r="K229" s="16"/>
      <c r="L229" s="54"/>
      <c r="M229" s="54" t="s">
        <v>53</v>
      </c>
      <c r="N229" s="55"/>
      <c r="O229" s="55" t="s">
        <v>1715</v>
      </c>
      <c r="P229" s="16"/>
      <c r="Q229" s="16"/>
      <c r="R229" s="16"/>
      <c r="S229" s="16"/>
      <c r="T229" s="54"/>
      <c r="U229" s="57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</row>
    <row r="230" spans="1:32" ht="27" customHeight="1">
      <c r="A230" s="39">
        <v>226</v>
      </c>
      <c r="B230" s="48" t="s">
        <v>1717</v>
      </c>
      <c r="C230" s="50"/>
      <c r="D230" s="39"/>
      <c r="E230" s="48" t="s">
        <v>94</v>
      </c>
      <c r="F230" s="48" t="s">
        <v>1711</v>
      </c>
      <c r="G230" s="48" t="s">
        <v>1713</v>
      </c>
      <c r="H230" s="48"/>
      <c r="I230" s="16"/>
      <c r="J230" s="16"/>
      <c r="K230" s="16"/>
      <c r="L230" s="54"/>
      <c r="M230" s="54" t="s">
        <v>53</v>
      </c>
      <c r="N230" s="55"/>
      <c r="O230" s="55" t="s">
        <v>1720</v>
      </c>
      <c r="P230" s="16"/>
      <c r="Q230" s="16"/>
      <c r="R230" s="16"/>
      <c r="S230" s="16"/>
      <c r="T230" s="54"/>
      <c r="U230" s="57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</row>
    <row r="231" spans="1:32" ht="27" customHeight="1">
      <c r="A231" s="39">
        <v>227</v>
      </c>
      <c r="B231" s="48" t="s">
        <v>1723</v>
      </c>
      <c r="C231" s="50"/>
      <c r="D231" s="39"/>
      <c r="E231" s="48" t="s">
        <v>94</v>
      </c>
      <c r="F231" s="48" t="s">
        <v>1711</v>
      </c>
      <c r="G231" s="48" t="s">
        <v>1713</v>
      </c>
      <c r="H231" s="48"/>
      <c r="I231" s="16"/>
      <c r="J231" s="16"/>
      <c r="K231" s="16"/>
      <c r="L231" s="54"/>
      <c r="M231" s="54" t="s">
        <v>53</v>
      </c>
      <c r="N231" s="55"/>
      <c r="O231" s="55" t="s">
        <v>1727</v>
      </c>
      <c r="P231" s="16"/>
      <c r="Q231" s="16"/>
      <c r="R231" s="16"/>
      <c r="S231" s="16"/>
      <c r="T231" s="54"/>
      <c r="U231" s="57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</row>
    <row r="232" spans="1:32" ht="27" customHeight="1">
      <c r="A232" s="39">
        <v>228</v>
      </c>
      <c r="B232" s="48" t="s">
        <v>1728</v>
      </c>
      <c r="C232" s="50"/>
      <c r="D232" s="39"/>
      <c r="E232" s="48" t="s">
        <v>94</v>
      </c>
      <c r="F232" s="48" t="s">
        <v>1711</v>
      </c>
      <c r="G232" s="48" t="s">
        <v>1713</v>
      </c>
      <c r="H232" s="48"/>
      <c r="I232" s="16"/>
      <c r="J232" s="16"/>
      <c r="K232" s="16"/>
      <c r="L232" s="54"/>
      <c r="M232" s="54" t="s">
        <v>53</v>
      </c>
      <c r="N232" s="55"/>
      <c r="O232" s="55" t="s">
        <v>1732</v>
      </c>
      <c r="P232" s="16"/>
      <c r="Q232" s="16"/>
      <c r="R232" s="16"/>
      <c r="S232" s="16"/>
      <c r="T232" s="54"/>
      <c r="U232" s="57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</row>
    <row r="233" spans="1:32" ht="27" customHeight="1">
      <c r="A233" s="39">
        <v>229</v>
      </c>
      <c r="B233" s="48" t="s">
        <v>1734</v>
      </c>
      <c r="C233" s="50"/>
      <c r="D233" s="39"/>
      <c r="E233" s="48" t="s">
        <v>94</v>
      </c>
      <c r="F233" s="48" t="s">
        <v>1711</v>
      </c>
      <c r="G233" s="48" t="s">
        <v>1713</v>
      </c>
      <c r="H233" s="48"/>
      <c r="I233" s="16"/>
      <c r="J233" s="16"/>
      <c r="K233" s="16"/>
      <c r="L233" s="54"/>
      <c r="M233" s="54" t="s">
        <v>53</v>
      </c>
      <c r="N233" s="55"/>
      <c r="O233" s="55" t="s">
        <v>1738</v>
      </c>
      <c r="P233" s="16"/>
      <c r="Q233" s="16"/>
      <c r="R233" s="16"/>
      <c r="S233" s="16"/>
      <c r="T233" s="54"/>
      <c r="U233" s="57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</row>
    <row r="234" spans="1:32" ht="41.25" customHeight="1">
      <c r="A234" s="39">
        <v>230</v>
      </c>
      <c r="B234" s="48" t="s">
        <v>1740</v>
      </c>
      <c r="C234" s="50"/>
      <c r="D234" s="39"/>
      <c r="E234" s="48" t="s">
        <v>38</v>
      </c>
      <c r="F234" s="48" t="s">
        <v>1741</v>
      </c>
      <c r="G234" s="48" t="s">
        <v>389</v>
      </c>
      <c r="H234" s="48"/>
      <c r="I234" s="16"/>
      <c r="J234" s="16"/>
      <c r="K234" s="16"/>
      <c r="L234" s="54"/>
      <c r="M234" s="54" t="s">
        <v>53</v>
      </c>
      <c r="N234" s="55" t="s">
        <v>62</v>
      </c>
      <c r="O234" s="55"/>
      <c r="P234" s="16"/>
      <c r="Q234" s="16"/>
      <c r="R234" s="16"/>
      <c r="S234" s="16"/>
      <c r="T234" s="54"/>
      <c r="U234" s="57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</row>
    <row r="235" spans="1:32" ht="27" customHeight="1">
      <c r="A235" s="39">
        <v>231</v>
      </c>
      <c r="B235" s="48" t="s">
        <v>1744</v>
      </c>
      <c r="C235" s="50"/>
      <c r="D235" s="39"/>
      <c r="E235" s="48" t="s">
        <v>38</v>
      </c>
      <c r="F235" s="48" t="s">
        <v>1745</v>
      </c>
      <c r="G235" s="48" t="s">
        <v>1746</v>
      </c>
      <c r="H235" s="48"/>
      <c r="I235" s="16"/>
      <c r="J235" s="16"/>
      <c r="K235" s="16"/>
      <c r="L235" s="54"/>
      <c r="M235" s="54" t="s">
        <v>53</v>
      </c>
      <c r="N235" s="55" t="s">
        <v>62</v>
      </c>
      <c r="O235" s="55"/>
      <c r="P235" s="16"/>
      <c r="Q235" s="16"/>
      <c r="R235" s="16"/>
      <c r="S235" s="16"/>
      <c r="T235" s="54"/>
      <c r="U235" s="57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</row>
    <row r="236" spans="1:32" ht="27" customHeight="1">
      <c r="A236" s="39">
        <v>232</v>
      </c>
      <c r="B236" s="48" t="s">
        <v>1748</v>
      </c>
      <c r="C236" s="50"/>
      <c r="D236" s="39"/>
      <c r="E236" s="48" t="s">
        <v>38</v>
      </c>
      <c r="F236" s="48" t="s">
        <v>1749</v>
      </c>
      <c r="G236" s="48" t="s">
        <v>1750</v>
      </c>
      <c r="H236" s="48"/>
      <c r="I236" s="16"/>
      <c r="J236" s="16"/>
      <c r="K236" s="16"/>
      <c r="L236" s="54"/>
      <c r="M236" s="54" t="s">
        <v>53</v>
      </c>
      <c r="N236" s="55" t="s">
        <v>62</v>
      </c>
      <c r="O236" s="55"/>
      <c r="P236" s="16"/>
      <c r="Q236" s="16"/>
      <c r="R236" s="16"/>
      <c r="S236" s="16"/>
      <c r="T236" s="54"/>
      <c r="U236" s="57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</row>
    <row r="237" spans="1:32" ht="27" customHeight="1">
      <c r="A237" s="39">
        <v>233</v>
      </c>
      <c r="B237" s="48" t="s">
        <v>1753</v>
      </c>
      <c r="C237" s="50"/>
      <c r="D237" s="39"/>
      <c r="E237" s="48" t="s">
        <v>38</v>
      </c>
      <c r="F237" s="48" t="s">
        <v>1749</v>
      </c>
      <c r="G237" s="48" t="s">
        <v>1750</v>
      </c>
      <c r="H237" s="48"/>
      <c r="I237" s="16"/>
      <c r="J237" s="16"/>
      <c r="K237" s="16"/>
      <c r="L237" s="54"/>
      <c r="M237" s="54" t="s">
        <v>53</v>
      </c>
      <c r="N237" s="55" t="s">
        <v>62</v>
      </c>
      <c r="O237" s="55"/>
      <c r="P237" s="16"/>
      <c r="Q237" s="16"/>
      <c r="R237" s="16"/>
      <c r="S237" s="16"/>
      <c r="T237" s="54"/>
      <c r="U237" s="57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</row>
    <row r="238" spans="1:32" ht="41.25" customHeight="1">
      <c r="A238" s="39">
        <v>234</v>
      </c>
      <c r="B238" s="48" t="s">
        <v>1757</v>
      </c>
      <c r="C238" s="50"/>
      <c r="D238" s="39"/>
      <c r="E238" s="48" t="s">
        <v>38</v>
      </c>
      <c r="F238" s="48" t="s">
        <v>1758</v>
      </c>
      <c r="G238" s="48" t="s">
        <v>1759</v>
      </c>
      <c r="H238" s="48"/>
      <c r="I238" s="16"/>
      <c r="J238" s="16"/>
      <c r="K238" s="16"/>
      <c r="L238" s="54"/>
      <c r="M238" s="54" t="s">
        <v>53</v>
      </c>
      <c r="N238" s="55" t="s">
        <v>55</v>
      </c>
      <c r="O238" s="55"/>
      <c r="P238" s="16"/>
      <c r="Q238" s="16"/>
      <c r="R238" s="16"/>
      <c r="S238" s="16"/>
      <c r="T238" s="54"/>
      <c r="U238" s="57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</row>
    <row r="239" spans="1:32" ht="27" customHeight="1">
      <c r="A239" s="39">
        <v>235</v>
      </c>
      <c r="B239" s="48" t="s">
        <v>1764</v>
      </c>
      <c r="C239" s="50"/>
      <c r="D239" s="39"/>
      <c r="E239" s="48" t="s">
        <v>94</v>
      </c>
      <c r="F239" s="48" t="s">
        <v>1133</v>
      </c>
      <c r="G239" s="48" t="s">
        <v>1766</v>
      </c>
      <c r="H239" s="48"/>
      <c r="I239" s="16"/>
      <c r="J239" s="16"/>
      <c r="K239" s="16"/>
      <c r="L239" s="54"/>
      <c r="M239" s="54" t="s">
        <v>53</v>
      </c>
      <c r="N239" s="55"/>
      <c r="O239" s="55" t="s">
        <v>1768</v>
      </c>
      <c r="P239" s="16"/>
      <c r="Q239" s="16"/>
      <c r="R239" s="16"/>
      <c r="S239" s="16"/>
      <c r="T239" s="54"/>
      <c r="U239" s="57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</row>
    <row r="240" spans="1:32" ht="27" customHeight="1">
      <c r="A240" s="39">
        <v>236</v>
      </c>
      <c r="B240" s="48" t="s">
        <v>1771</v>
      </c>
      <c r="C240" s="50"/>
      <c r="D240" s="39"/>
      <c r="E240" s="48" t="s">
        <v>38</v>
      </c>
      <c r="F240" s="48" t="s">
        <v>1773</v>
      </c>
      <c r="G240" s="48" t="s">
        <v>1774</v>
      </c>
      <c r="H240" s="48"/>
      <c r="I240" s="16"/>
      <c r="J240" s="16"/>
      <c r="K240" s="16"/>
      <c r="L240" s="54"/>
      <c r="M240" s="54" t="s">
        <v>53</v>
      </c>
      <c r="N240" s="55" t="s">
        <v>62</v>
      </c>
      <c r="O240" s="55"/>
      <c r="P240" s="16"/>
      <c r="Q240" s="16"/>
      <c r="R240" s="16"/>
      <c r="S240" s="16"/>
      <c r="T240" s="54"/>
      <c r="U240" s="57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</row>
    <row r="241" spans="1:32" ht="41.25" customHeight="1">
      <c r="A241" s="39">
        <v>237</v>
      </c>
      <c r="B241" s="48" t="s">
        <v>1777</v>
      </c>
      <c r="C241" s="50"/>
      <c r="D241" s="39"/>
      <c r="E241" s="48" t="s">
        <v>94</v>
      </c>
      <c r="F241" s="48" t="s">
        <v>679</v>
      </c>
      <c r="G241" s="48" t="s">
        <v>680</v>
      </c>
      <c r="H241" s="48"/>
      <c r="I241" s="16"/>
      <c r="J241" s="16"/>
      <c r="K241" s="16"/>
      <c r="L241" s="54"/>
      <c r="M241" s="54" t="s">
        <v>53</v>
      </c>
      <c r="N241" s="55"/>
      <c r="O241" s="55" t="s">
        <v>1783</v>
      </c>
      <c r="P241" s="16"/>
      <c r="Q241" s="16"/>
      <c r="R241" s="16"/>
      <c r="S241" s="16"/>
      <c r="T241" s="54"/>
      <c r="U241" s="57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</row>
    <row r="242" spans="1:32" ht="27" customHeight="1">
      <c r="A242" s="39">
        <v>238</v>
      </c>
      <c r="B242" s="48" t="s">
        <v>1784</v>
      </c>
      <c r="C242" s="50"/>
      <c r="D242" s="39"/>
      <c r="E242" s="48" t="s">
        <v>38</v>
      </c>
      <c r="F242" s="48" t="s">
        <v>1785</v>
      </c>
      <c r="G242" s="48" t="s">
        <v>660</v>
      </c>
      <c r="H242" s="48"/>
      <c r="I242" s="16"/>
      <c r="J242" s="16"/>
      <c r="K242" s="16"/>
      <c r="L242" s="54"/>
      <c r="M242" s="54" t="s">
        <v>53</v>
      </c>
      <c r="N242" s="55" t="s">
        <v>54</v>
      </c>
      <c r="O242" s="56"/>
      <c r="P242" s="58" t="s">
        <v>56</v>
      </c>
      <c r="Q242" s="16"/>
      <c r="R242" s="16"/>
      <c r="S242" s="16"/>
      <c r="T242" s="54"/>
      <c r="U242" s="71" t="s">
        <v>146</v>
      </c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</row>
    <row r="243" spans="1:32" ht="27" customHeight="1">
      <c r="A243" s="39">
        <v>239</v>
      </c>
      <c r="B243" s="48" t="s">
        <v>1790</v>
      </c>
      <c r="C243" s="50"/>
      <c r="D243" s="39"/>
      <c r="E243" s="48" t="s">
        <v>38</v>
      </c>
      <c r="F243" s="48" t="s">
        <v>1785</v>
      </c>
      <c r="G243" s="48" t="s">
        <v>660</v>
      </c>
      <c r="H243" s="48"/>
      <c r="I243" s="16"/>
      <c r="J243" s="16"/>
      <c r="K243" s="16"/>
      <c r="L243" s="54"/>
      <c r="M243" s="54" t="s">
        <v>53</v>
      </c>
      <c r="N243" s="55" t="s">
        <v>54</v>
      </c>
      <c r="O243" s="56"/>
      <c r="P243" s="58" t="s">
        <v>56</v>
      </c>
      <c r="Q243" s="16"/>
      <c r="R243" s="16"/>
      <c r="S243" s="16"/>
      <c r="T243" s="54"/>
      <c r="U243" s="57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</row>
    <row r="244" spans="1:32" ht="27" customHeight="1">
      <c r="A244" s="39">
        <v>240</v>
      </c>
      <c r="B244" s="48" t="s">
        <v>1794</v>
      </c>
      <c r="C244" s="50"/>
      <c r="D244" s="39"/>
      <c r="E244" s="48" t="s">
        <v>38</v>
      </c>
      <c r="F244" s="48" t="s">
        <v>1785</v>
      </c>
      <c r="G244" s="48" t="s">
        <v>660</v>
      </c>
      <c r="H244" s="16"/>
      <c r="I244" s="16"/>
      <c r="J244" s="16"/>
      <c r="K244" s="16"/>
      <c r="L244" s="54"/>
      <c r="M244" s="54" t="s">
        <v>53</v>
      </c>
      <c r="N244" s="55" t="s">
        <v>54</v>
      </c>
      <c r="O244" s="56"/>
      <c r="P244" s="58" t="s">
        <v>56</v>
      </c>
      <c r="Q244" s="16"/>
      <c r="R244" s="16"/>
      <c r="S244" s="16"/>
      <c r="T244" s="54"/>
      <c r="U244" s="71" t="s">
        <v>146</v>
      </c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</row>
    <row r="245" spans="1:32" ht="27" customHeight="1">
      <c r="A245" s="39">
        <v>241</v>
      </c>
      <c r="B245" s="48" t="s">
        <v>1798</v>
      </c>
      <c r="C245" s="50"/>
      <c r="D245" s="39"/>
      <c r="E245" s="48" t="s">
        <v>38</v>
      </c>
      <c r="F245" s="48" t="s">
        <v>1785</v>
      </c>
      <c r="G245" s="48" t="s">
        <v>660</v>
      </c>
      <c r="H245" s="48"/>
      <c r="I245" s="16"/>
      <c r="J245" s="16"/>
      <c r="K245" s="16"/>
      <c r="L245" s="54"/>
      <c r="M245" s="54" t="s">
        <v>53</v>
      </c>
      <c r="N245" s="55" t="s">
        <v>54</v>
      </c>
      <c r="O245" s="56"/>
      <c r="P245" s="58" t="s">
        <v>56</v>
      </c>
      <c r="Q245" s="16"/>
      <c r="R245" s="16"/>
      <c r="S245" s="16"/>
      <c r="T245" s="54"/>
      <c r="U245" s="57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</row>
    <row r="246" spans="1:32" ht="41.25" customHeight="1">
      <c r="A246" s="39">
        <v>242</v>
      </c>
      <c r="B246" s="48" t="s">
        <v>1803</v>
      </c>
      <c r="C246" s="50"/>
      <c r="D246" s="39"/>
      <c r="E246" s="48" t="s">
        <v>38</v>
      </c>
      <c r="F246" s="48" t="s">
        <v>1804</v>
      </c>
      <c r="G246" s="48" t="s">
        <v>1805</v>
      </c>
      <c r="H246" s="48"/>
      <c r="I246" s="16"/>
      <c r="J246" s="16"/>
      <c r="K246" s="16"/>
      <c r="L246" s="54"/>
      <c r="M246" s="54" t="s">
        <v>53</v>
      </c>
      <c r="N246" s="55" t="s">
        <v>62</v>
      </c>
      <c r="O246" s="55"/>
      <c r="P246" s="16"/>
      <c r="Q246" s="16"/>
      <c r="R246" s="16"/>
      <c r="S246" s="16"/>
      <c r="T246" s="54"/>
      <c r="U246" s="57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</row>
    <row r="247" spans="1:32" ht="27" customHeight="1">
      <c r="A247" s="39">
        <v>243</v>
      </c>
      <c r="B247" s="48" t="s">
        <v>1809</v>
      </c>
      <c r="C247" s="50"/>
      <c r="D247" s="39"/>
      <c r="E247" s="48" t="s">
        <v>38</v>
      </c>
      <c r="F247" s="48" t="s">
        <v>1810</v>
      </c>
      <c r="G247" s="48" t="s">
        <v>1811</v>
      </c>
      <c r="H247" s="48"/>
      <c r="I247" s="16"/>
      <c r="J247" s="16"/>
      <c r="K247" s="16"/>
      <c r="L247" s="54"/>
      <c r="M247" s="54" t="s">
        <v>53</v>
      </c>
      <c r="N247" s="55" t="s">
        <v>63</v>
      </c>
      <c r="O247" s="55"/>
      <c r="P247" s="16"/>
      <c r="Q247" s="16"/>
      <c r="R247" s="16"/>
      <c r="S247" s="16"/>
      <c r="T247" s="54"/>
      <c r="U247" s="57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</row>
    <row r="248" spans="1:32" ht="27" customHeight="1">
      <c r="A248" s="39">
        <v>244</v>
      </c>
      <c r="B248" s="48" t="s">
        <v>1815</v>
      </c>
      <c r="C248" s="50"/>
      <c r="D248" s="39"/>
      <c r="E248" s="48" t="s">
        <v>38</v>
      </c>
      <c r="F248" s="48" t="s">
        <v>318</v>
      </c>
      <c r="G248" s="48" t="s">
        <v>1261</v>
      </c>
      <c r="H248" s="48"/>
      <c r="I248" s="16"/>
      <c r="J248" s="16"/>
      <c r="K248" s="16"/>
      <c r="L248" s="54"/>
      <c r="M248" s="54" t="s">
        <v>53</v>
      </c>
      <c r="N248" s="55" t="s">
        <v>63</v>
      </c>
      <c r="O248" s="55"/>
      <c r="P248" s="16"/>
      <c r="Q248" s="16"/>
      <c r="R248" s="16"/>
      <c r="S248" s="16"/>
      <c r="T248" s="54"/>
      <c r="U248" s="57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</row>
    <row r="249" spans="1:32" ht="27" customHeight="1">
      <c r="A249" s="39">
        <v>245</v>
      </c>
      <c r="B249" s="48" t="s">
        <v>1820</v>
      </c>
      <c r="C249" s="50"/>
      <c r="D249" s="39"/>
      <c r="E249" s="48" t="s">
        <v>38</v>
      </c>
      <c r="F249" s="48" t="s">
        <v>318</v>
      </c>
      <c r="G249" s="48" t="s">
        <v>1261</v>
      </c>
      <c r="H249" s="48"/>
      <c r="I249" s="16"/>
      <c r="J249" s="16"/>
      <c r="K249" s="16"/>
      <c r="L249" s="54"/>
      <c r="M249" s="54" t="s">
        <v>53</v>
      </c>
      <c r="N249" s="55" t="s">
        <v>63</v>
      </c>
      <c r="O249" s="55"/>
      <c r="P249" s="16"/>
      <c r="Q249" s="16"/>
      <c r="R249" s="16"/>
      <c r="S249" s="16"/>
      <c r="T249" s="54"/>
      <c r="U249" s="57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</row>
    <row r="250" spans="1:32" ht="27" customHeight="1">
      <c r="A250" s="39">
        <v>246</v>
      </c>
      <c r="B250" s="48" t="s">
        <v>1827</v>
      </c>
      <c r="C250" s="50"/>
      <c r="D250" s="39"/>
      <c r="E250" s="48" t="s">
        <v>38</v>
      </c>
      <c r="F250" s="48" t="s">
        <v>318</v>
      </c>
      <c r="G250" s="48" t="s">
        <v>1261</v>
      </c>
      <c r="H250" s="48"/>
      <c r="I250" s="16"/>
      <c r="J250" s="16"/>
      <c r="K250" s="16"/>
      <c r="L250" s="54"/>
      <c r="M250" s="54" t="s">
        <v>53</v>
      </c>
      <c r="N250" s="55" t="s">
        <v>63</v>
      </c>
      <c r="O250" s="55"/>
      <c r="P250" s="16"/>
      <c r="Q250" s="16"/>
      <c r="R250" s="16"/>
      <c r="S250" s="16"/>
      <c r="T250" s="54"/>
      <c r="U250" s="57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</row>
    <row r="251" spans="1:32" ht="27" customHeight="1">
      <c r="A251" s="39">
        <v>247</v>
      </c>
      <c r="B251" s="48" t="s">
        <v>1831</v>
      </c>
      <c r="C251" s="50"/>
      <c r="D251" s="39"/>
      <c r="E251" s="48" t="s">
        <v>38</v>
      </c>
      <c r="F251" s="48" t="s">
        <v>318</v>
      </c>
      <c r="G251" s="48" t="s">
        <v>1261</v>
      </c>
      <c r="H251" s="48"/>
      <c r="I251" s="16"/>
      <c r="J251" s="16"/>
      <c r="K251" s="16"/>
      <c r="L251" s="54"/>
      <c r="M251" s="54" t="s">
        <v>53</v>
      </c>
      <c r="N251" s="55" t="s">
        <v>63</v>
      </c>
      <c r="O251" s="55"/>
      <c r="P251" s="16"/>
      <c r="Q251" s="16"/>
      <c r="R251" s="16"/>
      <c r="S251" s="16"/>
      <c r="T251" s="54"/>
      <c r="U251" s="57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</row>
    <row r="252" spans="1:32" ht="27" customHeight="1">
      <c r="A252" s="39">
        <v>248</v>
      </c>
      <c r="B252" s="48" t="s">
        <v>1836</v>
      </c>
      <c r="C252" s="50"/>
      <c r="D252" s="39"/>
      <c r="E252" s="48" t="s">
        <v>38</v>
      </c>
      <c r="F252" s="48" t="s">
        <v>1810</v>
      </c>
      <c r="G252" s="48" t="s">
        <v>1811</v>
      </c>
      <c r="H252" s="48"/>
      <c r="I252" s="16"/>
      <c r="J252" s="16"/>
      <c r="K252" s="16"/>
      <c r="L252" s="54"/>
      <c r="M252" s="54" t="s">
        <v>53</v>
      </c>
      <c r="N252" s="55" t="s">
        <v>63</v>
      </c>
      <c r="O252" s="55"/>
      <c r="P252" s="16"/>
      <c r="Q252" s="16"/>
      <c r="R252" s="16"/>
      <c r="S252" s="16"/>
      <c r="T252" s="54"/>
      <c r="U252" s="57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</row>
    <row r="253" spans="1:32" ht="27" customHeight="1">
      <c r="A253" s="39">
        <v>249</v>
      </c>
      <c r="B253" s="48" t="s">
        <v>1841</v>
      </c>
      <c r="C253" s="50"/>
      <c r="D253" s="39"/>
      <c r="E253" s="48" t="s">
        <v>38</v>
      </c>
      <c r="F253" s="48" t="s">
        <v>318</v>
      </c>
      <c r="G253" s="48" t="s">
        <v>1261</v>
      </c>
      <c r="H253" s="48"/>
      <c r="I253" s="16"/>
      <c r="J253" s="16"/>
      <c r="K253" s="16"/>
      <c r="L253" s="54"/>
      <c r="M253" s="54" t="s">
        <v>53</v>
      </c>
      <c r="N253" s="55" t="s">
        <v>63</v>
      </c>
      <c r="O253" s="55"/>
      <c r="P253" s="16"/>
      <c r="Q253" s="16"/>
      <c r="R253" s="16"/>
      <c r="S253" s="16"/>
      <c r="T253" s="54"/>
      <c r="U253" s="57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</row>
    <row r="254" spans="1:32" ht="27" customHeight="1">
      <c r="A254" s="39">
        <v>250</v>
      </c>
      <c r="B254" s="48" t="s">
        <v>1845</v>
      </c>
      <c r="C254" s="50"/>
      <c r="D254" s="39"/>
      <c r="E254" s="48" t="s">
        <v>38</v>
      </c>
      <c r="F254" s="48" t="s">
        <v>1810</v>
      </c>
      <c r="G254" s="48" t="s">
        <v>1811</v>
      </c>
      <c r="H254" s="48"/>
      <c r="I254" s="16"/>
      <c r="J254" s="16"/>
      <c r="K254" s="16"/>
      <c r="L254" s="54"/>
      <c r="M254" s="54" t="s">
        <v>53</v>
      </c>
      <c r="N254" s="55" t="s">
        <v>63</v>
      </c>
      <c r="O254" s="55"/>
      <c r="P254" s="16"/>
      <c r="Q254" s="16"/>
      <c r="R254" s="16"/>
      <c r="S254" s="16"/>
      <c r="T254" s="54"/>
      <c r="U254" s="57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</row>
    <row r="255" spans="1:32" ht="27" customHeight="1">
      <c r="A255" s="39">
        <v>251</v>
      </c>
      <c r="B255" s="48" t="s">
        <v>1848</v>
      </c>
      <c r="C255" s="50"/>
      <c r="D255" s="39"/>
      <c r="E255" s="48" t="s">
        <v>38</v>
      </c>
      <c r="F255" s="48" t="s">
        <v>1810</v>
      </c>
      <c r="G255" s="48" t="s">
        <v>1811</v>
      </c>
      <c r="H255" s="48" t="s">
        <v>1850</v>
      </c>
      <c r="I255" s="16"/>
      <c r="J255" s="16"/>
      <c r="K255" s="16"/>
      <c r="L255" s="54"/>
      <c r="M255" s="54" t="s">
        <v>53</v>
      </c>
      <c r="N255" s="55" t="s">
        <v>63</v>
      </c>
      <c r="O255" s="55"/>
      <c r="P255" s="16"/>
      <c r="Q255" s="16"/>
      <c r="R255" s="16"/>
      <c r="S255" s="16"/>
      <c r="T255" s="54"/>
      <c r="U255" s="57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</row>
    <row r="256" spans="1:32" ht="27" customHeight="1">
      <c r="A256" s="39">
        <v>252</v>
      </c>
      <c r="B256" s="48" t="s">
        <v>1856</v>
      </c>
      <c r="C256" s="50"/>
      <c r="D256" s="39"/>
      <c r="E256" s="48" t="s">
        <v>38</v>
      </c>
      <c r="F256" s="48" t="s">
        <v>1810</v>
      </c>
      <c r="G256" s="48" t="s">
        <v>1811</v>
      </c>
      <c r="H256" s="48" t="s">
        <v>1857</v>
      </c>
      <c r="I256" s="16"/>
      <c r="J256" s="16"/>
      <c r="K256" s="16"/>
      <c r="L256" s="54"/>
      <c r="M256" s="54" t="s">
        <v>53</v>
      </c>
      <c r="N256" s="55" t="s">
        <v>63</v>
      </c>
      <c r="O256" s="55"/>
      <c r="P256" s="16"/>
      <c r="Q256" s="16"/>
      <c r="R256" s="16"/>
      <c r="S256" s="16"/>
      <c r="T256" s="54"/>
      <c r="U256" s="57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</row>
    <row r="257" spans="1:32" ht="27" customHeight="1">
      <c r="A257" s="39">
        <v>253</v>
      </c>
      <c r="B257" s="48" t="s">
        <v>1861</v>
      </c>
      <c r="C257" s="50"/>
      <c r="D257" s="39"/>
      <c r="E257" s="48" t="s">
        <v>38</v>
      </c>
      <c r="F257" s="48" t="s">
        <v>318</v>
      </c>
      <c r="G257" s="48" t="s">
        <v>1261</v>
      </c>
      <c r="H257" s="48" t="s">
        <v>1862</v>
      </c>
      <c r="I257" s="16"/>
      <c r="J257" s="16"/>
      <c r="K257" s="16"/>
      <c r="L257" s="54"/>
      <c r="M257" s="54" t="s">
        <v>53</v>
      </c>
      <c r="N257" s="55" t="s">
        <v>63</v>
      </c>
      <c r="O257" s="55"/>
      <c r="P257" s="16"/>
      <c r="Q257" s="16"/>
      <c r="R257" s="16"/>
      <c r="S257" s="16"/>
      <c r="T257" s="54"/>
      <c r="U257" s="57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</row>
    <row r="258" spans="1:32" ht="27" customHeight="1">
      <c r="A258" s="39">
        <v>254</v>
      </c>
      <c r="B258" s="48" t="s">
        <v>1865</v>
      </c>
      <c r="C258" s="50"/>
      <c r="D258" s="39"/>
      <c r="E258" s="48" t="s">
        <v>38</v>
      </c>
      <c r="F258" s="48" t="s">
        <v>318</v>
      </c>
      <c r="G258" s="48" t="s">
        <v>1261</v>
      </c>
      <c r="H258" s="48" t="s">
        <v>1867</v>
      </c>
      <c r="I258" s="16"/>
      <c r="J258" s="16"/>
      <c r="K258" s="16"/>
      <c r="L258" s="54"/>
      <c r="M258" s="54" t="s">
        <v>53</v>
      </c>
      <c r="N258" s="55" t="s">
        <v>63</v>
      </c>
      <c r="O258" s="55"/>
      <c r="P258" s="16"/>
      <c r="Q258" s="16"/>
      <c r="R258" s="16"/>
      <c r="S258" s="16"/>
      <c r="T258" s="54"/>
      <c r="U258" s="57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</row>
    <row r="259" spans="1:32" ht="27" customHeight="1">
      <c r="A259" s="39">
        <v>255</v>
      </c>
      <c r="B259" s="48" t="s">
        <v>1869</v>
      </c>
      <c r="C259" s="50"/>
      <c r="D259" s="39"/>
      <c r="E259" s="48" t="s">
        <v>38</v>
      </c>
      <c r="F259" s="48" t="s">
        <v>318</v>
      </c>
      <c r="G259" s="48" t="s">
        <v>1261</v>
      </c>
      <c r="H259" s="48" t="s">
        <v>1871</v>
      </c>
      <c r="I259" s="16"/>
      <c r="J259" s="16"/>
      <c r="K259" s="16"/>
      <c r="L259" s="54"/>
      <c r="M259" s="54" t="s">
        <v>53</v>
      </c>
      <c r="N259" s="55" t="s">
        <v>63</v>
      </c>
      <c r="O259" s="55"/>
      <c r="P259" s="16"/>
      <c r="Q259" s="16"/>
      <c r="R259" s="16"/>
      <c r="S259" s="16"/>
      <c r="T259" s="54"/>
      <c r="U259" s="57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</row>
    <row r="260" spans="1:32" ht="27" customHeight="1">
      <c r="A260" s="39">
        <v>256</v>
      </c>
      <c r="B260" s="48" t="s">
        <v>1872</v>
      </c>
      <c r="C260" s="50"/>
      <c r="D260" s="39"/>
      <c r="E260" s="48" t="s">
        <v>38</v>
      </c>
      <c r="F260" s="48" t="s">
        <v>318</v>
      </c>
      <c r="G260" s="48" t="s">
        <v>1261</v>
      </c>
      <c r="H260" s="48" t="s">
        <v>1874</v>
      </c>
      <c r="I260" s="16"/>
      <c r="J260" s="16"/>
      <c r="K260" s="16"/>
      <c r="L260" s="54"/>
      <c r="M260" s="54" t="s">
        <v>53</v>
      </c>
      <c r="N260" s="55" t="s">
        <v>63</v>
      </c>
      <c r="O260" s="55"/>
      <c r="P260" s="16"/>
      <c r="Q260" s="16"/>
      <c r="R260" s="16"/>
      <c r="S260" s="16"/>
      <c r="T260" s="54"/>
      <c r="U260" s="57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</row>
    <row r="261" spans="1:32" ht="27" customHeight="1">
      <c r="A261" s="39">
        <v>257</v>
      </c>
      <c r="B261" s="48" t="s">
        <v>1881</v>
      </c>
      <c r="C261" s="50"/>
      <c r="D261" s="39"/>
      <c r="E261" s="48" t="s">
        <v>38</v>
      </c>
      <c r="F261" s="48" t="s">
        <v>1810</v>
      </c>
      <c r="G261" s="48" t="s">
        <v>1811</v>
      </c>
      <c r="H261" s="48" t="s">
        <v>1882</v>
      </c>
      <c r="I261" s="16"/>
      <c r="J261" s="16"/>
      <c r="K261" s="16"/>
      <c r="L261" s="54"/>
      <c r="M261" s="54" t="s">
        <v>53</v>
      </c>
      <c r="N261" s="55" t="s">
        <v>63</v>
      </c>
      <c r="O261" s="55"/>
      <c r="P261" s="16"/>
      <c r="Q261" s="16"/>
      <c r="R261" s="16"/>
      <c r="S261" s="16"/>
      <c r="T261" s="54"/>
      <c r="U261" s="57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</row>
    <row r="262" spans="1:32" ht="27" customHeight="1">
      <c r="A262" s="39">
        <v>258</v>
      </c>
      <c r="B262" s="48" t="s">
        <v>1885</v>
      </c>
      <c r="C262" s="50"/>
      <c r="D262" s="39"/>
      <c r="E262" s="48" t="s">
        <v>38</v>
      </c>
      <c r="F262" s="48" t="s">
        <v>1810</v>
      </c>
      <c r="G262" s="48" t="s">
        <v>1811</v>
      </c>
      <c r="H262" s="48" t="s">
        <v>1862</v>
      </c>
      <c r="I262" s="16"/>
      <c r="J262" s="16"/>
      <c r="K262" s="16"/>
      <c r="L262" s="54"/>
      <c r="M262" s="54" t="s">
        <v>53</v>
      </c>
      <c r="N262" s="55" t="s">
        <v>63</v>
      </c>
      <c r="O262" s="55"/>
      <c r="P262" s="16"/>
      <c r="Q262" s="16"/>
      <c r="R262" s="16"/>
      <c r="S262" s="16"/>
      <c r="T262" s="54"/>
      <c r="U262" s="57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</row>
    <row r="263" spans="1:32" ht="27" customHeight="1">
      <c r="A263" s="39">
        <v>259</v>
      </c>
      <c r="B263" s="48" t="s">
        <v>1889</v>
      </c>
      <c r="C263" s="50"/>
      <c r="D263" s="39"/>
      <c r="E263" s="48" t="s">
        <v>38</v>
      </c>
      <c r="F263" s="48" t="s">
        <v>1891</v>
      </c>
      <c r="G263" s="48" t="s">
        <v>1892</v>
      </c>
      <c r="H263" s="48"/>
      <c r="I263" s="55" t="s">
        <v>1893</v>
      </c>
      <c r="J263" s="55" t="s">
        <v>1894</v>
      </c>
      <c r="K263" s="55" t="s">
        <v>1896</v>
      </c>
      <c r="L263" s="53" t="s">
        <v>48</v>
      </c>
      <c r="M263" s="54" t="s">
        <v>53</v>
      </c>
      <c r="N263" s="55" t="s">
        <v>54</v>
      </c>
      <c r="O263" s="56"/>
      <c r="P263" s="58" t="s">
        <v>56</v>
      </c>
      <c r="Q263" s="151" t="s">
        <v>1898</v>
      </c>
      <c r="R263" s="55" t="s">
        <v>1906</v>
      </c>
      <c r="S263" s="152">
        <v>42708</v>
      </c>
      <c r="T263" s="55">
        <v>3</v>
      </c>
      <c r="U263" s="153" t="s">
        <v>1912</v>
      </c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</row>
    <row r="264" spans="1:32" ht="41.25" customHeight="1">
      <c r="A264" s="39">
        <v>260</v>
      </c>
      <c r="B264" s="48" t="s">
        <v>1920</v>
      </c>
      <c r="C264" s="50"/>
      <c r="D264" s="39"/>
      <c r="E264" s="48" t="s">
        <v>38</v>
      </c>
      <c r="F264" s="48" t="s">
        <v>1921</v>
      </c>
      <c r="G264" s="48" t="s">
        <v>1659</v>
      </c>
      <c r="H264" s="16"/>
      <c r="I264" s="16"/>
      <c r="J264" s="16"/>
      <c r="K264" s="16"/>
      <c r="L264" s="54"/>
      <c r="M264" s="54" t="s">
        <v>53</v>
      </c>
      <c r="N264" s="55" t="s">
        <v>62</v>
      </c>
      <c r="O264" s="55"/>
      <c r="P264" s="16"/>
      <c r="Q264" s="16"/>
      <c r="R264" s="16"/>
      <c r="S264" s="16"/>
      <c r="T264" s="54"/>
      <c r="U264" s="57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</row>
    <row r="265" spans="1:32" ht="41.25" customHeight="1">
      <c r="A265" s="39">
        <v>261</v>
      </c>
      <c r="B265" s="48" t="s">
        <v>1930</v>
      </c>
      <c r="C265" s="50"/>
      <c r="D265" s="39"/>
      <c r="E265" s="48" t="s">
        <v>38</v>
      </c>
      <c r="F265" s="48" t="s">
        <v>1658</v>
      </c>
      <c r="G265" s="48" t="s">
        <v>1659</v>
      </c>
      <c r="H265" s="48" t="s">
        <v>1932</v>
      </c>
      <c r="I265" s="16"/>
      <c r="J265" s="16"/>
      <c r="K265" s="16"/>
      <c r="L265" s="54"/>
      <c r="M265" s="54" t="s">
        <v>53</v>
      </c>
      <c r="N265" s="55" t="s">
        <v>62</v>
      </c>
      <c r="O265" s="55"/>
      <c r="P265" s="16"/>
      <c r="Q265" s="16"/>
      <c r="R265" s="16"/>
      <c r="S265" s="16"/>
      <c r="T265" s="54"/>
      <c r="U265" s="57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</row>
    <row r="266" spans="1:32" ht="41.25" customHeight="1">
      <c r="A266" s="39">
        <v>262</v>
      </c>
      <c r="B266" s="48" t="s">
        <v>1938</v>
      </c>
      <c r="C266" s="50"/>
      <c r="D266" s="39"/>
      <c r="E266" s="48" t="s">
        <v>38</v>
      </c>
      <c r="F266" s="48" t="s">
        <v>1658</v>
      </c>
      <c r="G266" s="48" t="s">
        <v>1659</v>
      </c>
      <c r="H266" s="48" t="s">
        <v>1932</v>
      </c>
      <c r="I266" s="16"/>
      <c r="J266" s="16"/>
      <c r="K266" s="16"/>
      <c r="L266" s="54"/>
      <c r="M266" s="54" t="s">
        <v>53</v>
      </c>
      <c r="N266" s="55" t="s">
        <v>62</v>
      </c>
      <c r="O266" s="55"/>
      <c r="P266" s="16"/>
      <c r="Q266" s="16"/>
      <c r="R266" s="16"/>
      <c r="S266" s="16"/>
      <c r="T266" s="54"/>
      <c r="U266" s="57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</row>
    <row r="267" spans="1:32" ht="41.25" customHeight="1">
      <c r="A267" s="39">
        <v>263</v>
      </c>
      <c r="B267" s="48" t="s">
        <v>1942</v>
      </c>
      <c r="C267" s="50"/>
      <c r="D267" s="39"/>
      <c r="E267" s="48" t="s">
        <v>38</v>
      </c>
      <c r="F267" s="48" t="s">
        <v>1658</v>
      </c>
      <c r="G267" s="48" t="s">
        <v>1659</v>
      </c>
      <c r="H267" s="48" t="s">
        <v>1947</v>
      </c>
      <c r="I267" s="16"/>
      <c r="J267" s="16"/>
      <c r="K267" s="16"/>
      <c r="L267" s="54"/>
      <c r="M267" s="54" t="s">
        <v>53</v>
      </c>
      <c r="N267" s="55" t="s">
        <v>62</v>
      </c>
      <c r="O267" s="55"/>
      <c r="P267" s="16"/>
      <c r="Q267" s="16"/>
      <c r="R267" s="16"/>
      <c r="S267" s="16"/>
      <c r="T267" s="54"/>
      <c r="U267" s="57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</row>
    <row r="268" spans="1:32" ht="41.25" customHeight="1">
      <c r="A268" s="39">
        <v>264</v>
      </c>
      <c r="B268" s="48" t="s">
        <v>1951</v>
      </c>
      <c r="C268" s="50"/>
      <c r="D268" s="39"/>
      <c r="E268" s="48" t="s">
        <v>38</v>
      </c>
      <c r="F268" s="48" t="s">
        <v>1658</v>
      </c>
      <c r="G268" s="48" t="s">
        <v>1659</v>
      </c>
      <c r="H268" s="48" t="s">
        <v>1952</v>
      </c>
      <c r="I268" s="16"/>
      <c r="J268" s="16"/>
      <c r="K268" s="16"/>
      <c r="L268" s="54"/>
      <c r="M268" s="54" t="s">
        <v>53</v>
      </c>
      <c r="N268" s="55" t="s">
        <v>62</v>
      </c>
      <c r="O268" s="55"/>
      <c r="P268" s="16"/>
      <c r="Q268" s="16"/>
      <c r="R268" s="16"/>
      <c r="S268" s="16"/>
      <c r="T268" s="54"/>
      <c r="U268" s="57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</row>
    <row r="269" spans="1:32" ht="41.25" customHeight="1">
      <c r="A269" s="39">
        <v>265</v>
      </c>
      <c r="B269" s="48" t="s">
        <v>1960</v>
      </c>
      <c r="C269" s="50"/>
      <c r="D269" s="39"/>
      <c r="E269" s="48" t="s">
        <v>38</v>
      </c>
      <c r="F269" s="48" t="s">
        <v>1658</v>
      </c>
      <c r="G269" s="48" t="s">
        <v>1659</v>
      </c>
      <c r="H269" s="48" t="s">
        <v>1961</v>
      </c>
      <c r="I269" s="16"/>
      <c r="J269" s="16"/>
      <c r="K269" s="16"/>
      <c r="L269" s="54"/>
      <c r="M269" s="54" t="s">
        <v>53</v>
      </c>
      <c r="N269" s="55" t="s">
        <v>62</v>
      </c>
      <c r="O269" s="55"/>
      <c r="P269" s="16"/>
      <c r="Q269" s="16"/>
      <c r="R269" s="16"/>
      <c r="S269" s="16"/>
      <c r="T269" s="54"/>
      <c r="U269" s="57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</row>
    <row r="270" spans="1:32" ht="41.25" customHeight="1">
      <c r="A270" s="39">
        <v>266</v>
      </c>
      <c r="B270" s="48" t="s">
        <v>1965</v>
      </c>
      <c r="C270" s="50"/>
      <c r="D270" s="39"/>
      <c r="E270" s="48" t="s">
        <v>38</v>
      </c>
      <c r="F270" s="48" t="s">
        <v>1658</v>
      </c>
      <c r="G270" s="48" t="s">
        <v>1659</v>
      </c>
      <c r="H270" s="48" t="s">
        <v>1969</v>
      </c>
      <c r="I270" s="16"/>
      <c r="J270" s="16"/>
      <c r="K270" s="16"/>
      <c r="L270" s="54"/>
      <c r="M270" s="54" t="s">
        <v>53</v>
      </c>
      <c r="N270" s="55" t="s">
        <v>62</v>
      </c>
      <c r="O270" s="55"/>
      <c r="P270" s="16"/>
      <c r="Q270" s="16"/>
      <c r="R270" s="16"/>
      <c r="S270" s="16"/>
      <c r="T270" s="54"/>
      <c r="U270" s="57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</row>
    <row r="271" spans="1:32" ht="27" customHeight="1">
      <c r="A271" s="39">
        <v>267</v>
      </c>
      <c r="B271" s="48" t="s">
        <v>1973</v>
      </c>
      <c r="C271" s="50"/>
      <c r="D271" s="39"/>
      <c r="E271" s="48" t="s">
        <v>38</v>
      </c>
      <c r="F271" s="48" t="s">
        <v>1974</v>
      </c>
      <c r="G271" s="48" t="s">
        <v>1975</v>
      </c>
      <c r="H271" s="48"/>
      <c r="I271" s="16"/>
      <c r="J271" s="16"/>
      <c r="K271" s="16"/>
      <c r="L271" s="54"/>
      <c r="M271" s="54" t="s">
        <v>53</v>
      </c>
      <c r="N271" s="55" t="s">
        <v>55</v>
      </c>
      <c r="O271" s="55"/>
      <c r="P271" s="16"/>
      <c r="Q271" s="16"/>
      <c r="R271" s="16"/>
      <c r="S271" s="16"/>
      <c r="T271" s="54"/>
      <c r="U271" s="57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</row>
    <row r="272" spans="1:32" ht="27" customHeight="1">
      <c r="A272" s="39">
        <v>268</v>
      </c>
      <c r="B272" s="48" t="s">
        <v>1981</v>
      </c>
      <c r="C272" s="50"/>
      <c r="D272" s="39"/>
      <c r="E272" s="48" t="s">
        <v>38</v>
      </c>
      <c r="F272" s="48" t="s">
        <v>1982</v>
      </c>
      <c r="G272" s="48" t="s">
        <v>621</v>
      </c>
      <c r="H272" s="48"/>
      <c r="I272" s="16"/>
      <c r="J272" s="16"/>
      <c r="K272" s="16"/>
      <c r="L272" s="54"/>
      <c r="M272" s="54" t="s">
        <v>53</v>
      </c>
      <c r="N272" s="55" t="s">
        <v>55</v>
      </c>
      <c r="O272" s="55"/>
      <c r="P272" s="16"/>
      <c r="Q272" s="16"/>
      <c r="R272" s="16"/>
      <c r="S272" s="16"/>
      <c r="T272" s="54"/>
      <c r="U272" s="57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</row>
    <row r="273" spans="1:32" ht="54.75" customHeight="1">
      <c r="A273" s="39">
        <v>269</v>
      </c>
      <c r="B273" s="48" t="s">
        <v>1985</v>
      </c>
      <c r="C273" s="50"/>
      <c r="D273" s="39"/>
      <c r="E273" s="48" t="s">
        <v>38</v>
      </c>
      <c r="F273" s="48" t="s">
        <v>538</v>
      </c>
      <c r="G273" s="48" t="s">
        <v>539</v>
      </c>
      <c r="H273" s="48"/>
      <c r="I273" s="16"/>
      <c r="J273" s="16"/>
      <c r="K273" s="16"/>
      <c r="L273" s="54"/>
      <c r="M273" s="54" t="s">
        <v>53</v>
      </c>
      <c r="N273" s="55" t="s">
        <v>55</v>
      </c>
      <c r="O273" s="55"/>
      <c r="P273" s="16"/>
      <c r="Q273" s="16"/>
      <c r="R273" s="16"/>
      <c r="S273" s="16"/>
      <c r="T273" s="54"/>
      <c r="U273" s="57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</row>
    <row r="274" spans="1:32" ht="41.25" customHeight="1">
      <c r="A274" s="39">
        <v>270</v>
      </c>
      <c r="B274" s="48" t="s">
        <v>1992</v>
      </c>
      <c r="C274" s="50"/>
      <c r="D274" s="39"/>
      <c r="E274" s="48" t="s">
        <v>38</v>
      </c>
      <c r="F274" s="48" t="s">
        <v>1658</v>
      </c>
      <c r="G274" s="48" t="s">
        <v>1659</v>
      </c>
      <c r="H274" s="48" t="s">
        <v>1993</v>
      </c>
      <c r="I274" s="16"/>
      <c r="J274" s="16"/>
      <c r="K274" s="16"/>
      <c r="L274" s="54"/>
      <c r="M274" s="54" t="s">
        <v>53</v>
      </c>
      <c r="N274" s="55" t="s">
        <v>62</v>
      </c>
      <c r="O274" s="55"/>
      <c r="P274" s="16"/>
      <c r="Q274" s="16"/>
      <c r="R274" s="16"/>
      <c r="S274" s="16"/>
      <c r="T274" s="54"/>
      <c r="U274" s="57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</row>
    <row r="275" spans="1:32" ht="41.25" customHeight="1">
      <c r="A275" s="39">
        <v>271</v>
      </c>
      <c r="B275" s="48" t="s">
        <v>1996</v>
      </c>
      <c r="C275" s="50"/>
      <c r="D275" s="39"/>
      <c r="E275" s="48" t="s">
        <v>38</v>
      </c>
      <c r="F275" s="48" t="s">
        <v>1658</v>
      </c>
      <c r="G275" s="48" t="s">
        <v>1659</v>
      </c>
      <c r="H275" s="48" t="s">
        <v>1998</v>
      </c>
      <c r="I275" s="16"/>
      <c r="J275" s="16"/>
      <c r="K275" s="16"/>
      <c r="L275" s="54"/>
      <c r="M275" s="54" t="s">
        <v>53</v>
      </c>
      <c r="N275" s="55" t="s">
        <v>62</v>
      </c>
      <c r="O275" s="55"/>
      <c r="P275" s="16"/>
      <c r="Q275" s="16"/>
      <c r="R275" s="16"/>
      <c r="S275" s="16"/>
      <c r="T275" s="54"/>
      <c r="U275" s="57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</row>
    <row r="276" spans="1:32" ht="41.25" customHeight="1">
      <c r="A276" s="39">
        <v>272</v>
      </c>
      <c r="B276" s="48" t="s">
        <v>2001</v>
      </c>
      <c r="C276" s="50"/>
      <c r="D276" s="39"/>
      <c r="E276" s="48" t="s">
        <v>38</v>
      </c>
      <c r="F276" s="48" t="s">
        <v>1658</v>
      </c>
      <c r="G276" s="48" t="s">
        <v>1659</v>
      </c>
      <c r="H276" s="48" t="s">
        <v>2003</v>
      </c>
      <c r="I276" s="16"/>
      <c r="J276" s="16"/>
      <c r="K276" s="16"/>
      <c r="L276" s="54"/>
      <c r="M276" s="54" t="s">
        <v>53</v>
      </c>
      <c r="N276" s="55" t="s">
        <v>62</v>
      </c>
      <c r="O276" s="55"/>
      <c r="P276" s="16"/>
      <c r="Q276" s="16"/>
      <c r="R276" s="16"/>
      <c r="S276" s="16"/>
      <c r="T276" s="54"/>
      <c r="U276" s="57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</row>
    <row r="277" spans="1:32" ht="41.25" customHeight="1">
      <c r="A277" s="39">
        <v>273</v>
      </c>
      <c r="B277" s="48" t="s">
        <v>2006</v>
      </c>
      <c r="C277" s="50"/>
      <c r="D277" s="39"/>
      <c r="E277" s="48" t="s">
        <v>38</v>
      </c>
      <c r="F277" s="48" t="s">
        <v>1658</v>
      </c>
      <c r="G277" s="48" t="s">
        <v>1659</v>
      </c>
      <c r="H277" s="48" t="s">
        <v>2007</v>
      </c>
      <c r="I277" s="16"/>
      <c r="J277" s="16"/>
      <c r="K277" s="16"/>
      <c r="L277" s="54"/>
      <c r="M277" s="54" t="s">
        <v>53</v>
      </c>
      <c r="N277" s="55" t="s">
        <v>62</v>
      </c>
      <c r="O277" s="55"/>
      <c r="P277" s="16"/>
      <c r="Q277" s="16"/>
      <c r="R277" s="16"/>
      <c r="S277" s="16"/>
      <c r="T277" s="54"/>
      <c r="U277" s="57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</row>
    <row r="278" spans="1:32" ht="41.25" customHeight="1">
      <c r="A278" s="39">
        <v>274</v>
      </c>
      <c r="B278" s="48" t="s">
        <v>2009</v>
      </c>
      <c r="C278" s="50"/>
      <c r="D278" s="39"/>
      <c r="E278" s="48" t="s">
        <v>38</v>
      </c>
      <c r="F278" s="48" t="s">
        <v>1658</v>
      </c>
      <c r="G278" s="48" t="s">
        <v>1659</v>
      </c>
      <c r="H278" s="48" t="s">
        <v>2013</v>
      </c>
      <c r="I278" s="16"/>
      <c r="J278" s="16"/>
      <c r="K278" s="16"/>
      <c r="L278" s="54"/>
      <c r="M278" s="54" t="s">
        <v>53</v>
      </c>
      <c r="N278" s="55" t="s">
        <v>62</v>
      </c>
      <c r="O278" s="55"/>
      <c r="P278" s="16"/>
      <c r="Q278" s="16"/>
      <c r="R278" s="16"/>
      <c r="S278" s="16"/>
      <c r="T278" s="54"/>
      <c r="U278" s="57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</row>
    <row r="279" spans="1:32" ht="41.25" customHeight="1">
      <c r="A279" s="39">
        <v>275</v>
      </c>
      <c r="B279" s="48" t="s">
        <v>2018</v>
      </c>
      <c r="C279" s="50"/>
      <c r="D279" s="39"/>
      <c r="E279" s="48" t="s">
        <v>38</v>
      </c>
      <c r="F279" s="48" t="s">
        <v>1658</v>
      </c>
      <c r="G279" s="48" t="s">
        <v>1659</v>
      </c>
      <c r="H279" s="48" t="s">
        <v>2021</v>
      </c>
      <c r="I279" s="16"/>
      <c r="J279" s="16"/>
      <c r="K279" s="16"/>
      <c r="L279" s="54"/>
      <c r="M279" s="54" t="s">
        <v>53</v>
      </c>
      <c r="N279" s="55" t="s">
        <v>62</v>
      </c>
      <c r="O279" s="55"/>
      <c r="P279" s="16"/>
      <c r="Q279" s="16"/>
      <c r="R279" s="16"/>
      <c r="S279" s="16"/>
      <c r="T279" s="54"/>
      <c r="U279" s="57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</row>
    <row r="280" spans="1:32" ht="41.25" customHeight="1">
      <c r="A280" s="39">
        <v>276</v>
      </c>
      <c r="B280" s="48" t="s">
        <v>2025</v>
      </c>
      <c r="C280" s="50"/>
      <c r="D280" s="39"/>
      <c r="E280" s="48" t="s">
        <v>38</v>
      </c>
      <c r="F280" s="48" t="s">
        <v>1658</v>
      </c>
      <c r="G280" s="48" t="s">
        <v>1659</v>
      </c>
      <c r="H280" s="48" t="s">
        <v>2027</v>
      </c>
      <c r="I280" s="16"/>
      <c r="J280" s="16"/>
      <c r="K280" s="16"/>
      <c r="L280" s="54"/>
      <c r="M280" s="54" t="s">
        <v>53</v>
      </c>
      <c r="N280" s="55" t="s">
        <v>62</v>
      </c>
      <c r="O280" s="55"/>
      <c r="P280" s="16"/>
      <c r="Q280" s="16"/>
      <c r="R280" s="16"/>
      <c r="S280" s="16"/>
      <c r="T280" s="54"/>
      <c r="U280" s="57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</row>
    <row r="281" spans="1:32" ht="41.25" customHeight="1">
      <c r="A281" s="39">
        <v>277</v>
      </c>
      <c r="B281" s="48" t="s">
        <v>2033</v>
      </c>
      <c r="C281" s="50"/>
      <c r="D281" s="39"/>
      <c r="E281" s="48" t="s">
        <v>38</v>
      </c>
      <c r="F281" s="48" t="s">
        <v>1658</v>
      </c>
      <c r="G281" s="48" t="s">
        <v>1659</v>
      </c>
      <c r="H281" s="48" t="s">
        <v>2034</v>
      </c>
      <c r="I281" s="16"/>
      <c r="J281" s="16"/>
      <c r="K281" s="16"/>
      <c r="L281" s="54"/>
      <c r="M281" s="54" t="s">
        <v>53</v>
      </c>
      <c r="N281" s="55" t="s">
        <v>62</v>
      </c>
      <c r="O281" s="55"/>
      <c r="P281" s="16"/>
      <c r="Q281" s="16"/>
      <c r="R281" s="16"/>
      <c r="S281" s="16"/>
      <c r="T281" s="54"/>
      <c r="U281" s="57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</row>
    <row r="282" spans="1:32" ht="41.25" customHeight="1">
      <c r="A282" s="39">
        <v>278</v>
      </c>
      <c r="B282" s="48" t="s">
        <v>2039</v>
      </c>
      <c r="C282" s="50"/>
      <c r="D282" s="39"/>
      <c r="E282" s="48" t="s">
        <v>38</v>
      </c>
      <c r="F282" s="48" t="s">
        <v>1658</v>
      </c>
      <c r="G282" s="48" t="s">
        <v>1659</v>
      </c>
      <c r="H282" s="48" t="s">
        <v>2034</v>
      </c>
      <c r="I282" s="16"/>
      <c r="J282" s="16"/>
      <c r="K282" s="16"/>
      <c r="L282" s="54"/>
      <c r="M282" s="54" t="s">
        <v>53</v>
      </c>
      <c r="N282" s="55" t="s">
        <v>62</v>
      </c>
      <c r="O282" s="55"/>
      <c r="P282" s="16"/>
      <c r="Q282" s="16"/>
      <c r="R282" s="16"/>
      <c r="S282" s="16"/>
      <c r="T282" s="54"/>
      <c r="U282" s="57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</row>
    <row r="283" spans="1:32" ht="41.25" customHeight="1">
      <c r="A283" s="39">
        <v>279</v>
      </c>
      <c r="B283" s="48" t="s">
        <v>2047</v>
      </c>
      <c r="C283" s="50"/>
      <c r="D283" s="39"/>
      <c r="E283" s="48" t="s">
        <v>38</v>
      </c>
      <c r="F283" s="48" t="s">
        <v>1658</v>
      </c>
      <c r="G283" s="48" t="s">
        <v>1659</v>
      </c>
      <c r="H283" s="48" t="s">
        <v>2048</v>
      </c>
      <c r="I283" s="16"/>
      <c r="J283" s="16"/>
      <c r="K283" s="16"/>
      <c r="L283" s="54"/>
      <c r="M283" s="54" t="s">
        <v>53</v>
      </c>
      <c r="N283" s="55" t="s">
        <v>62</v>
      </c>
      <c r="O283" s="55"/>
      <c r="P283" s="16"/>
      <c r="Q283" s="16"/>
      <c r="R283" s="16"/>
      <c r="S283" s="16"/>
      <c r="T283" s="54"/>
      <c r="U283" s="57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</row>
    <row r="284" spans="1:32" ht="41.25" customHeight="1">
      <c r="A284" s="39">
        <v>280</v>
      </c>
      <c r="B284" s="48" t="s">
        <v>2052</v>
      </c>
      <c r="C284" s="50"/>
      <c r="D284" s="39"/>
      <c r="E284" s="48" t="s">
        <v>38</v>
      </c>
      <c r="F284" s="48" t="s">
        <v>1658</v>
      </c>
      <c r="G284" s="48" t="s">
        <v>1659</v>
      </c>
      <c r="H284" s="48" t="s">
        <v>2055</v>
      </c>
      <c r="I284" s="16"/>
      <c r="J284" s="16"/>
      <c r="K284" s="16"/>
      <c r="L284" s="54"/>
      <c r="M284" s="54" t="s">
        <v>53</v>
      </c>
      <c r="N284" s="55" t="s">
        <v>62</v>
      </c>
      <c r="O284" s="55"/>
      <c r="P284" s="16"/>
      <c r="Q284" s="16"/>
      <c r="R284" s="16"/>
      <c r="S284" s="16"/>
      <c r="T284" s="54"/>
      <c r="U284" s="57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</row>
    <row r="285" spans="1:32" ht="41.25" customHeight="1">
      <c r="A285" s="39">
        <v>281</v>
      </c>
      <c r="B285" s="48" t="s">
        <v>2060</v>
      </c>
      <c r="C285" s="50"/>
      <c r="D285" s="39"/>
      <c r="E285" s="48" t="s">
        <v>38</v>
      </c>
      <c r="F285" s="48" t="s">
        <v>353</v>
      </c>
      <c r="G285" s="48" t="s">
        <v>2062</v>
      </c>
      <c r="H285" s="48" t="s">
        <v>2063</v>
      </c>
      <c r="I285" s="16"/>
      <c r="J285" s="16"/>
      <c r="K285" s="16"/>
      <c r="L285" s="54"/>
      <c r="M285" s="54" t="s">
        <v>53</v>
      </c>
      <c r="N285" s="55" t="s">
        <v>62</v>
      </c>
      <c r="O285" s="55"/>
      <c r="P285" s="16"/>
      <c r="Q285" s="16"/>
      <c r="R285" s="16"/>
      <c r="S285" s="16"/>
      <c r="T285" s="54"/>
      <c r="U285" s="57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</row>
    <row r="286" spans="1:32" ht="27" customHeight="1">
      <c r="A286" s="39">
        <v>282</v>
      </c>
      <c r="B286" s="48" t="s">
        <v>2068</v>
      </c>
      <c r="C286" s="50"/>
      <c r="D286" s="39"/>
      <c r="E286" s="48" t="s">
        <v>38</v>
      </c>
      <c r="F286" s="48" t="s">
        <v>2070</v>
      </c>
      <c r="G286" s="48" t="s">
        <v>140</v>
      </c>
      <c r="H286" s="48"/>
      <c r="I286" s="16"/>
      <c r="J286" s="16"/>
      <c r="K286" s="16"/>
      <c r="L286" s="54"/>
      <c r="M286" s="54" t="s">
        <v>53</v>
      </c>
      <c r="N286" s="55" t="s">
        <v>55</v>
      </c>
      <c r="O286" s="55"/>
      <c r="P286" s="16"/>
      <c r="Q286" s="16"/>
      <c r="R286" s="16"/>
      <c r="S286" s="16"/>
      <c r="T286" s="54"/>
      <c r="U286" s="57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</row>
    <row r="287" spans="1:32" ht="27" customHeight="1">
      <c r="A287" s="39">
        <v>283</v>
      </c>
      <c r="B287" s="48" t="s">
        <v>2078</v>
      </c>
      <c r="C287" s="50"/>
      <c r="D287" s="39"/>
      <c r="E287" s="48" t="s">
        <v>38</v>
      </c>
      <c r="F287" s="48" t="s">
        <v>2081</v>
      </c>
      <c r="G287" s="48" t="s">
        <v>2082</v>
      </c>
      <c r="H287" s="48"/>
      <c r="I287" s="16"/>
      <c r="J287" s="16"/>
      <c r="K287" s="16"/>
      <c r="L287" s="54"/>
      <c r="M287" s="54" t="s">
        <v>53</v>
      </c>
      <c r="N287" s="55" t="s">
        <v>62</v>
      </c>
      <c r="O287" s="55"/>
      <c r="P287" s="16"/>
      <c r="Q287" s="16"/>
      <c r="R287" s="16"/>
      <c r="S287" s="16"/>
      <c r="T287" s="54"/>
      <c r="U287" s="57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</row>
    <row r="288" spans="1:32" ht="41.25" customHeight="1">
      <c r="A288" s="39">
        <v>284</v>
      </c>
      <c r="B288" s="48" t="s">
        <v>2083</v>
      </c>
      <c r="C288" s="50"/>
      <c r="D288" s="39"/>
      <c r="E288" s="48" t="s">
        <v>38</v>
      </c>
      <c r="F288" s="48" t="s">
        <v>1921</v>
      </c>
      <c r="G288" s="48" t="s">
        <v>1659</v>
      </c>
      <c r="H288" s="48"/>
      <c r="I288" s="16"/>
      <c r="J288" s="16"/>
      <c r="K288" s="16"/>
      <c r="L288" s="54"/>
      <c r="M288" s="54" t="s">
        <v>53</v>
      </c>
      <c r="N288" s="55" t="s">
        <v>62</v>
      </c>
      <c r="O288" s="55"/>
      <c r="P288" s="16"/>
      <c r="Q288" s="16"/>
      <c r="R288" s="16"/>
      <c r="S288" s="16"/>
      <c r="T288" s="54"/>
      <c r="U288" s="57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</row>
    <row r="289" spans="1:32" ht="41.25" customHeight="1">
      <c r="A289" s="39">
        <v>285</v>
      </c>
      <c r="B289" s="48" t="s">
        <v>2087</v>
      </c>
      <c r="C289" s="50"/>
      <c r="D289" s="39"/>
      <c r="E289" s="48" t="s">
        <v>38</v>
      </c>
      <c r="F289" s="48" t="s">
        <v>1921</v>
      </c>
      <c r="G289" s="48" t="s">
        <v>1659</v>
      </c>
      <c r="H289" s="48"/>
      <c r="I289" s="16"/>
      <c r="J289" s="16"/>
      <c r="K289" s="16"/>
      <c r="L289" s="54"/>
      <c r="M289" s="54" t="s">
        <v>53</v>
      </c>
      <c r="N289" s="55" t="s">
        <v>62</v>
      </c>
      <c r="O289" s="55"/>
      <c r="P289" s="16"/>
      <c r="Q289" s="16"/>
      <c r="R289" s="16"/>
      <c r="S289" s="16"/>
      <c r="T289" s="54"/>
      <c r="U289" s="57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</row>
    <row r="290" spans="1:32" ht="41.25" customHeight="1">
      <c r="A290" s="39">
        <v>286</v>
      </c>
      <c r="B290" s="48" t="s">
        <v>2091</v>
      </c>
      <c r="C290" s="50"/>
      <c r="D290" s="39"/>
      <c r="E290" s="48" t="s">
        <v>38</v>
      </c>
      <c r="F290" s="48" t="s">
        <v>1921</v>
      </c>
      <c r="G290" s="48" t="s">
        <v>1659</v>
      </c>
      <c r="H290" s="48"/>
      <c r="I290" s="16"/>
      <c r="J290" s="16"/>
      <c r="K290" s="16"/>
      <c r="L290" s="54"/>
      <c r="M290" s="54" t="s">
        <v>53</v>
      </c>
      <c r="N290" s="55" t="s">
        <v>62</v>
      </c>
      <c r="O290" s="55"/>
      <c r="P290" s="16"/>
      <c r="Q290" s="16"/>
      <c r="R290" s="16"/>
      <c r="S290" s="16"/>
      <c r="T290" s="54"/>
      <c r="U290" s="57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</row>
    <row r="291" spans="1:32" ht="41.25" customHeight="1">
      <c r="A291" s="39">
        <v>287</v>
      </c>
      <c r="B291" s="48" t="s">
        <v>2097</v>
      </c>
      <c r="C291" s="50"/>
      <c r="D291" s="39"/>
      <c r="E291" s="48" t="s">
        <v>38</v>
      </c>
      <c r="F291" s="48" t="s">
        <v>1921</v>
      </c>
      <c r="G291" s="48" t="s">
        <v>1659</v>
      </c>
      <c r="H291" s="48"/>
      <c r="I291" s="16"/>
      <c r="J291" s="16"/>
      <c r="K291" s="16"/>
      <c r="L291" s="54"/>
      <c r="M291" s="54" t="s">
        <v>53</v>
      </c>
      <c r="N291" s="55" t="s">
        <v>62</v>
      </c>
      <c r="O291" s="55"/>
      <c r="P291" s="16"/>
      <c r="Q291" s="16"/>
      <c r="R291" s="16"/>
      <c r="S291" s="16"/>
      <c r="T291" s="54"/>
      <c r="U291" s="57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</row>
    <row r="292" spans="1:32" ht="41.25" customHeight="1">
      <c r="A292" s="39">
        <v>288</v>
      </c>
      <c r="B292" s="48" t="s">
        <v>2103</v>
      </c>
      <c r="C292" s="50"/>
      <c r="D292" s="39"/>
      <c r="E292" s="48" t="s">
        <v>38</v>
      </c>
      <c r="F292" s="48" t="s">
        <v>1921</v>
      </c>
      <c r="G292" s="48" t="s">
        <v>1659</v>
      </c>
      <c r="H292" s="48"/>
      <c r="I292" s="16"/>
      <c r="J292" s="16"/>
      <c r="K292" s="16"/>
      <c r="L292" s="54"/>
      <c r="M292" s="54" t="s">
        <v>53</v>
      </c>
      <c r="N292" s="55" t="s">
        <v>62</v>
      </c>
      <c r="O292" s="55"/>
      <c r="P292" s="16"/>
      <c r="Q292" s="16"/>
      <c r="R292" s="16"/>
      <c r="S292" s="16"/>
      <c r="T292" s="54"/>
      <c r="U292" s="57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</row>
    <row r="293" spans="1:32" ht="41.25" customHeight="1">
      <c r="A293" s="39">
        <v>289</v>
      </c>
      <c r="B293" s="48" t="s">
        <v>2108</v>
      </c>
      <c r="C293" s="50"/>
      <c r="D293" s="39"/>
      <c r="E293" s="48" t="s">
        <v>38</v>
      </c>
      <c r="F293" s="48" t="s">
        <v>1921</v>
      </c>
      <c r="G293" s="48" t="s">
        <v>1659</v>
      </c>
      <c r="H293" s="48"/>
      <c r="I293" s="16"/>
      <c r="J293" s="16"/>
      <c r="K293" s="16"/>
      <c r="L293" s="54"/>
      <c r="M293" s="54" t="s">
        <v>53</v>
      </c>
      <c r="N293" s="55" t="s">
        <v>62</v>
      </c>
      <c r="O293" s="55"/>
      <c r="P293" s="16"/>
      <c r="Q293" s="16"/>
      <c r="R293" s="16"/>
      <c r="S293" s="16"/>
      <c r="T293" s="54"/>
      <c r="U293" s="57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</row>
    <row r="294" spans="1:32" ht="41.25" customHeight="1">
      <c r="A294" s="39">
        <v>290</v>
      </c>
      <c r="B294" s="48" t="s">
        <v>2115</v>
      </c>
      <c r="C294" s="50"/>
      <c r="D294" s="39"/>
      <c r="E294" s="48" t="s">
        <v>38</v>
      </c>
      <c r="F294" s="48" t="s">
        <v>1921</v>
      </c>
      <c r="G294" s="48" t="s">
        <v>1659</v>
      </c>
      <c r="H294" s="48"/>
      <c r="I294" s="16"/>
      <c r="J294" s="16"/>
      <c r="K294" s="16"/>
      <c r="L294" s="54"/>
      <c r="M294" s="54" t="s">
        <v>53</v>
      </c>
      <c r="N294" s="55" t="s">
        <v>62</v>
      </c>
      <c r="O294" s="55"/>
      <c r="P294" s="16"/>
      <c r="Q294" s="16"/>
      <c r="R294" s="16"/>
      <c r="S294" s="16"/>
      <c r="T294" s="54"/>
      <c r="U294" s="57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spans="1:32" ht="27" customHeight="1">
      <c r="A295" s="39">
        <v>291</v>
      </c>
      <c r="B295" s="48" t="s">
        <v>2121</v>
      </c>
      <c r="C295" s="50"/>
      <c r="D295" s="39"/>
      <c r="E295" s="48" t="s">
        <v>38</v>
      </c>
      <c r="F295" s="48" t="s">
        <v>1391</v>
      </c>
      <c r="G295" s="48" t="s">
        <v>1392</v>
      </c>
      <c r="H295" s="48"/>
      <c r="I295" s="16"/>
      <c r="J295" s="16"/>
      <c r="K295" s="16"/>
      <c r="L295" s="54"/>
      <c r="M295" s="54" t="s">
        <v>53</v>
      </c>
      <c r="N295" s="55" t="s">
        <v>54</v>
      </c>
      <c r="O295" s="55"/>
      <c r="P295" s="16"/>
      <c r="Q295" s="16"/>
      <c r="R295" s="16"/>
      <c r="S295" s="16"/>
      <c r="T295" s="54"/>
      <c r="U295" s="57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</row>
    <row r="296" spans="1:32" ht="27" customHeight="1">
      <c r="A296" s="39">
        <v>292</v>
      </c>
      <c r="B296" s="48" t="s">
        <v>2126</v>
      </c>
      <c r="C296" s="50"/>
      <c r="D296" s="39"/>
      <c r="E296" s="48" t="s">
        <v>38</v>
      </c>
      <c r="F296" s="48" t="s">
        <v>58</v>
      </c>
      <c r="G296" s="48" t="s">
        <v>59</v>
      </c>
      <c r="H296" s="48" t="s">
        <v>2128</v>
      </c>
      <c r="I296" s="16"/>
      <c r="J296" s="16"/>
      <c r="K296" s="16"/>
      <c r="L296" s="54"/>
      <c r="M296" s="54" t="s">
        <v>53</v>
      </c>
      <c r="N296" s="55" t="s">
        <v>62</v>
      </c>
      <c r="O296" s="55"/>
      <c r="P296" s="16"/>
      <c r="Q296" s="16"/>
      <c r="R296" s="16"/>
      <c r="S296" s="16"/>
      <c r="T296" s="54"/>
      <c r="U296" s="57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</row>
    <row r="297" spans="1:32" ht="41.25" customHeight="1">
      <c r="A297" s="39">
        <v>293</v>
      </c>
      <c r="B297" s="48" t="s">
        <v>2132</v>
      </c>
      <c r="C297" s="50"/>
      <c r="D297" s="39"/>
      <c r="E297" s="48" t="s">
        <v>38</v>
      </c>
      <c r="F297" s="48" t="s">
        <v>2133</v>
      </c>
      <c r="G297" s="48" t="s">
        <v>1250</v>
      </c>
      <c r="H297" s="48"/>
      <c r="I297" s="16"/>
      <c r="J297" s="16"/>
      <c r="K297" s="16"/>
      <c r="L297" s="54"/>
      <c r="M297" s="54" t="s">
        <v>53</v>
      </c>
      <c r="N297" s="55" t="s">
        <v>62</v>
      </c>
      <c r="O297" s="55"/>
      <c r="P297" s="16"/>
      <c r="Q297" s="16"/>
      <c r="R297" s="16"/>
      <c r="S297" s="16"/>
      <c r="T297" s="54"/>
      <c r="U297" s="57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</row>
    <row r="298" spans="1:32" ht="27" customHeight="1">
      <c r="A298" s="39">
        <v>294</v>
      </c>
      <c r="B298" s="48" t="s">
        <v>2139</v>
      </c>
      <c r="C298" s="50"/>
      <c r="D298" s="39"/>
      <c r="E298" s="48" t="s">
        <v>38</v>
      </c>
      <c r="F298" s="48" t="s">
        <v>1293</v>
      </c>
      <c r="G298" s="48" t="s">
        <v>2141</v>
      </c>
      <c r="H298" s="48"/>
      <c r="I298" s="16"/>
      <c r="J298" s="16"/>
      <c r="K298" s="16"/>
      <c r="L298" s="54"/>
      <c r="M298" s="54" t="s">
        <v>53</v>
      </c>
      <c r="N298" s="55" t="s">
        <v>62</v>
      </c>
      <c r="O298" s="55"/>
      <c r="P298" s="16"/>
      <c r="Q298" s="16"/>
      <c r="R298" s="16"/>
      <c r="S298" s="16"/>
      <c r="T298" s="54"/>
      <c r="U298" s="57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</row>
    <row r="299" spans="1:32" ht="41.25" customHeight="1">
      <c r="A299" s="39">
        <v>295</v>
      </c>
      <c r="B299" s="48" t="s">
        <v>2145</v>
      </c>
      <c r="C299" s="50"/>
      <c r="D299" s="39"/>
      <c r="E299" s="48" t="s">
        <v>38</v>
      </c>
      <c r="F299" s="48" t="s">
        <v>2146</v>
      </c>
      <c r="G299" s="48" t="s">
        <v>2149</v>
      </c>
      <c r="H299" s="48"/>
      <c r="I299" s="16"/>
      <c r="J299" s="16"/>
      <c r="K299" s="16"/>
      <c r="L299" s="54"/>
      <c r="M299" s="54" t="s">
        <v>53</v>
      </c>
      <c r="N299" s="55" t="s">
        <v>62</v>
      </c>
      <c r="O299" s="55"/>
      <c r="P299" s="16"/>
      <c r="Q299" s="16"/>
      <c r="R299" s="16"/>
      <c r="S299" s="16"/>
      <c r="T299" s="54"/>
      <c r="U299" s="57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</row>
    <row r="300" spans="1:32" ht="27" customHeight="1">
      <c r="A300" s="39">
        <v>296</v>
      </c>
      <c r="B300" s="48" t="s">
        <v>2153</v>
      </c>
      <c r="C300" s="50"/>
      <c r="D300" s="39"/>
      <c r="E300" s="48" t="s">
        <v>38</v>
      </c>
      <c r="F300" s="48" t="s">
        <v>2154</v>
      </c>
      <c r="G300" s="48" t="s">
        <v>2155</v>
      </c>
      <c r="H300" s="48"/>
      <c r="I300" s="16"/>
      <c r="J300" s="16"/>
      <c r="K300" s="16"/>
      <c r="L300" s="54"/>
      <c r="M300" s="54" t="s">
        <v>53</v>
      </c>
      <c r="N300" s="55" t="s">
        <v>54</v>
      </c>
      <c r="O300" s="55"/>
      <c r="P300" s="16"/>
      <c r="Q300" s="16"/>
      <c r="R300" s="16"/>
      <c r="S300" s="16"/>
      <c r="T300" s="54"/>
      <c r="U300" s="57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</row>
    <row r="301" spans="1:32" ht="41.25" customHeight="1">
      <c r="A301" s="39">
        <v>297</v>
      </c>
      <c r="B301" s="48" t="s">
        <v>2160</v>
      </c>
      <c r="C301" s="50"/>
      <c r="D301" s="39"/>
      <c r="E301" s="48" t="s">
        <v>38</v>
      </c>
      <c r="F301" s="48" t="s">
        <v>2161</v>
      </c>
      <c r="G301" s="48" t="s">
        <v>2162</v>
      </c>
      <c r="H301" s="48"/>
      <c r="I301" s="16"/>
      <c r="J301" s="16"/>
      <c r="K301" s="16"/>
      <c r="L301" s="54"/>
      <c r="M301" s="54" t="s">
        <v>53</v>
      </c>
      <c r="N301" s="55" t="s">
        <v>54</v>
      </c>
      <c r="O301" s="55"/>
      <c r="P301" s="16"/>
      <c r="Q301" s="16"/>
      <c r="R301" s="16"/>
      <c r="S301" s="16"/>
      <c r="T301" s="54"/>
      <c r="U301" s="57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</row>
    <row r="302" spans="1:32" ht="27" customHeight="1">
      <c r="A302" s="39">
        <v>298</v>
      </c>
      <c r="B302" s="48" t="s">
        <v>2166</v>
      </c>
      <c r="C302" s="50"/>
      <c r="D302" s="39"/>
      <c r="E302" s="48" t="s">
        <v>38</v>
      </c>
      <c r="F302" s="48" t="s">
        <v>922</v>
      </c>
      <c r="G302" s="48" t="s">
        <v>2167</v>
      </c>
      <c r="H302" s="48"/>
      <c r="I302" s="16"/>
      <c r="J302" s="16"/>
      <c r="K302" s="16"/>
      <c r="L302" s="54"/>
      <c r="M302" s="54" t="s">
        <v>53</v>
      </c>
      <c r="N302" s="55" t="s">
        <v>55</v>
      </c>
      <c r="O302" s="55"/>
      <c r="P302" s="16"/>
      <c r="Q302" s="16"/>
      <c r="R302" s="16"/>
      <c r="S302" s="16"/>
      <c r="T302" s="54"/>
      <c r="U302" s="57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</row>
    <row r="303" spans="1:32" ht="41.25" customHeight="1">
      <c r="A303" s="39">
        <v>299</v>
      </c>
      <c r="B303" s="48" t="s">
        <v>2171</v>
      </c>
      <c r="C303" s="50"/>
      <c r="D303" s="39"/>
      <c r="E303" s="48" t="s">
        <v>38</v>
      </c>
      <c r="F303" s="48" t="s">
        <v>1804</v>
      </c>
      <c r="G303" s="48" t="s">
        <v>1805</v>
      </c>
      <c r="H303" s="48" t="s">
        <v>2174</v>
      </c>
      <c r="I303" s="16"/>
      <c r="J303" s="16"/>
      <c r="K303" s="16"/>
      <c r="L303" s="54"/>
      <c r="M303" s="54" t="s">
        <v>53</v>
      </c>
      <c r="N303" s="55" t="s">
        <v>62</v>
      </c>
      <c r="O303" s="55"/>
      <c r="P303" s="16"/>
      <c r="Q303" s="16"/>
      <c r="R303" s="16"/>
      <c r="S303" s="16"/>
      <c r="T303" s="54"/>
      <c r="U303" s="57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</row>
    <row r="304" spans="1:32" ht="27" customHeight="1">
      <c r="A304" s="39">
        <v>300</v>
      </c>
      <c r="B304" s="48" t="s">
        <v>2178</v>
      </c>
      <c r="C304" s="50"/>
      <c r="D304" s="39"/>
      <c r="E304" s="48" t="s">
        <v>38</v>
      </c>
      <c r="F304" s="48" t="s">
        <v>1528</v>
      </c>
      <c r="G304" s="48" t="s">
        <v>2180</v>
      </c>
      <c r="H304" s="48" t="s">
        <v>2181</v>
      </c>
      <c r="I304" s="16"/>
      <c r="J304" s="16"/>
      <c r="K304" s="16"/>
      <c r="L304" s="54"/>
      <c r="M304" s="54" t="s">
        <v>53</v>
      </c>
      <c r="N304" s="55" t="s">
        <v>62</v>
      </c>
      <c r="O304" s="55"/>
      <c r="P304" s="16"/>
      <c r="Q304" s="16"/>
      <c r="R304" s="16"/>
      <c r="S304" s="16"/>
      <c r="T304" s="54"/>
      <c r="U304" s="57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</row>
    <row r="305" spans="1:32" ht="27" customHeight="1">
      <c r="A305" s="39">
        <v>301</v>
      </c>
      <c r="B305" s="48" t="s">
        <v>2186</v>
      </c>
      <c r="C305" s="50"/>
      <c r="D305" s="39"/>
      <c r="E305" s="48" t="s">
        <v>38</v>
      </c>
      <c r="F305" s="48" t="s">
        <v>432</v>
      </c>
      <c r="G305" s="48" t="s">
        <v>433</v>
      </c>
      <c r="H305" s="48"/>
      <c r="I305" s="16"/>
      <c r="J305" s="16"/>
      <c r="K305" s="16"/>
      <c r="L305" s="54"/>
      <c r="M305" s="54" t="s">
        <v>53</v>
      </c>
      <c r="N305" s="55" t="s">
        <v>62</v>
      </c>
      <c r="O305" s="55"/>
      <c r="P305" s="16"/>
      <c r="Q305" s="16"/>
      <c r="R305" s="16"/>
      <c r="S305" s="16"/>
      <c r="T305" s="54"/>
      <c r="U305" s="57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</row>
    <row r="306" spans="1:32" ht="41.25" customHeight="1">
      <c r="A306" s="39">
        <v>302</v>
      </c>
      <c r="B306" s="48" t="s">
        <v>2203</v>
      </c>
      <c r="C306" s="50"/>
      <c r="D306" s="39"/>
      <c r="E306" s="48" t="s">
        <v>38</v>
      </c>
      <c r="F306" s="48" t="s">
        <v>854</v>
      </c>
      <c r="G306" s="48" t="s">
        <v>855</v>
      </c>
      <c r="H306" s="48"/>
      <c r="I306" s="16"/>
      <c r="J306" s="16"/>
      <c r="K306" s="16"/>
      <c r="L306" s="54"/>
      <c r="M306" s="54" t="s">
        <v>53</v>
      </c>
      <c r="N306" s="55" t="s">
        <v>55</v>
      </c>
      <c r="O306" s="55"/>
      <c r="P306" s="16"/>
      <c r="Q306" s="16"/>
      <c r="R306" s="16"/>
      <c r="S306" s="16"/>
      <c r="T306" s="54"/>
      <c r="U306" s="57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</row>
    <row r="307" spans="1:32" ht="41.25" customHeight="1">
      <c r="A307" s="39">
        <v>303</v>
      </c>
      <c r="B307" s="48" t="s">
        <v>2209</v>
      </c>
      <c r="C307" s="50"/>
      <c r="D307" s="39"/>
      <c r="E307" s="48" t="s">
        <v>38</v>
      </c>
      <c r="F307" s="48" t="s">
        <v>2210</v>
      </c>
      <c r="G307" s="48" t="s">
        <v>2211</v>
      </c>
      <c r="H307" s="48" t="s">
        <v>2212</v>
      </c>
      <c r="I307" s="16"/>
      <c r="J307" s="16"/>
      <c r="K307" s="16"/>
      <c r="L307" s="54"/>
      <c r="M307" s="54" t="s">
        <v>53</v>
      </c>
      <c r="N307" s="55" t="s">
        <v>55</v>
      </c>
      <c r="O307" s="55"/>
      <c r="P307" s="16"/>
      <c r="Q307" s="16"/>
      <c r="R307" s="16"/>
      <c r="S307" s="16"/>
      <c r="T307" s="54"/>
      <c r="U307" s="57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</row>
    <row r="308" spans="1:32" ht="41.25" customHeight="1">
      <c r="A308" s="39">
        <v>304</v>
      </c>
      <c r="B308" s="48" t="s">
        <v>2217</v>
      </c>
      <c r="C308" s="50"/>
      <c r="D308" s="39"/>
      <c r="E308" s="48" t="s">
        <v>38</v>
      </c>
      <c r="F308" s="48" t="s">
        <v>2218</v>
      </c>
      <c r="G308" s="48" t="s">
        <v>2219</v>
      </c>
      <c r="H308" s="48"/>
      <c r="I308" s="16"/>
      <c r="J308" s="16"/>
      <c r="K308" s="16"/>
      <c r="L308" s="54"/>
      <c r="M308" s="54" t="s">
        <v>53</v>
      </c>
      <c r="N308" s="55" t="s">
        <v>102</v>
      </c>
      <c r="O308" s="55"/>
      <c r="P308" s="16"/>
      <c r="Q308" s="16"/>
      <c r="R308" s="16"/>
      <c r="S308" s="16"/>
      <c r="T308" s="54"/>
      <c r="U308" s="57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</row>
    <row r="309" spans="1:32" ht="41.25" customHeight="1">
      <c r="A309" s="39">
        <v>305</v>
      </c>
      <c r="B309" s="48" t="s">
        <v>2223</v>
      </c>
      <c r="C309" s="50"/>
      <c r="D309" s="39"/>
      <c r="E309" s="48" t="s">
        <v>38</v>
      </c>
      <c r="F309" s="48" t="s">
        <v>2218</v>
      </c>
      <c r="G309" s="48" t="s">
        <v>2219</v>
      </c>
      <c r="H309" s="48"/>
      <c r="I309" s="16"/>
      <c r="J309" s="16"/>
      <c r="K309" s="16"/>
      <c r="L309" s="54"/>
      <c r="M309" s="54" t="s">
        <v>53</v>
      </c>
      <c r="N309" s="55" t="s">
        <v>102</v>
      </c>
      <c r="O309" s="55"/>
      <c r="P309" s="16"/>
      <c r="Q309" s="16"/>
      <c r="R309" s="16"/>
      <c r="S309" s="16"/>
      <c r="T309" s="54"/>
      <c r="U309" s="57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</row>
    <row r="310" spans="1:32" ht="41.25" customHeight="1">
      <c r="A310" s="39">
        <v>306</v>
      </c>
      <c r="B310" s="48" t="s">
        <v>2230</v>
      </c>
      <c r="C310" s="50"/>
      <c r="D310" s="39"/>
      <c r="E310" s="48" t="s">
        <v>38</v>
      </c>
      <c r="F310" s="48" t="s">
        <v>2218</v>
      </c>
      <c r="G310" s="48" t="s">
        <v>2219</v>
      </c>
      <c r="H310" s="48"/>
      <c r="I310" s="16"/>
      <c r="J310" s="16"/>
      <c r="K310" s="16"/>
      <c r="L310" s="54"/>
      <c r="M310" s="54" t="s">
        <v>53</v>
      </c>
      <c r="N310" s="55" t="s">
        <v>102</v>
      </c>
      <c r="O310" s="55"/>
      <c r="P310" s="16"/>
      <c r="Q310" s="16"/>
      <c r="R310" s="16"/>
      <c r="S310" s="16"/>
      <c r="T310" s="54"/>
      <c r="U310" s="57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</row>
    <row r="311" spans="1:32" ht="41.25" customHeight="1">
      <c r="A311" s="39">
        <v>307</v>
      </c>
      <c r="B311" s="48" t="s">
        <v>2239</v>
      </c>
      <c r="C311" s="50"/>
      <c r="D311" s="39"/>
      <c r="E311" s="48" t="s">
        <v>94</v>
      </c>
      <c r="F311" s="48" t="s">
        <v>2210</v>
      </c>
      <c r="G311" s="48" t="s">
        <v>2211</v>
      </c>
      <c r="H311" s="48"/>
      <c r="I311" s="16"/>
      <c r="J311" s="16"/>
      <c r="K311" s="16"/>
      <c r="L311" s="54"/>
      <c r="M311" s="54" t="s">
        <v>53</v>
      </c>
      <c r="N311" s="55"/>
      <c r="O311" s="55" t="s">
        <v>2244</v>
      </c>
      <c r="P311" s="16"/>
      <c r="Q311" s="16"/>
      <c r="R311" s="16"/>
      <c r="S311" s="16"/>
      <c r="T311" s="54"/>
      <c r="U311" s="57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</row>
    <row r="312" spans="1:32" ht="41.25" customHeight="1">
      <c r="A312" s="39">
        <v>308</v>
      </c>
      <c r="B312" s="48" t="s">
        <v>2247</v>
      </c>
      <c r="C312" s="50"/>
      <c r="D312" s="39"/>
      <c r="E312" s="48" t="s">
        <v>38</v>
      </c>
      <c r="F312" s="48" t="s">
        <v>1162</v>
      </c>
      <c r="G312" s="48" t="s">
        <v>2251</v>
      </c>
      <c r="H312" s="48"/>
      <c r="I312" s="16"/>
      <c r="J312" s="16"/>
      <c r="K312" s="16"/>
      <c r="L312" s="54"/>
      <c r="M312" s="54" t="s">
        <v>53</v>
      </c>
      <c r="N312" s="55" t="s">
        <v>54</v>
      </c>
      <c r="O312" s="55"/>
      <c r="P312" s="16"/>
      <c r="Q312" s="16"/>
      <c r="R312" s="16"/>
      <c r="S312" s="16"/>
      <c r="T312" s="54"/>
      <c r="U312" s="57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</row>
    <row r="313" spans="1:32" ht="27" customHeight="1">
      <c r="A313" s="39">
        <v>309</v>
      </c>
      <c r="B313" s="48" t="s">
        <v>2257</v>
      </c>
      <c r="C313" s="50"/>
      <c r="D313" s="39"/>
      <c r="E313" s="48" t="s">
        <v>38</v>
      </c>
      <c r="F313" s="48" t="s">
        <v>1810</v>
      </c>
      <c r="G313" s="48" t="s">
        <v>1811</v>
      </c>
      <c r="H313" s="48"/>
      <c r="I313" s="16"/>
      <c r="J313" s="16"/>
      <c r="K313" s="16"/>
      <c r="L313" s="54"/>
      <c r="M313" s="54" t="s">
        <v>53</v>
      </c>
      <c r="N313" s="55" t="s">
        <v>63</v>
      </c>
      <c r="O313" s="55"/>
      <c r="P313" s="16"/>
      <c r="Q313" s="16"/>
      <c r="R313" s="16"/>
      <c r="S313" s="16"/>
      <c r="T313" s="54"/>
      <c r="U313" s="57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</row>
    <row r="314" spans="1:32" ht="27" customHeight="1">
      <c r="A314" s="39">
        <v>310</v>
      </c>
      <c r="B314" s="48" t="s">
        <v>2263</v>
      </c>
      <c r="C314" s="50"/>
      <c r="D314" s="39"/>
      <c r="E314" s="48" t="s">
        <v>38</v>
      </c>
      <c r="F314" s="48" t="s">
        <v>1810</v>
      </c>
      <c r="G314" s="48" t="s">
        <v>1811</v>
      </c>
      <c r="H314" s="48"/>
      <c r="I314" s="16"/>
      <c r="J314" s="16"/>
      <c r="K314" s="16"/>
      <c r="L314" s="54"/>
      <c r="M314" s="54" t="s">
        <v>53</v>
      </c>
      <c r="N314" s="55" t="s">
        <v>63</v>
      </c>
      <c r="O314" s="55"/>
      <c r="P314" s="16"/>
      <c r="Q314" s="16"/>
      <c r="R314" s="16"/>
      <c r="S314" s="16"/>
      <c r="T314" s="54"/>
      <c r="U314" s="57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</row>
    <row r="315" spans="1:32" ht="27" customHeight="1">
      <c r="A315" s="39">
        <v>311</v>
      </c>
      <c r="B315" s="48" t="s">
        <v>2270</v>
      </c>
      <c r="C315" s="50"/>
      <c r="D315" s="39"/>
      <c r="E315" s="48" t="s">
        <v>38</v>
      </c>
      <c r="F315" s="48" t="s">
        <v>318</v>
      </c>
      <c r="G315" s="48" t="s">
        <v>1261</v>
      </c>
      <c r="H315" s="48"/>
      <c r="I315" s="16"/>
      <c r="J315" s="16"/>
      <c r="K315" s="16"/>
      <c r="L315" s="54"/>
      <c r="M315" s="54" t="s">
        <v>53</v>
      </c>
      <c r="N315" s="55" t="s">
        <v>63</v>
      </c>
      <c r="O315" s="55"/>
      <c r="P315" s="16"/>
      <c r="Q315" s="16"/>
      <c r="R315" s="16"/>
      <c r="S315" s="16"/>
      <c r="T315" s="54"/>
      <c r="U315" s="57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</row>
    <row r="316" spans="1:32" ht="27" customHeight="1">
      <c r="A316" s="39">
        <v>312</v>
      </c>
      <c r="B316" s="48" t="s">
        <v>2276</v>
      </c>
      <c r="C316" s="50"/>
      <c r="D316" s="39"/>
      <c r="E316" s="48" t="s">
        <v>38</v>
      </c>
      <c r="F316" s="48" t="s">
        <v>1810</v>
      </c>
      <c r="G316" s="48" t="s">
        <v>1811</v>
      </c>
      <c r="H316" s="48"/>
      <c r="I316" s="16"/>
      <c r="J316" s="16"/>
      <c r="K316" s="16"/>
      <c r="L316" s="54"/>
      <c r="M316" s="54" t="s">
        <v>53</v>
      </c>
      <c r="N316" s="55" t="s">
        <v>63</v>
      </c>
      <c r="O316" s="55"/>
      <c r="P316" s="16"/>
      <c r="Q316" s="16"/>
      <c r="R316" s="16"/>
      <c r="S316" s="16"/>
      <c r="T316" s="54"/>
      <c r="U316" s="57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</row>
    <row r="317" spans="1:32" ht="27" customHeight="1">
      <c r="A317" s="39">
        <v>313</v>
      </c>
      <c r="B317" s="48" t="s">
        <v>2283</v>
      </c>
      <c r="C317" s="50"/>
      <c r="D317" s="39"/>
      <c r="E317" s="48" t="s">
        <v>38</v>
      </c>
      <c r="F317" s="48" t="s">
        <v>1810</v>
      </c>
      <c r="G317" s="48" t="s">
        <v>1811</v>
      </c>
      <c r="H317" s="48"/>
      <c r="I317" s="16"/>
      <c r="J317" s="16"/>
      <c r="K317" s="16"/>
      <c r="L317" s="54"/>
      <c r="M317" s="54" t="s">
        <v>53</v>
      </c>
      <c r="N317" s="55" t="s">
        <v>63</v>
      </c>
      <c r="O317" s="55"/>
      <c r="P317" s="16"/>
      <c r="Q317" s="16"/>
      <c r="R317" s="16"/>
      <c r="S317" s="16"/>
      <c r="T317" s="54"/>
      <c r="U317" s="57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</row>
    <row r="318" spans="1:32" ht="27" customHeight="1">
      <c r="A318" s="39">
        <v>314</v>
      </c>
      <c r="B318" s="48" t="s">
        <v>2286</v>
      </c>
      <c r="C318" s="50"/>
      <c r="D318" s="39"/>
      <c r="E318" s="48" t="s">
        <v>38</v>
      </c>
      <c r="F318" s="48" t="s">
        <v>1810</v>
      </c>
      <c r="G318" s="48" t="s">
        <v>1811</v>
      </c>
      <c r="H318" s="48"/>
      <c r="I318" s="16"/>
      <c r="J318" s="16"/>
      <c r="K318" s="16"/>
      <c r="L318" s="54"/>
      <c r="M318" s="54" t="s">
        <v>53</v>
      </c>
      <c r="N318" s="55" t="s">
        <v>63</v>
      </c>
      <c r="O318" s="55"/>
      <c r="P318" s="16"/>
      <c r="Q318" s="16"/>
      <c r="R318" s="16"/>
      <c r="S318" s="16"/>
      <c r="T318" s="54"/>
      <c r="U318" s="57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</row>
    <row r="319" spans="1:32" ht="27" customHeight="1">
      <c r="A319" s="39">
        <v>315</v>
      </c>
      <c r="B319" s="48" t="s">
        <v>2295</v>
      </c>
      <c r="C319" s="50"/>
      <c r="D319" s="39"/>
      <c r="E319" s="48" t="s">
        <v>38</v>
      </c>
      <c r="F319" s="48" t="s">
        <v>1810</v>
      </c>
      <c r="G319" s="48" t="s">
        <v>1811</v>
      </c>
      <c r="H319" s="48"/>
      <c r="I319" s="16"/>
      <c r="J319" s="16"/>
      <c r="K319" s="16"/>
      <c r="L319" s="54"/>
      <c r="M319" s="54" t="s">
        <v>53</v>
      </c>
      <c r="N319" s="55" t="s">
        <v>63</v>
      </c>
      <c r="O319" s="55"/>
      <c r="P319" s="16"/>
      <c r="Q319" s="16"/>
      <c r="R319" s="16"/>
      <c r="S319" s="16"/>
      <c r="T319" s="54"/>
      <c r="U319" s="57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</row>
    <row r="320" spans="1:32" ht="27" customHeight="1">
      <c r="A320" s="39">
        <v>316</v>
      </c>
      <c r="B320" s="48" t="s">
        <v>2299</v>
      </c>
      <c r="C320" s="50"/>
      <c r="D320" s="39"/>
      <c r="E320" s="48" t="s">
        <v>38</v>
      </c>
      <c r="F320" s="48" t="s">
        <v>1810</v>
      </c>
      <c r="G320" s="48" t="s">
        <v>1811</v>
      </c>
      <c r="H320" s="48"/>
      <c r="I320" s="16"/>
      <c r="J320" s="16"/>
      <c r="K320" s="16"/>
      <c r="L320" s="54"/>
      <c r="M320" s="54" t="s">
        <v>53</v>
      </c>
      <c r="N320" s="55" t="s">
        <v>63</v>
      </c>
      <c r="O320" s="55"/>
      <c r="P320" s="16"/>
      <c r="Q320" s="16"/>
      <c r="R320" s="16"/>
      <c r="S320" s="16"/>
      <c r="T320" s="54"/>
      <c r="U320" s="57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</row>
    <row r="321" spans="1:32" ht="27" customHeight="1">
      <c r="A321" s="39">
        <v>317</v>
      </c>
      <c r="B321" s="48" t="s">
        <v>2304</v>
      </c>
      <c r="C321" s="50"/>
      <c r="D321" s="39"/>
      <c r="E321" s="48" t="s">
        <v>38</v>
      </c>
      <c r="F321" s="48" t="s">
        <v>1810</v>
      </c>
      <c r="G321" s="48" t="s">
        <v>1811</v>
      </c>
      <c r="H321" s="48"/>
      <c r="I321" s="16"/>
      <c r="J321" s="16"/>
      <c r="K321" s="16"/>
      <c r="L321" s="54"/>
      <c r="M321" s="54" t="s">
        <v>53</v>
      </c>
      <c r="N321" s="55" t="s">
        <v>63</v>
      </c>
      <c r="O321" s="55"/>
      <c r="P321" s="16"/>
      <c r="Q321" s="16"/>
      <c r="R321" s="16"/>
      <c r="S321" s="16"/>
      <c r="T321" s="54"/>
      <c r="U321" s="57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</row>
    <row r="322" spans="1:32" ht="27" customHeight="1">
      <c r="A322" s="39">
        <v>318</v>
      </c>
      <c r="B322" s="48" t="s">
        <v>2309</v>
      </c>
      <c r="C322" s="50"/>
      <c r="D322" s="39"/>
      <c r="E322" s="48" t="s">
        <v>38</v>
      </c>
      <c r="F322" s="48" t="s">
        <v>1810</v>
      </c>
      <c r="G322" s="48" t="s">
        <v>1811</v>
      </c>
      <c r="H322" s="48"/>
      <c r="I322" s="16"/>
      <c r="J322" s="16"/>
      <c r="K322" s="16"/>
      <c r="L322" s="54"/>
      <c r="M322" s="54" t="s">
        <v>53</v>
      </c>
      <c r="N322" s="55" t="s">
        <v>63</v>
      </c>
      <c r="O322" s="55"/>
      <c r="P322" s="16"/>
      <c r="Q322" s="16"/>
      <c r="R322" s="16"/>
      <c r="S322" s="16"/>
      <c r="T322" s="54"/>
      <c r="U322" s="57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</row>
    <row r="323" spans="1:32" ht="27" customHeight="1">
      <c r="A323" s="39">
        <v>319</v>
      </c>
      <c r="B323" s="48" t="s">
        <v>2315</v>
      </c>
      <c r="C323" s="50"/>
      <c r="D323" s="39"/>
      <c r="E323" s="48" t="s">
        <v>38</v>
      </c>
      <c r="F323" s="48" t="s">
        <v>1810</v>
      </c>
      <c r="G323" s="48" t="s">
        <v>1811</v>
      </c>
      <c r="H323" s="48"/>
      <c r="I323" s="16"/>
      <c r="J323" s="16"/>
      <c r="K323" s="16"/>
      <c r="L323" s="54"/>
      <c r="M323" s="54" t="s">
        <v>53</v>
      </c>
      <c r="N323" s="55" t="s">
        <v>63</v>
      </c>
      <c r="O323" s="55"/>
      <c r="P323" s="16"/>
      <c r="Q323" s="16"/>
      <c r="R323" s="16"/>
      <c r="S323" s="16"/>
      <c r="T323" s="54"/>
      <c r="U323" s="57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</row>
    <row r="324" spans="1:32" ht="27" customHeight="1">
      <c r="A324" s="39">
        <v>320</v>
      </c>
      <c r="B324" s="48" t="s">
        <v>2320</v>
      </c>
      <c r="C324" s="50"/>
      <c r="D324" s="39"/>
      <c r="E324" s="48" t="s">
        <v>38</v>
      </c>
      <c r="F324" s="48" t="s">
        <v>318</v>
      </c>
      <c r="G324" s="48" t="s">
        <v>1261</v>
      </c>
      <c r="H324" s="16"/>
      <c r="I324" s="16"/>
      <c r="J324" s="16"/>
      <c r="K324" s="16"/>
      <c r="L324" s="54"/>
      <c r="M324" s="54" t="s">
        <v>53</v>
      </c>
      <c r="N324" s="55" t="s">
        <v>63</v>
      </c>
      <c r="O324" s="55"/>
      <c r="P324" s="16"/>
      <c r="Q324" s="16"/>
      <c r="R324" s="16"/>
      <c r="S324" s="16"/>
      <c r="T324" s="54"/>
      <c r="U324" s="57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</row>
    <row r="325" spans="1:32" ht="27" customHeight="1">
      <c r="A325" s="39">
        <v>321</v>
      </c>
      <c r="B325" s="48" t="s">
        <v>2328</v>
      </c>
      <c r="C325" s="50"/>
      <c r="D325" s="39"/>
      <c r="E325" s="48" t="s">
        <v>38</v>
      </c>
      <c r="F325" s="48" t="s">
        <v>318</v>
      </c>
      <c r="G325" s="48" t="s">
        <v>1261</v>
      </c>
      <c r="H325" s="48"/>
      <c r="I325" s="16"/>
      <c r="J325" s="16"/>
      <c r="K325" s="16"/>
      <c r="L325" s="54"/>
      <c r="M325" s="54" t="s">
        <v>53</v>
      </c>
      <c r="N325" s="55" t="s">
        <v>63</v>
      </c>
      <c r="O325" s="55"/>
      <c r="P325" s="16"/>
      <c r="Q325" s="16"/>
      <c r="R325" s="16"/>
      <c r="S325" s="16"/>
      <c r="T325" s="54"/>
      <c r="U325" s="57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</row>
    <row r="326" spans="1:32" ht="27" customHeight="1">
      <c r="A326" s="39">
        <v>322</v>
      </c>
      <c r="B326" s="48" t="s">
        <v>2333</v>
      </c>
      <c r="C326" s="50"/>
      <c r="D326" s="39"/>
      <c r="E326" s="48" t="s">
        <v>38</v>
      </c>
      <c r="F326" s="48" t="s">
        <v>2334</v>
      </c>
      <c r="G326" s="48" t="s">
        <v>2336</v>
      </c>
      <c r="H326" s="48" t="s">
        <v>2338</v>
      </c>
      <c r="I326" s="16"/>
      <c r="J326" s="16"/>
      <c r="K326" s="16"/>
      <c r="L326" s="54"/>
      <c r="M326" s="54" t="s">
        <v>53</v>
      </c>
      <c r="N326" s="55" t="s">
        <v>62</v>
      </c>
      <c r="O326" s="55"/>
      <c r="P326" s="16"/>
      <c r="Q326" s="16"/>
      <c r="R326" s="16"/>
      <c r="S326" s="16"/>
      <c r="T326" s="54"/>
      <c r="U326" s="57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</row>
    <row r="327" spans="1:32" ht="41.25" customHeight="1">
      <c r="A327" s="39">
        <v>323</v>
      </c>
      <c r="B327" s="48" t="s">
        <v>2345</v>
      </c>
      <c r="C327" s="50"/>
      <c r="D327" s="39"/>
      <c r="E327" s="48" t="s">
        <v>94</v>
      </c>
      <c r="F327" s="48" t="s">
        <v>854</v>
      </c>
      <c r="G327" s="48" t="s">
        <v>855</v>
      </c>
      <c r="H327" s="48"/>
      <c r="I327" s="16"/>
      <c r="J327" s="16"/>
      <c r="K327" s="16"/>
      <c r="L327" s="54"/>
      <c r="M327" s="54" t="s">
        <v>53</v>
      </c>
      <c r="N327" s="55"/>
      <c r="O327" s="55" t="s">
        <v>859</v>
      </c>
      <c r="P327" s="16"/>
      <c r="Q327" s="16"/>
      <c r="R327" s="16"/>
      <c r="S327" s="16"/>
      <c r="T327" s="54"/>
      <c r="U327" s="57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</row>
    <row r="328" spans="1:32" ht="41.25" customHeight="1">
      <c r="A328" s="39">
        <v>324</v>
      </c>
      <c r="B328" s="48" t="s">
        <v>2354</v>
      </c>
      <c r="C328" s="50"/>
      <c r="D328" s="39"/>
      <c r="E328" s="48" t="s">
        <v>94</v>
      </c>
      <c r="F328" s="48" t="s">
        <v>854</v>
      </c>
      <c r="G328" s="48" t="s">
        <v>855</v>
      </c>
      <c r="H328" s="48"/>
      <c r="I328" s="16"/>
      <c r="J328" s="16"/>
      <c r="K328" s="16"/>
      <c r="L328" s="54"/>
      <c r="M328" s="54" t="s">
        <v>53</v>
      </c>
      <c r="N328" s="55"/>
      <c r="O328" s="55" t="s">
        <v>859</v>
      </c>
      <c r="P328" s="16"/>
      <c r="Q328" s="16"/>
      <c r="R328" s="16"/>
      <c r="S328" s="16"/>
      <c r="T328" s="54"/>
      <c r="U328" s="57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</row>
    <row r="329" spans="1:32" ht="41.25" customHeight="1">
      <c r="A329" s="39">
        <v>325</v>
      </c>
      <c r="B329" s="48" t="s">
        <v>2359</v>
      </c>
      <c r="C329" s="50"/>
      <c r="D329" s="39"/>
      <c r="E329" s="48" t="s">
        <v>38</v>
      </c>
      <c r="F329" s="48" t="s">
        <v>2361</v>
      </c>
      <c r="G329" s="48" t="s">
        <v>2363</v>
      </c>
      <c r="H329" s="48"/>
      <c r="I329" s="16"/>
      <c r="J329" s="16"/>
      <c r="K329" s="16"/>
      <c r="L329" s="54"/>
      <c r="M329" s="54" t="s">
        <v>53</v>
      </c>
      <c r="N329" s="55" t="s">
        <v>62</v>
      </c>
      <c r="O329" s="55"/>
      <c r="P329" s="16"/>
      <c r="Q329" s="16"/>
      <c r="R329" s="16"/>
      <c r="S329" s="16"/>
      <c r="T329" s="54"/>
      <c r="U329" s="57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</row>
    <row r="330" spans="1:32" ht="27" customHeight="1">
      <c r="A330" s="39">
        <v>326</v>
      </c>
      <c r="B330" s="48" t="s">
        <v>2366</v>
      </c>
      <c r="C330" s="50"/>
      <c r="D330" s="39"/>
      <c r="E330" s="48" t="s">
        <v>94</v>
      </c>
      <c r="F330" s="48" t="s">
        <v>2369</v>
      </c>
      <c r="G330" s="48" t="s">
        <v>2370</v>
      </c>
      <c r="H330" s="48"/>
      <c r="I330" s="16"/>
      <c r="J330" s="16"/>
      <c r="K330" s="16"/>
      <c r="L330" s="54"/>
      <c r="M330" s="54" t="s">
        <v>53</v>
      </c>
      <c r="N330" s="55"/>
      <c r="O330" s="55" t="s">
        <v>2376</v>
      </c>
      <c r="P330" s="16"/>
      <c r="Q330" s="16"/>
      <c r="R330" s="16"/>
      <c r="S330" s="16"/>
      <c r="T330" s="54"/>
      <c r="U330" s="57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</row>
    <row r="331" spans="1:32" ht="41.25" customHeight="1">
      <c r="A331" s="39">
        <v>327</v>
      </c>
      <c r="B331" s="48" t="s">
        <v>2380</v>
      </c>
      <c r="C331" s="50"/>
      <c r="D331" s="39"/>
      <c r="E331" s="48" t="s">
        <v>38</v>
      </c>
      <c r="F331" s="48" t="s">
        <v>730</v>
      </c>
      <c r="G331" s="48" t="s">
        <v>731</v>
      </c>
      <c r="H331" s="48"/>
      <c r="I331" s="16"/>
      <c r="J331" s="16"/>
      <c r="K331" s="16"/>
      <c r="L331" s="54"/>
      <c r="M331" s="54" t="s">
        <v>53</v>
      </c>
      <c r="N331" s="55" t="s">
        <v>55</v>
      </c>
      <c r="O331" s="55"/>
      <c r="P331" s="16"/>
      <c r="Q331" s="16"/>
      <c r="R331" s="16"/>
      <c r="S331" s="16"/>
      <c r="T331" s="54"/>
      <c r="U331" s="57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</row>
    <row r="332" spans="1:32" ht="41.25" customHeight="1">
      <c r="A332" s="39">
        <v>328</v>
      </c>
      <c r="B332" s="48" t="s">
        <v>2386</v>
      </c>
      <c r="C332" s="50"/>
      <c r="D332" s="39"/>
      <c r="E332" s="48" t="s">
        <v>94</v>
      </c>
      <c r="F332" s="48" t="s">
        <v>2210</v>
      </c>
      <c r="G332" s="48" t="s">
        <v>2211</v>
      </c>
      <c r="H332" s="48"/>
      <c r="I332" s="16"/>
      <c r="J332" s="16"/>
      <c r="K332" s="16"/>
      <c r="L332" s="54"/>
      <c r="M332" s="54" t="s">
        <v>53</v>
      </c>
      <c r="N332" s="55"/>
      <c r="O332" s="55" t="s">
        <v>2391</v>
      </c>
      <c r="P332" s="16"/>
      <c r="Q332" s="16"/>
      <c r="R332" s="16"/>
      <c r="S332" s="16"/>
      <c r="T332" s="54"/>
      <c r="U332" s="57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</row>
    <row r="333" spans="1:32" ht="27" customHeight="1">
      <c r="A333" s="39">
        <v>329</v>
      </c>
      <c r="B333" s="48" t="s">
        <v>2394</v>
      </c>
      <c r="C333" s="50"/>
      <c r="D333" s="39"/>
      <c r="E333" s="48" t="s">
        <v>38</v>
      </c>
      <c r="F333" s="48" t="s">
        <v>2395</v>
      </c>
      <c r="G333" s="48" t="s">
        <v>2396</v>
      </c>
      <c r="H333" s="48"/>
      <c r="I333" s="16"/>
      <c r="J333" s="16"/>
      <c r="K333" s="16"/>
      <c r="L333" s="54"/>
      <c r="M333" s="54" t="s">
        <v>53</v>
      </c>
      <c r="N333" s="55" t="s">
        <v>62</v>
      </c>
      <c r="O333" s="55"/>
      <c r="P333" s="16"/>
      <c r="Q333" s="16"/>
      <c r="R333" s="16"/>
      <c r="S333" s="16"/>
      <c r="T333" s="54"/>
      <c r="U333" s="57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</row>
    <row r="334" spans="1:32" ht="27" customHeight="1">
      <c r="A334" s="39">
        <v>330</v>
      </c>
      <c r="B334" s="48" t="s">
        <v>2399</v>
      </c>
      <c r="C334" s="50"/>
      <c r="D334" s="39"/>
      <c r="E334" s="48" t="s">
        <v>94</v>
      </c>
      <c r="F334" s="48" t="s">
        <v>704</v>
      </c>
      <c r="G334" s="48" t="s">
        <v>2400</v>
      </c>
      <c r="H334" s="48"/>
      <c r="I334" s="16"/>
      <c r="J334" s="16"/>
      <c r="K334" s="16"/>
      <c r="L334" s="54"/>
      <c r="M334" s="54" t="s">
        <v>53</v>
      </c>
      <c r="N334" s="55"/>
      <c r="O334" s="55" t="s">
        <v>735</v>
      </c>
      <c r="P334" s="16"/>
      <c r="Q334" s="16"/>
      <c r="R334" s="16"/>
      <c r="S334" s="16"/>
      <c r="T334" s="54"/>
      <c r="U334" s="57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</row>
    <row r="335" spans="1:32" ht="27" customHeight="1">
      <c r="A335" s="39">
        <v>331</v>
      </c>
      <c r="B335" s="48" t="s">
        <v>2403</v>
      </c>
      <c r="C335" s="50"/>
      <c r="D335" s="39"/>
      <c r="E335" s="48" t="s">
        <v>94</v>
      </c>
      <c r="F335" s="48" t="s">
        <v>704</v>
      </c>
      <c r="G335" s="48" t="s">
        <v>2400</v>
      </c>
      <c r="H335" s="48"/>
      <c r="I335" s="16"/>
      <c r="J335" s="16"/>
      <c r="K335" s="16"/>
      <c r="L335" s="54"/>
      <c r="M335" s="54" t="s">
        <v>53</v>
      </c>
      <c r="N335" s="55"/>
      <c r="O335" s="55" t="s">
        <v>2406</v>
      </c>
      <c r="P335" s="16"/>
      <c r="Q335" s="16"/>
      <c r="R335" s="16"/>
      <c r="S335" s="16"/>
      <c r="T335" s="54"/>
      <c r="U335" s="57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</row>
    <row r="336" spans="1:32" ht="27" customHeight="1">
      <c r="A336" s="39">
        <v>332</v>
      </c>
      <c r="B336" s="48" t="s">
        <v>2412</v>
      </c>
      <c r="C336" s="50"/>
      <c r="D336" s="39"/>
      <c r="E336" s="48" t="s">
        <v>94</v>
      </c>
      <c r="F336" s="48" t="s">
        <v>704</v>
      </c>
      <c r="G336" s="48" t="s">
        <v>2400</v>
      </c>
      <c r="H336" s="48"/>
      <c r="I336" s="16"/>
      <c r="J336" s="16"/>
      <c r="K336" s="16"/>
      <c r="L336" s="54"/>
      <c r="M336" s="54" t="s">
        <v>53</v>
      </c>
      <c r="N336" s="55"/>
      <c r="O336" s="55" t="s">
        <v>1779</v>
      </c>
      <c r="P336" s="16"/>
      <c r="Q336" s="16"/>
      <c r="R336" s="16"/>
      <c r="S336" s="16"/>
      <c r="T336" s="54"/>
      <c r="U336" s="57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</row>
    <row r="337" spans="1:32" ht="41.25" customHeight="1">
      <c r="A337" s="39">
        <v>333</v>
      </c>
      <c r="B337" s="48" t="s">
        <v>2416</v>
      </c>
      <c r="C337" s="50"/>
      <c r="D337" s="39"/>
      <c r="E337" s="48" t="s">
        <v>38</v>
      </c>
      <c r="F337" s="48" t="s">
        <v>1094</v>
      </c>
      <c r="G337" s="48" t="s">
        <v>75</v>
      </c>
      <c r="H337" s="48"/>
      <c r="I337" s="16"/>
      <c r="J337" s="16"/>
      <c r="K337" s="16"/>
      <c r="L337" s="54"/>
      <c r="M337" s="54" t="s">
        <v>53</v>
      </c>
      <c r="N337" s="55" t="s">
        <v>54</v>
      </c>
      <c r="O337" s="55"/>
      <c r="P337" s="16"/>
      <c r="Q337" s="16"/>
      <c r="R337" s="16"/>
      <c r="S337" s="16"/>
      <c r="T337" s="54"/>
      <c r="U337" s="57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</row>
    <row r="338" spans="1:32" ht="41.25" customHeight="1">
      <c r="A338" s="39">
        <v>334</v>
      </c>
      <c r="B338" s="48" t="s">
        <v>2420</v>
      </c>
      <c r="C338" s="50"/>
      <c r="D338" s="39"/>
      <c r="E338" s="48" t="s">
        <v>38</v>
      </c>
      <c r="F338" s="48" t="s">
        <v>1122</v>
      </c>
      <c r="G338" s="48" t="s">
        <v>1123</v>
      </c>
      <c r="H338" s="48"/>
      <c r="I338" s="16"/>
      <c r="J338" s="16"/>
      <c r="K338" s="16"/>
      <c r="L338" s="54"/>
      <c r="M338" s="54" t="s">
        <v>53</v>
      </c>
      <c r="N338" s="55" t="s">
        <v>55</v>
      </c>
      <c r="O338" s="55"/>
      <c r="P338" s="16"/>
      <c r="Q338" s="16"/>
      <c r="R338" s="16"/>
      <c r="S338" s="16"/>
      <c r="T338" s="54"/>
      <c r="U338" s="57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</row>
    <row r="339" spans="1:32" ht="27" customHeight="1">
      <c r="A339" s="39">
        <v>335</v>
      </c>
      <c r="B339" s="48" t="s">
        <v>2424</v>
      </c>
      <c r="C339" s="50"/>
      <c r="D339" s="39"/>
      <c r="E339" s="48" t="s">
        <v>38</v>
      </c>
      <c r="F339" s="48" t="s">
        <v>2426</v>
      </c>
      <c r="G339" s="48" t="s">
        <v>2428</v>
      </c>
      <c r="H339" s="48"/>
      <c r="I339" s="16"/>
      <c r="J339" s="16"/>
      <c r="K339" s="16"/>
      <c r="L339" s="54"/>
      <c r="M339" s="54" t="s">
        <v>53</v>
      </c>
      <c r="N339" s="55" t="s">
        <v>55</v>
      </c>
      <c r="O339" s="55"/>
      <c r="P339" s="16"/>
      <c r="Q339" s="16"/>
      <c r="R339" s="16"/>
      <c r="S339" s="16"/>
      <c r="T339" s="54"/>
      <c r="U339" s="57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</row>
    <row r="340" spans="1:32" ht="41.25" customHeight="1">
      <c r="A340" s="39">
        <v>336</v>
      </c>
      <c r="B340" s="48" t="s">
        <v>2431</v>
      </c>
      <c r="C340" s="50"/>
      <c r="D340" s="39"/>
      <c r="E340" s="48" t="s">
        <v>38</v>
      </c>
      <c r="F340" s="48" t="s">
        <v>593</v>
      </c>
      <c r="G340" s="48" t="s">
        <v>594</v>
      </c>
      <c r="H340" s="48"/>
      <c r="I340" s="16"/>
      <c r="J340" s="16"/>
      <c r="K340" s="16"/>
      <c r="L340" s="54"/>
      <c r="M340" s="54" t="s">
        <v>53</v>
      </c>
      <c r="N340" s="55" t="s">
        <v>54</v>
      </c>
      <c r="O340" s="55"/>
      <c r="P340" s="16"/>
      <c r="Q340" s="16"/>
      <c r="R340" s="16"/>
      <c r="S340" s="16"/>
      <c r="T340" s="54"/>
      <c r="U340" s="57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</row>
    <row r="341" spans="1:32" ht="41.25" customHeight="1">
      <c r="A341" s="39">
        <v>337</v>
      </c>
      <c r="B341" s="48" t="s">
        <v>2438</v>
      </c>
      <c r="C341" s="50"/>
      <c r="D341" s="39"/>
      <c r="E341" s="48" t="s">
        <v>38</v>
      </c>
      <c r="F341" s="48" t="s">
        <v>593</v>
      </c>
      <c r="G341" s="48" t="s">
        <v>594</v>
      </c>
      <c r="H341" s="48"/>
      <c r="I341" s="16"/>
      <c r="J341" s="16"/>
      <c r="K341" s="16"/>
      <c r="L341" s="54"/>
      <c r="M341" s="54" t="s">
        <v>53</v>
      </c>
      <c r="N341" s="55" t="s">
        <v>54</v>
      </c>
      <c r="O341" s="55"/>
      <c r="P341" s="16"/>
      <c r="Q341" s="16"/>
      <c r="R341" s="16"/>
      <c r="S341" s="16"/>
      <c r="T341" s="54"/>
      <c r="U341" s="57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</row>
    <row r="342" spans="1:32" ht="41.25" customHeight="1">
      <c r="A342" s="39">
        <v>338</v>
      </c>
      <c r="B342" s="48" t="s">
        <v>2447</v>
      </c>
      <c r="C342" s="50"/>
      <c r="D342" s="39"/>
      <c r="E342" s="48" t="s">
        <v>38</v>
      </c>
      <c r="F342" s="48" t="s">
        <v>593</v>
      </c>
      <c r="G342" s="48" t="s">
        <v>594</v>
      </c>
      <c r="H342" s="48"/>
      <c r="I342" s="16"/>
      <c r="J342" s="16"/>
      <c r="K342" s="16"/>
      <c r="L342" s="54"/>
      <c r="M342" s="54" t="s">
        <v>53</v>
      </c>
      <c r="N342" s="55" t="s">
        <v>54</v>
      </c>
      <c r="O342" s="55"/>
      <c r="P342" s="16"/>
      <c r="Q342" s="16"/>
      <c r="R342" s="16"/>
      <c r="S342" s="16"/>
      <c r="T342" s="54"/>
      <c r="U342" s="57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</row>
    <row r="343" spans="1:32" ht="41.25" customHeight="1">
      <c r="A343" s="39">
        <v>339</v>
      </c>
      <c r="B343" s="48" t="s">
        <v>2453</v>
      </c>
      <c r="C343" s="50"/>
      <c r="D343" s="39"/>
      <c r="E343" s="48" t="s">
        <v>38</v>
      </c>
      <c r="F343" s="48" t="s">
        <v>593</v>
      </c>
      <c r="G343" s="48" t="s">
        <v>594</v>
      </c>
      <c r="H343" s="48"/>
      <c r="I343" s="16"/>
      <c r="J343" s="16"/>
      <c r="K343" s="16"/>
      <c r="L343" s="54"/>
      <c r="M343" s="54" t="s">
        <v>53</v>
      </c>
      <c r="N343" s="55" t="s">
        <v>54</v>
      </c>
      <c r="O343" s="55"/>
      <c r="P343" s="16"/>
      <c r="Q343" s="16"/>
      <c r="R343" s="16"/>
      <c r="S343" s="16"/>
      <c r="T343" s="54"/>
      <c r="U343" s="57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</row>
    <row r="344" spans="1:32" ht="41.25" customHeight="1">
      <c r="A344" s="39">
        <v>340</v>
      </c>
      <c r="B344" s="48" t="s">
        <v>2460</v>
      </c>
      <c r="C344" s="50"/>
      <c r="D344" s="39"/>
      <c r="E344" s="48" t="s">
        <v>38</v>
      </c>
      <c r="F344" s="48" t="s">
        <v>593</v>
      </c>
      <c r="G344" s="48" t="s">
        <v>594</v>
      </c>
      <c r="H344" s="16"/>
      <c r="I344" s="16"/>
      <c r="J344" s="16"/>
      <c r="K344" s="16"/>
      <c r="L344" s="54"/>
      <c r="M344" s="54" t="s">
        <v>53</v>
      </c>
      <c r="N344" s="55" t="s">
        <v>54</v>
      </c>
      <c r="O344" s="55"/>
      <c r="P344" s="16"/>
      <c r="Q344" s="16"/>
      <c r="R344" s="16"/>
      <c r="S344" s="16"/>
      <c r="T344" s="54"/>
      <c r="U344" s="57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</row>
    <row r="345" spans="1:32" ht="27" customHeight="1">
      <c r="A345" s="39" t="s">
        <v>2462</v>
      </c>
      <c r="B345" s="48" t="s">
        <v>2463</v>
      </c>
      <c r="C345" s="50"/>
      <c r="D345" s="39"/>
      <c r="E345" s="48" t="s">
        <v>38</v>
      </c>
      <c r="F345" s="48" t="s">
        <v>2464</v>
      </c>
      <c r="G345" s="48" t="s">
        <v>2465</v>
      </c>
      <c r="H345" s="48"/>
      <c r="I345" s="16"/>
      <c r="J345" s="16"/>
      <c r="K345" s="16"/>
      <c r="L345" s="54"/>
      <c r="M345" s="54" t="s">
        <v>53</v>
      </c>
      <c r="N345" s="55" t="s">
        <v>55</v>
      </c>
      <c r="O345" s="55"/>
      <c r="P345" s="16"/>
      <c r="Q345" s="16"/>
      <c r="R345" s="16"/>
      <c r="S345" s="16"/>
      <c r="T345" s="54"/>
      <c r="U345" s="57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</row>
    <row r="346" spans="1:32" ht="41.25" customHeight="1">
      <c r="A346" s="39">
        <v>342</v>
      </c>
      <c r="B346" s="48" t="s">
        <v>2469</v>
      </c>
      <c r="C346" s="50"/>
      <c r="D346" s="39"/>
      <c r="E346" s="48" t="s">
        <v>94</v>
      </c>
      <c r="F346" s="48" t="s">
        <v>2210</v>
      </c>
      <c r="G346" s="48" t="s">
        <v>2211</v>
      </c>
      <c r="H346" s="48"/>
      <c r="I346" s="16"/>
      <c r="J346" s="16"/>
      <c r="K346" s="16"/>
      <c r="L346" s="54"/>
      <c r="M346" s="54" t="s">
        <v>66</v>
      </c>
      <c r="N346" s="55"/>
      <c r="O346" s="55" t="s">
        <v>2475</v>
      </c>
      <c r="P346" s="16"/>
      <c r="Q346" s="16"/>
      <c r="R346" s="16"/>
      <c r="S346" s="16"/>
      <c r="T346" s="54"/>
      <c r="U346" s="57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</row>
    <row r="347" spans="1:32" ht="41.25" customHeight="1">
      <c r="A347" s="39">
        <v>343</v>
      </c>
      <c r="B347" s="48" t="s">
        <v>2480</v>
      </c>
      <c r="C347" s="50"/>
      <c r="D347" s="39"/>
      <c r="E347" s="48" t="s">
        <v>38</v>
      </c>
      <c r="F347" s="48" t="s">
        <v>548</v>
      </c>
      <c r="G347" s="48" t="s">
        <v>550</v>
      </c>
      <c r="H347" s="16"/>
      <c r="I347" s="16"/>
      <c r="J347" s="16"/>
      <c r="K347" s="16"/>
      <c r="L347" s="54"/>
      <c r="M347" s="54" t="s">
        <v>66</v>
      </c>
      <c r="N347" s="55" t="s">
        <v>62</v>
      </c>
      <c r="O347" s="55"/>
      <c r="P347" s="16"/>
      <c r="Q347" s="16"/>
      <c r="R347" s="16"/>
      <c r="S347" s="16"/>
      <c r="T347" s="54"/>
      <c r="U347" s="16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</row>
    <row r="348" spans="1:32" ht="41.25" customHeight="1">
      <c r="A348" s="39">
        <v>344</v>
      </c>
      <c r="B348" s="48" t="s">
        <v>2495</v>
      </c>
      <c r="C348" s="50"/>
      <c r="D348" s="39"/>
      <c r="E348" s="48" t="s">
        <v>94</v>
      </c>
      <c r="F348" s="48" t="s">
        <v>730</v>
      </c>
      <c r="G348" s="48" t="s">
        <v>731</v>
      </c>
      <c r="H348" s="16"/>
      <c r="I348" s="16"/>
      <c r="J348" s="16"/>
      <c r="K348" s="16"/>
      <c r="L348" s="54"/>
      <c r="M348" s="54"/>
      <c r="N348" s="55"/>
      <c r="O348" s="55" t="s">
        <v>2504</v>
      </c>
      <c r="P348" s="16"/>
      <c r="Q348" s="16"/>
      <c r="R348" s="16"/>
      <c r="S348" s="16"/>
      <c r="T348" s="54"/>
      <c r="U348" s="16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</row>
    <row r="349" spans="1:32" ht="41.25" customHeight="1">
      <c r="A349" s="39">
        <v>345</v>
      </c>
      <c r="B349" s="48" t="s">
        <v>2505</v>
      </c>
      <c r="C349" s="50"/>
      <c r="D349" s="39"/>
      <c r="E349" s="48" t="s">
        <v>94</v>
      </c>
      <c r="F349" s="48" t="s">
        <v>730</v>
      </c>
      <c r="G349" s="48" t="s">
        <v>731</v>
      </c>
      <c r="H349" s="16"/>
      <c r="I349" s="16"/>
      <c r="J349" s="16"/>
      <c r="K349" s="16"/>
      <c r="L349" s="54"/>
      <c r="M349" s="54"/>
      <c r="N349" s="55"/>
      <c r="O349" s="55" t="s">
        <v>2511</v>
      </c>
      <c r="P349" s="16"/>
      <c r="Q349" s="16"/>
      <c r="R349" s="16"/>
      <c r="S349" s="16"/>
      <c r="T349" s="54"/>
      <c r="U349" s="16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</row>
    <row r="350" spans="1:32" ht="41.25" customHeight="1">
      <c r="A350" s="39">
        <v>346</v>
      </c>
      <c r="B350" s="48" t="s">
        <v>2518</v>
      </c>
      <c r="C350" s="50"/>
      <c r="D350" s="39"/>
      <c r="E350" s="48" t="s">
        <v>94</v>
      </c>
      <c r="F350" s="48" t="s">
        <v>730</v>
      </c>
      <c r="G350" s="48" t="s">
        <v>731</v>
      </c>
      <c r="H350" s="16"/>
      <c r="I350" s="16"/>
      <c r="J350" s="16"/>
      <c r="K350" s="16"/>
      <c r="L350" s="54"/>
      <c r="M350" s="54"/>
      <c r="N350" s="55"/>
      <c r="O350" s="55" t="s">
        <v>2511</v>
      </c>
      <c r="P350" s="16"/>
      <c r="Q350" s="16"/>
      <c r="R350" s="16"/>
      <c r="S350" s="16"/>
      <c r="T350" s="54"/>
      <c r="U350" s="16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</row>
    <row r="351" spans="1:32" ht="41.25" customHeight="1">
      <c r="A351" s="39">
        <v>347</v>
      </c>
      <c r="B351" s="48" t="s">
        <v>2525</v>
      </c>
      <c r="C351" s="50"/>
      <c r="D351" s="39"/>
      <c r="E351" s="48" t="s">
        <v>94</v>
      </c>
      <c r="F351" s="48" t="s">
        <v>730</v>
      </c>
      <c r="G351" s="48" t="s">
        <v>731</v>
      </c>
      <c r="H351" s="16"/>
      <c r="I351" s="16"/>
      <c r="J351" s="16"/>
      <c r="K351" s="16"/>
      <c r="L351" s="54"/>
      <c r="M351" s="54"/>
      <c r="N351" s="55"/>
      <c r="O351" s="55" t="s">
        <v>2532</v>
      </c>
      <c r="P351" s="16"/>
      <c r="Q351" s="16"/>
      <c r="R351" s="16"/>
      <c r="S351" s="16"/>
      <c r="T351" s="54"/>
      <c r="U351" s="16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</row>
    <row r="352" spans="1:32" ht="41.25" customHeight="1">
      <c r="A352" s="39">
        <v>348</v>
      </c>
      <c r="B352" s="48" t="s">
        <v>2534</v>
      </c>
      <c r="C352" s="50"/>
      <c r="D352" s="39"/>
      <c r="E352" s="48" t="s">
        <v>94</v>
      </c>
      <c r="F352" s="48" t="s">
        <v>730</v>
      </c>
      <c r="G352" s="48" t="s">
        <v>731</v>
      </c>
      <c r="H352" s="16"/>
      <c r="I352" s="16"/>
      <c r="J352" s="16"/>
      <c r="K352" s="16"/>
      <c r="L352" s="54"/>
      <c r="M352" s="54"/>
      <c r="N352" s="55"/>
      <c r="O352" s="55" t="s">
        <v>2532</v>
      </c>
      <c r="P352" s="16"/>
      <c r="Q352" s="16"/>
      <c r="R352" s="16"/>
      <c r="S352" s="16"/>
      <c r="T352" s="54"/>
      <c r="U352" s="16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</row>
    <row r="353" spans="1:32" ht="41.25" customHeight="1">
      <c r="A353" s="39">
        <v>349</v>
      </c>
      <c r="B353" s="48" t="s">
        <v>2545</v>
      </c>
      <c r="C353" s="50"/>
      <c r="D353" s="39"/>
      <c r="E353" s="48" t="s">
        <v>94</v>
      </c>
      <c r="F353" s="48" t="s">
        <v>730</v>
      </c>
      <c r="G353" s="48" t="s">
        <v>731</v>
      </c>
      <c r="H353" s="16"/>
      <c r="I353" s="16"/>
      <c r="J353" s="16"/>
      <c r="K353" s="16"/>
      <c r="L353" s="54"/>
      <c r="M353" s="54"/>
      <c r="N353" s="55"/>
      <c r="O353" s="55" t="s">
        <v>2554</v>
      </c>
      <c r="P353" s="16"/>
      <c r="Q353" s="16"/>
      <c r="R353" s="16"/>
      <c r="S353" s="16"/>
      <c r="T353" s="54"/>
      <c r="U353" s="16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</row>
    <row r="354" spans="1:32" ht="41.25" customHeight="1">
      <c r="A354" s="39">
        <v>350</v>
      </c>
      <c r="B354" s="48" t="s">
        <v>2557</v>
      </c>
      <c r="C354" s="50"/>
      <c r="D354" s="39"/>
      <c r="E354" s="48" t="s">
        <v>94</v>
      </c>
      <c r="F354" s="48" t="s">
        <v>730</v>
      </c>
      <c r="G354" s="48" t="s">
        <v>731</v>
      </c>
      <c r="H354" s="16"/>
      <c r="I354" s="16"/>
      <c r="J354" s="16"/>
      <c r="K354" s="16"/>
      <c r="L354" s="54"/>
      <c r="M354" s="54"/>
      <c r="N354" s="55"/>
      <c r="O354" s="55" t="s">
        <v>2554</v>
      </c>
      <c r="P354" s="16"/>
      <c r="Q354" s="16"/>
      <c r="R354" s="16"/>
      <c r="S354" s="16"/>
      <c r="T354" s="54"/>
      <c r="U354" s="16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</row>
    <row r="355" spans="1:32" ht="41.25" customHeight="1">
      <c r="A355" s="39">
        <v>351</v>
      </c>
      <c r="B355" s="48" t="s">
        <v>2568</v>
      </c>
      <c r="C355" s="50"/>
      <c r="D355" s="39"/>
      <c r="E355" s="48" t="s">
        <v>94</v>
      </c>
      <c r="F355" s="48" t="s">
        <v>730</v>
      </c>
      <c r="G355" s="48" t="s">
        <v>731</v>
      </c>
      <c r="H355" s="16"/>
      <c r="I355" s="16"/>
      <c r="J355" s="16"/>
      <c r="K355" s="16"/>
      <c r="L355" s="54"/>
      <c r="M355" s="54"/>
      <c r="N355" s="55"/>
      <c r="O355" s="55" t="s">
        <v>2572</v>
      </c>
      <c r="P355" s="16"/>
      <c r="Q355" s="16"/>
      <c r="R355" s="16"/>
      <c r="S355" s="16"/>
      <c r="T355" s="54"/>
      <c r="U355" s="16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</row>
    <row r="356" spans="1:32" ht="41.25" customHeight="1">
      <c r="A356" s="39">
        <v>352</v>
      </c>
      <c r="B356" s="48" t="s">
        <v>2576</v>
      </c>
      <c r="C356" s="50"/>
      <c r="D356" s="39"/>
      <c r="E356" s="48" t="s">
        <v>94</v>
      </c>
      <c r="F356" s="48" t="s">
        <v>730</v>
      </c>
      <c r="G356" s="48" t="s">
        <v>731</v>
      </c>
      <c r="H356" s="16"/>
      <c r="I356" s="16"/>
      <c r="J356" s="16"/>
      <c r="K356" s="16"/>
      <c r="L356" s="54"/>
      <c r="M356" s="54"/>
      <c r="N356" s="55"/>
      <c r="O356" s="55" t="s">
        <v>2572</v>
      </c>
      <c r="P356" s="16"/>
      <c r="Q356" s="16"/>
      <c r="R356" s="16"/>
      <c r="S356" s="16"/>
      <c r="T356" s="54"/>
      <c r="U356" s="16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</row>
    <row r="357" spans="1:32" ht="41.25" customHeight="1">
      <c r="A357" s="39">
        <v>353</v>
      </c>
      <c r="B357" s="48" t="s">
        <v>2584</v>
      </c>
      <c r="C357" s="50"/>
      <c r="D357" s="39"/>
      <c r="E357" s="48" t="s">
        <v>94</v>
      </c>
      <c r="F357" s="48" t="s">
        <v>730</v>
      </c>
      <c r="G357" s="48" t="s">
        <v>731</v>
      </c>
      <c r="H357" s="16"/>
      <c r="I357" s="16"/>
      <c r="J357" s="16"/>
      <c r="K357" s="16"/>
      <c r="L357" s="54"/>
      <c r="M357" s="54"/>
      <c r="N357" s="55"/>
      <c r="O357" s="55" t="s">
        <v>2588</v>
      </c>
      <c r="P357" s="16"/>
      <c r="Q357" s="16"/>
      <c r="R357" s="16"/>
      <c r="S357" s="16"/>
      <c r="T357" s="54"/>
      <c r="U357" s="16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</row>
    <row r="358" spans="1:32" ht="41.25" customHeight="1">
      <c r="A358" s="39">
        <v>354</v>
      </c>
      <c r="B358" s="48" t="s">
        <v>2590</v>
      </c>
      <c r="C358" s="50"/>
      <c r="D358" s="39"/>
      <c r="E358" s="48" t="s">
        <v>94</v>
      </c>
      <c r="F358" s="48" t="s">
        <v>730</v>
      </c>
      <c r="G358" s="48" t="s">
        <v>731</v>
      </c>
      <c r="H358" s="16"/>
      <c r="I358" s="16"/>
      <c r="J358" s="16"/>
      <c r="K358" s="16"/>
      <c r="L358" s="54"/>
      <c r="M358" s="54"/>
      <c r="N358" s="55"/>
      <c r="O358" s="55" t="s">
        <v>2593</v>
      </c>
      <c r="P358" s="16"/>
      <c r="Q358" s="16"/>
      <c r="R358" s="16"/>
      <c r="S358" s="16"/>
      <c r="T358" s="54"/>
      <c r="U358" s="16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</row>
    <row r="359" spans="1:32" ht="41.25" customHeight="1">
      <c r="A359" s="39">
        <v>355</v>
      </c>
      <c r="B359" s="48" t="s">
        <v>2596</v>
      </c>
      <c r="C359" s="50"/>
      <c r="D359" s="39"/>
      <c r="E359" s="48" t="s">
        <v>94</v>
      </c>
      <c r="F359" s="48" t="s">
        <v>730</v>
      </c>
      <c r="G359" s="48" t="s">
        <v>731</v>
      </c>
      <c r="H359" s="16"/>
      <c r="I359" s="16"/>
      <c r="J359" s="16"/>
      <c r="K359" s="16"/>
      <c r="L359" s="54"/>
      <c r="M359" s="54"/>
      <c r="N359" s="55"/>
      <c r="O359" s="55" t="s">
        <v>2598</v>
      </c>
      <c r="P359" s="16"/>
      <c r="Q359" s="16"/>
      <c r="R359" s="16"/>
      <c r="S359" s="16"/>
      <c r="T359" s="54"/>
      <c r="U359" s="16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</row>
    <row r="360" spans="1:32" ht="41.25" customHeight="1">
      <c r="A360" s="39">
        <v>356</v>
      </c>
      <c r="B360" s="48" t="s">
        <v>2601</v>
      </c>
      <c r="C360" s="50"/>
      <c r="D360" s="39"/>
      <c r="E360" s="48" t="s">
        <v>94</v>
      </c>
      <c r="F360" s="48" t="s">
        <v>730</v>
      </c>
      <c r="G360" s="48" t="s">
        <v>731</v>
      </c>
      <c r="H360" s="16"/>
      <c r="I360" s="16"/>
      <c r="J360" s="16"/>
      <c r="K360" s="16"/>
      <c r="L360" s="54"/>
      <c r="M360" s="54"/>
      <c r="N360" s="55"/>
      <c r="O360" s="55" t="s">
        <v>2602</v>
      </c>
      <c r="P360" s="16"/>
      <c r="Q360" s="16"/>
      <c r="R360" s="16"/>
      <c r="S360" s="16"/>
      <c r="T360" s="54"/>
      <c r="U360" s="16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</row>
    <row r="361" spans="1:32" ht="41.25" customHeight="1">
      <c r="A361" s="39">
        <v>357</v>
      </c>
      <c r="B361" s="48" t="s">
        <v>2607</v>
      </c>
      <c r="C361" s="50"/>
      <c r="D361" s="39"/>
      <c r="E361" s="48" t="s">
        <v>94</v>
      </c>
      <c r="F361" s="48" t="s">
        <v>730</v>
      </c>
      <c r="G361" s="48" t="s">
        <v>731</v>
      </c>
      <c r="H361" s="16"/>
      <c r="I361" s="16"/>
      <c r="J361" s="16"/>
      <c r="K361" s="16"/>
      <c r="L361" s="54"/>
      <c r="M361" s="54"/>
      <c r="N361" s="55"/>
      <c r="O361" s="55" t="s">
        <v>2609</v>
      </c>
      <c r="P361" s="16"/>
      <c r="Q361" s="16"/>
      <c r="R361" s="16"/>
      <c r="S361" s="16"/>
      <c r="T361" s="54"/>
      <c r="U361" s="16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</row>
    <row r="362" spans="1:32" ht="41.25" customHeight="1">
      <c r="A362" s="39">
        <v>358</v>
      </c>
      <c r="B362" s="48" t="s">
        <v>2612</v>
      </c>
      <c r="C362" s="50"/>
      <c r="D362" s="39"/>
      <c r="E362" s="48" t="s">
        <v>94</v>
      </c>
      <c r="F362" s="48" t="s">
        <v>730</v>
      </c>
      <c r="G362" s="48" t="s">
        <v>731</v>
      </c>
      <c r="H362" s="16"/>
      <c r="I362" s="16"/>
      <c r="J362" s="16"/>
      <c r="K362" s="16"/>
      <c r="L362" s="54"/>
      <c r="M362" s="54"/>
      <c r="N362" s="55"/>
      <c r="O362" s="55" t="s">
        <v>2614</v>
      </c>
      <c r="P362" s="16"/>
      <c r="Q362" s="16"/>
      <c r="R362" s="16"/>
      <c r="S362" s="16"/>
      <c r="T362" s="54"/>
      <c r="U362" s="16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</row>
    <row r="363" spans="1:32" ht="41.25" customHeight="1">
      <c r="A363" s="39">
        <v>359</v>
      </c>
      <c r="B363" s="48" t="s">
        <v>2618</v>
      </c>
      <c r="C363" s="50"/>
      <c r="D363" s="39"/>
      <c r="E363" s="48" t="s">
        <v>94</v>
      </c>
      <c r="F363" s="48" t="s">
        <v>730</v>
      </c>
      <c r="G363" s="48" t="s">
        <v>731</v>
      </c>
      <c r="H363" s="16"/>
      <c r="I363" s="16"/>
      <c r="J363" s="16"/>
      <c r="K363" s="16"/>
      <c r="L363" s="54"/>
      <c r="M363" s="54"/>
      <c r="N363" s="55"/>
      <c r="O363" s="55" t="s">
        <v>2621</v>
      </c>
      <c r="P363" s="16"/>
      <c r="Q363" s="16"/>
      <c r="R363" s="16"/>
      <c r="S363" s="16"/>
      <c r="T363" s="54"/>
      <c r="U363" s="16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</row>
    <row r="364" spans="1:32" ht="41.25" customHeight="1">
      <c r="A364" s="39">
        <v>360</v>
      </c>
      <c r="B364" s="48" t="s">
        <v>2629</v>
      </c>
      <c r="C364" s="50"/>
      <c r="D364" s="39"/>
      <c r="E364" s="48" t="s">
        <v>94</v>
      </c>
      <c r="F364" s="48" t="s">
        <v>730</v>
      </c>
      <c r="G364" s="48" t="s">
        <v>731</v>
      </c>
      <c r="H364" s="16"/>
      <c r="I364" s="16"/>
      <c r="J364" s="16"/>
      <c r="K364" s="16"/>
      <c r="L364" s="54"/>
      <c r="M364" s="54"/>
      <c r="N364" s="55"/>
      <c r="O364" s="55" t="s">
        <v>2630</v>
      </c>
      <c r="P364" s="16"/>
      <c r="Q364" s="16"/>
      <c r="R364" s="16"/>
      <c r="S364" s="16"/>
      <c r="T364" s="54"/>
      <c r="U364" s="16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</row>
    <row r="365" spans="1:32" ht="41.25" customHeight="1">
      <c r="A365" s="39">
        <v>361</v>
      </c>
      <c r="B365" s="48" t="s">
        <v>2633</v>
      </c>
      <c r="C365" s="50"/>
      <c r="D365" s="39"/>
      <c r="E365" s="48" t="s">
        <v>94</v>
      </c>
      <c r="F365" s="48" t="s">
        <v>730</v>
      </c>
      <c r="G365" s="48" t="s">
        <v>731</v>
      </c>
      <c r="H365" s="16"/>
      <c r="I365" s="16"/>
      <c r="J365" s="16"/>
      <c r="K365" s="16"/>
      <c r="L365" s="54"/>
      <c r="M365" s="54"/>
      <c r="N365" s="55"/>
      <c r="O365" s="55" t="s">
        <v>2635</v>
      </c>
      <c r="P365" s="16"/>
      <c r="Q365" s="16"/>
      <c r="R365" s="16"/>
      <c r="S365" s="16"/>
      <c r="T365" s="54"/>
      <c r="U365" s="16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</row>
    <row r="366" spans="1:32" ht="41.25" customHeight="1">
      <c r="A366" s="39">
        <v>362</v>
      </c>
      <c r="B366" s="48" t="s">
        <v>2640</v>
      </c>
      <c r="C366" s="50"/>
      <c r="D366" s="39"/>
      <c r="E366" s="48" t="s">
        <v>94</v>
      </c>
      <c r="F366" s="48" t="s">
        <v>730</v>
      </c>
      <c r="G366" s="48" t="s">
        <v>731</v>
      </c>
      <c r="H366" s="16"/>
      <c r="I366" s="16"/>
      <c r="J366" s="16"/>
      <c r="K366" s="16"/>
      <c r="L366" s="54"/>
      <c r="M366" s="54"/>
      <c r="N366" s="55"/>
      <c r="O366" s="55" t="s">
        <v>1779</v>
      </c>
      <c r="P366" s="16"/>
      <c r="Q366" s="16"/>
      <c r="R366" s="16"/>
      <c r="S366" s="16"/>
      <c r="T366" s="54"/>
      <c r="U366" s="16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</row>
    <row r="367" spans="1:32" ht="41.25" customHeight="1">
      <c r="A367" s="39">
        <v>363</v>
      </c>
      <c r="B367" s="48" t="s">
        <v>2644</v>
      </c>
      <c r="C367" s="50"/>
      <c r="D367" s="39"/>
      <c r="E367" s="48" t="s">
        <v>38</v>
      </c>
      <c r="F367" s="48" t="s">
        <v>2646</v>
      </c>
      <c r="G367" s="48" t="s">
        <v>2647</v>
      </c>
      <c r="H367" s="16"/>
      <c r="I367" s="16"/>
      <c r="J367" s="16"/>
      <c r="K367" s="16"/>
      <c r="L367" s="54"/>
      <c r="M367" s="54"/>
      <c r="N367" s="55" t="s">
        <v>54</v>
      </c>
      <c r="O367" s="55"/>
      <c r="P367" s="16"/>
      <c r="Q367" s="16"/>
      <c r="R367" s="16"/>
      <c r="S367" s="16"/>
      <c r="T367" s="54"/>
      <c r="U367" s="16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</row>
    <row r="368" spans="1:32" ht="27" customHeight="1">
      <c r="A368" s="39">
        <v>364</v>
      </c>
      <c r="B368" s="48" t="s">
        <v>2653</v>
      </c>
      <c r="C368" s="50"/>
      <c r="D368" s="39"/>
      <c r="E368" s="48" t="s">
        <v>38</v>
      </c>
      <c r="F368" s="48" t="s">
        <v>83</v>
      </c>
      <c r="G368" s="48" t="s">
        <v>84</v>
      </c>
      <c r="H368" s="16"/>
      <c r="I368" s="16"/>
      <c r="J368" s="16"/>
      <c r="K368" s="16"/>
      <c r="L368" s="54"/>
      <c r="M368" s="54"/>
      <c r="N368" s="55" t="s">
        <v>62</v>
      </c>
      <c r="O368" s="55"/>
      <c r="P368" s="16"/>
      <c r="Q368" s="16"/>
      <c r="R368" s="16"/>
      <c r="S368" s="16"/>
      <c r="T368" s="54"/>
      <c r="U368" s="16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</row>
    <row r="369" spans="1:32" ht="27" customHeight="1">
      <c r="A369" s="39">
        <v>365</v>
      </c>
      <c r="B369" s="48" t="s">
        <v>2660</v>
      </c>
      <c r="C369" s="50"/>
      <c r="D369" s="39"/>
      <c r="E369" s="48" t="s">
        <v>38</v>
      </c>
      <c r="F369" s="48" t="s">
        <v>2661</v>
      </c>
      <c r="G369" s="48" t="s">
        <v>2662</v>
      </c>
      <c r="H369" s="16"/>
      <c r="I369" s="16"/>
      <c r="J369" s="16"/>
      <c r="K369" s="16"/>
      <c r="L369" s="54"/>
      <c r="M369" s="54"/>
      <c r="N369" s="55" t="s">
        <v>55</v>
      </c>
      <c r="O369" s="55"/>
      <c r="P369" s="16"/>
      <c r="Q369" s="16"/>
      <c r="R369" s="16"/>
      <c r="S369" s="16"/>
      <c r="T369" s="54"/>
      <c r="U369" s="16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</row>
    <row r="370" spans="1:32" ht="27" customHeight="1">
      <c r="A370" s="39">
        <v>366</v>
      </c>
      <c r="B370" s="48" t="s">
        <v>2667</v>
      </c>
      <c r="C370" s="50"/>
      <c r="D370" s="39"/>
      <c r="E370" s="48" t="s">
        <v>38</v>
      </c>
      <c r="F370" s="48" t="s">
        <v>2661</v>
      </c>
      <c r="G370" s="48" t="s">
        <v>2662</v>
      </c>
      <c r="H370" s="16"/>
      <c r="I370" s="16"/>
      <c r="J370" s="16"/>
      <c r="K370" s="16"/>
      <c r="L370" s="54"/>
      <c r="M370" s="54"/>
      <c r="N370" s="55" t="s">
        <v>55</v>
      </c>
      <c r="O370" s="55"/>
      <c r="P370" s="16"/>
      <c r="Q370" s="16"/>
      <c r="R370" s="16"/>
      <c r="S370" s="16"/>
      <c r="T370" s="54"/>
      <c r="U370" s="16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</row>
    <row r="371" spans="1:32" ht="27" customHeight="1">
      <c r="A371" s="39">
        <v>367</v>
      </c>
      <c r="B371" s="48" t="s">
        <v>2670</v>
      </c>
      <c r="C371" s="50"/>
      <c r="D371" s="39"/>
      <c r="E371" s="48" t="s">
        <v>38</v>
      </c>
      <c r="F371" s="48" t="s">
        <v>2671</v>
      </c>
      <c r="G371" s="48" t="s">
        <v>2672</v>
      </c>
      <c r="H371" s="16"/>
      <c r="I371" s="16"/>
      <c r="J371" s="16"/>
      <c r="K371" s="16"/>
      <c r="L371" s="54"/>
      <c r="M371" s="54"/>
      <c r="N371" s="55" t="s">
        <v>55</v>
      </c>
      <c r="O371" s="55"/>
      <c r="P371" s="16"/>
      <c r="Q371" s="16"/>
      <c r="R371" s="16"/>
      <c r="S371" s="16"/>
      <c r="T371" s="54"/>
      <c r="U371" s="16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</row>
    <row r="372" spans="1:32" ht="27" customHeight="1">
      <c r="A372" s="39">
        <v>368</v>
      </c>
      <c r="B372" s="48" t="s">
        <v>2675</v>
      </c>
      <c r="C372" s="50"/>
      <c r="D372" s="39"/>
      <c r="E372" s="48" t="s">
        <v>38</v>
      </c>
      <c r="F372" s="48" t="s">
        <v>2671</v>
      </c>
      <c r="G372" s="48" t="s">
        <v>2672</v>
      </c>
      <c r="H372" s="16"/>
      <c r="I372" s="16"/>
      <c r="J372" s="16"/>
      <c r="K372" s="16"/>
      <c r="L372" s="54"/>
      <c r="M372" s="54"/>
      <c r="N372" s="55" t="s">
        <v>55</v>
      </c>
      <c r="O372" s="55"/>
      <c r="P372" s="16"/>
      <c r="Q372" s="16"/>
      <c r="R372" s="16"/>
      <c r="S372" s="16"/>
      <c r="T372" s="54"/>
      <c r="U372" s="16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</row>
    <row r="373" spans="1:32" ht="27" customHeight="1">
      <c r="A373" s="39">
        <v>369</v>
      </c>
      <c r="B373" s="48" t="s">
        <v>2679</v>
      </c>
      <c r="C373" s="50"/>
      <c r="D373" s="39"/>
      <c r="E373" s="48" t="s">
        <v>38</v>
      </c>
      <c r="F373" s="48" t="s">
        <v>2671</v>
      </c>
      <c r="G373" s="48" t="s">
        <v>2672</v>
      </c>
      <c r="H373" s="16"/>
      <c r="I373" s="16"/>
      <c r="J373" s="16"/>
      <c r="K373" s="16"/>
      <c r="L373" s="54"/>
      <c r="M373" s="54"/>
      <c r="N373" s="55" t="s">
        <v>55</v>
      </c>
      <c r="O373" s="55"/>
      <c r="P373" s="16"/>
      <c r="Q373" s="16"/>
      <c r="R373" s="16"/>
      <c r="S373" s="16"/>
      <c r="T373" s="54"/>
      <c r="U373" s="16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</row>
    <row r="374" spans="1:32" ht="27" customHeight="1">
      <c r="A374" s="39">
        <v>370</v>
      </c>
      <c r="B374" s="48" t="s">
        <v>2682</v>
      </c>
      <c r="C374" s="50"/>
      <c r="D374" s="39"/>
      <c r="E374" s="48" t="s">
        <v>38</v>
      </c>
      <c r="F374" s="48" t="s">
        <v>2671</v>
      </c>
      <c r="G374" s="48" t="s">
        <v>2672</v>
      </c>
      <c r="H374" s="16"/>
      <c r="I374" s="16"/>
      <c r="J374" s="16"/>
      <c r="K374" s="16"/>
      <c r="L374" s="54"/>
      <c r="M374" s="54"/>
      <c r="N374" s="55" t="s">
        <v>55</v>
      </c>
      <c r="O374" s="55"/>
      <c r="P374" s="16"/>
      <c r="Q374" s="16"/>
      <c r="R374" s="16"/>
      <c r="S374" s="16"/>
      <c r="T374" s="54"/>
      <c r="U374" s="16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</row>
    <row r="375" spans="1:32" ht="27" customHeight="1">
      <c r="A375" s="39">
        <v>371</v>
      </c>
      <c r="B375" s="48" t="s">
        <v>2688</v>
      </c>
      <c r="C375" s="50"/>
      <c r="D375" s="39"/>
      <c r="E375" s="48" t="s">
        <v>38</v>
      </c>
      <c r="F375" s="48" t="s">
        <v>1022</v>
      </c>
      <c r="G375" s="48" t="s">
        <v>1023</v>
      </c>
      <c r="H375" s="16"/>
      <c r="I375" s="16"/>
      <c r="J375" s="16"/>
      <c r="K375" s="16"/>
      <c r="L375" s="54"/>
      <c r="M375" s="54"/>
      <c r="N375" s="55" t="s">
        <v>62</v>
      </c>
      <c r="O375" s="55"/>
      <c r="P375" s="16"/>
      <c r="Q375" s="16"/>
      <c r="R375" s="16"/>
      <c r="S375" s="16"/>
      <c r="T375" s="54"/>
      <c r="U375" s="16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</row>
    <row r="376" spans="1:32" ht="27" customHeight="1">
      <c r="A376" s="39">
        <v>372</v>
      </c>
      <c r="B376" s="48" t="s">
        <v>2693</v>
      </c>
      <c r="C376" s="50"/>
      <c r="D376" s="39"/>
      <c r="E376" s="48" t="s">
        <v>38</v>
      </c>
      <c r="F376" s="48" t="s">
        <v>1580</v>
      </c>
      <c r="G376" s="48" t="s">
        <v>1582</v>
      </c>
      <c r="H376" s="16"/>
      <c r="I376" s="16"/>
      <c r="J376" s="16"/>
      <c r="K376" s="16"/>
      <c r="L376" s="53"/>
      <c r="M376" s="54"/>
      <c r="N376" s="55" t="s">
        <v>62</v>
      </c>
      <c r="O376" s="55"/>
      <c r="P376" s="16"/>
      <c r="Q376" s="16"/>
      <c r="R376" s="16"/>
      <c r="S376" s="16"/>
      <c r="T376" s="54"/>
      <c r="U376" s="16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</row>
    <row r="377" spans="1:32" ht="41.25" customHeight="1">
      <c r="A377" s="39">
        <v>373</v>
      </c>
      <c r="B377" s="48" t="s">
        <v>2697</v>
      </c>
      <c r="C377" s="50"/>
      <c r="D377" s="39"/>
      <c r="E377" s="48" t="s">
        <v>38</v>
      </c>
      <c r="F377" s="48" t="s">
        <v>1591</v>
      </c>
      <c r="G377" s="48" t="s">
        <v>1592</v>
      </c>
      <c r="H377" s="16"/>
      <c r="I377" s="16"/>
      <c r="J377" s="16"/>
      <c r="K377" s="16"/>
      <c r="L377" s="54"/>
      <c r="M377" s="54"/>
      <c r="N377" s="55" t="s">
        <v>55</v>
      </c>
      <c r="O377" s="55"/>
      <c r="P377" s="16"/>
      <c r="Q377" s="16"/>
      <c r="R377" s="16"/>
      <c r="S377" s="16"/>
      <c r="T377" s="54"/>
      <c r="U377" s="16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</row>
    <row r="378" spans="1:32" ht="41.25" customHeight="1">
      <c r="A378" s="39">
        <v>374</v>
      </c>
      <c r="B378" s="48" t="s">
        <v>2705</v>
      </c>
      <c r="C378" s="50"/>
      <c r="D378" s="39"/>
      <c r="E378" s="48" t="s">
        <v>94</v>
      </c>
      <c r="F378" s="48" t="s">
        <v>638</v>
      </c>
      <c r="G378" s="48" t="s">
        <v>639</v>
      </c>
      <c r="H378" s="16"/>
      <c r="I378" s="16"/>
      <c r="J378" s="16"/>
      <c r="K378" s="16"/>
      <c r="L378" s="54"/>
      <c r="M378" s="54"/>
      <c r="N378" s="55"/>
      <c r="O378" s="55" t="s">
        <v>2708</v>
      </c>
      <c r="P378" s="16"/>
      <c r="Q378" s="16"/>
      <c r="R378" s="16"/>
      <c r="S378" s="16"/>
      <c r="T378" s="54"/>
      <c r="U378" s="16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</row>
    <row r="379" spans="1:32" ht="14.25" customHeight="1">
      <c r="A379" s="39">
        <v>375</v>
      </c>
      <c r="B379" s="48" t="s">
        <v>2711</v>
      </c>
      <c r="C379" s="50"/>
      <c r="D379" s="39"/>
      <c r="E379" s="48" t="s">
        <v>38</v>
      </c>
      <c r="F379" s="48" t="s">
        <v>459</v>
      </c>
      <c r="G379" s="48" t="s">
        <v>2712</v>
      </c>
      <c r="H379" s="16"/>
      <c r="I379" s="16"/>
      <c r="J379" s="16"/>
      <c r="K379" s="16"/>
      <c r="L379" s="54"/>
      <c r="M379" s="54"/>
      <c r="N379" s="55" t="s">
        <v>62</v>
      </c>
      <c r="O379" s="55"/>
      <c r="P379" s="16"/>
      <c r="Q379" s="16"/>
      <c r="R379" s="16"/>
      <c r="S379" s="16"/>
      <c r="T379" s="54"/>
      <c r="U379" s="16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</row>
    <row r="380" spans="1:32" ht="14.25" customHeight="1">
      <c r="A380" s="39">
        <v>376</v>
      </c>
      <c r="B380" s="48" t="s">
        <v>2714</v>
      </c>
      <c r="C380" s="50"/>
      <c r="D380" s="39"/>
      <c r="E380" s="48" t="s">
        <v>38</v>
      </c>
      <c r="F380" s="48" t="s">
        <v>2224</v>
      </c>
      <c r="G380" s="48" t="s">
        <v>2717</v>
      </c>
      <c r="H380" s="16"/>
      <c r="I380" s="16"/>
      <c r="J380" s="16"/>
      <c r="K380" s="16"/>
      <c r="L380" s="54"/>
      <c r="M380" s="54"/>
      <c r="N380" s="55" t="s">
        <v>62</v>
      </c>
      <c r="O380" s="55"/>
      <c r="P380" s="16"/>
      <c r="Q380" s="16"/>
      <c r="R380" s="16"/>
      <c r="S380" s="16"/>
      <c r="T380" s="54"/>
      <c r="U380" s="16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</row>
    <row r="381" spans="1:32" ht="14.25" customHeight="1">
      <c r="A381" s="39">
        <v>377</v>
      </c>
      <c r="B381" s="48" t="s">
        <v>2720</v>
      </c>
      <c r="C381" s="76">
        <v>42377</v>
      </c>
      <c r="D381" s="44" t="str">
        <f t="shared" ref="D381:D444" si="0">RIGHT(LEFT(C381,5),2)</f>
        <v>77</v>
      </c>
      <c r="E381" s="48" t="s">
        <v>38</v>
      </c>
      <c r="F381" s="48" t="s">
        <v>2725</v>
      </c>
      <c r="G381" s="48" t="s">
        <v>2727</v>
      </c>
      <c r="H381" s="16"/>
      <c r="I381" s="48" t="s">
        <v>2729</v>
      </c>
      <c r="J381" s="39" t="s">
        <v>2731</v>
      </c>
      <c r="K381" s="76" t="s">
        <v>2732</v>
      </c>
      <c r="L381" s="53" t="s">
        <v>81</v>
      </c>
      <c r="M381" s="53" t="s">
        <v>53</v>
      </c>
      <c r="N381" s="55" t="s">
        <v>55</v>
      </c>
      <c r="O381" s="55"/>
      <c r="P381" s="48"/>
      <c r="Q381" s="48" t="s">
        <v>2736</v>
      </c>
      <c r="R381" s="53" t="s">
        <v>2118</v>
      </c>
      <c r="S381" s="76">
        <v>42377</v>
      </c>
      <c r="T381" s="53">
        <v>3</v>
      </c>
      <c r="U381" s="16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</row>
    <row r="382" spans="1:32" ht="14.25" customHeight="1">
      <c r="A382" s="39">
        <v>378</v>
      </c>
      <c r="B382" s="48" t="s">
        <v>2739</v>
      </c>
      <c r="C382" s="76">
        <v>42377</v>
      </c>
      <c r="D382" s="44" t="str">
        <f t="shared" si="0"/>
        <v>77</v>
      </c>
      <c r="E382" s="48" t="s">
        <v>38</v>
      </c>
      <c r="F382" s="48" t="s">
        <v>2740</v>
      </c>
      <c r="G382" s="48" t="s">
        <v>1112</v>
      </c>
      <c r="H382" s="16"/>
      <c r="I382" s="48" t="s">
        <v>2742</v>
      </c>
      <c r="J382" s="39" t="s">
        <v>2743</v>
      </c>
      <c r="K382" s="76" t="s">
        <v>608</v>
      </c>
      <c r="L382" s="53" t="s">
        <v>85</v>
      </c>
      <c r="M382" s="53" t="s">
        <v>53</v>
      </c>
      <c r="N382" s="55" t="s">
        <v>54</v>
      </c>
      <c r="O382" s="55"/>
      <c r="P382" s="48" t="s">
        <v>1393</v>
      </c>
      <c r="Q382" s="48" t="s">
        <v>2746</v>
      </c>
      <c r="R382" s="53" t="s">
        <v>2124</v>
      </c>
      <c r="S382" s="76">
        <v>42377</v>
      </c>
      <c r="T382" s="53">
        <v>2</v>
      </c>
      <c r="U382" s="16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</row>
    <row r="383" spans="1:32" ht="14.25" customHeight="1">
      <c r="A383" s="39">
        <v>379</v>
      </c>
      <c r="B383" s="48" t="s">
        <v>2749</v>
      </c>
      <c r="C383" s="76">
        <v>42408</v>
      </c>
      <c r="D383" s="44" t="str">
        <f t="shared" si="0"/>
        <v>08</v>
      </c>
      <c r="E383" s="48" t="s">
        <v>38</v>
      </c>
      <c r="F383" s="48" t="s">
        <v>2751</v>
      </c>
      <c r="G383" s="48" t="s">
        <v>2752</v>
      </c>
      <c r="H383" s="16" t="s">
        <v>2131</v>
      </c>
      <c r="I383" s="48" t="s">
        <v>2753</v>
      </c>
      <c r="J383" s="39" t="s">
        <v>2754</v>
      </c>
      <c r="K383" s="76" t="s">
        <v>2756</v>
      </c>
      <c r="L383" s="53" t="s">
        <v>85</v>
      </c>
      <c r="M383" s="53" t="s">
        <v>53</v>
      </c>
      <c r="N383" s="55" t="s">
        <v>62</v>
      </c>
      <c r="O383" s="55"/>
      <c r="P383" s="41" t="s">
        <v>2759</v>
      </c>
      <c r="Q383" s="48" t="s">
        <v>2760</v>
      </c>
      <c r="R383" s="53" t="s">
        <v>2131</v>
      </c>
      <c r="S383" s="76">
        <v>42408</v>
      </c>
      <c r="T383" s="53">
        <v>2</v>
      </c>
      <c r="U383" s="16"/>
      <c r="V383" s="176"/>
      <c r="W383" s="176"/>
      <c r="X383" s="2"/>
      <c r="Y383" s="2"/>
      <c r="Z383" s="2"/>
      <c r="AA383" s="2"/>
      <c r="AB383" s="2"/>
      <c r="AC383" s="2"/>
      <c r="AD383" s="2"/>
      <c r="AE383" s="2"/>
      <c r="AF383" s="2"/>
    </row>
    <row r="384" spans="1:32" ht="14.25" customHeight="1">
      <c r="A384" s="39">
        <v>380</v>
      </c>
      <c r="B384" s="48" t="s">
        <v>2768</v>
      </c>
      <c r="C384" s="76">
        <v>42408</v>
      </c>
      <c r="D384" s="44" t="str">
        <f t="shared" si="0"/>
        <v>08</v>
      </c>
      <c r="E384" s="48" t="s">
        <v>38</v>
      </c>
      <c r="F384" s="48" t="s">
        <v>58</v>
      </c>
      <c r="G384" s="48" t="s">
        <v>59</v>
      </c>
      <c r="H384" s="16" t="s">
        <v>2140</v>
      </c>
      <c r="I384" s="48" t="s">
        <v>2774</v>
      </c>
      <c r="J384" s="39" t="s">
        <v>2775</v>
      </c>
      <c r="K384" s="76" t="s">
        <v>2776</v>
      </c>
      <c r="L384" s="53" t="s">
        <v>78</v>
      </c>
      <c r="M384" s="53" t="s">
        <v>53</v>
      </c>
      <c r="N384" s="55" t="s">
        <v>62</v>
      </c>
      <c r="O384" s="55"/>
      <c r="P384" s="41" t="s">
        <v>2759</v>
      </c>
      <c r="Q384" s="48" t="s">
        <v>2781</v>
      </c>
      <c r="R384" s="53" t="s">
        <v>2140</v>
      </c>
      <c r="S384" s="76">
        <v>42408</v>
      </c>
      <c r="T384" s="53">
        <v>3</v>
      </c>
      <c r="U384" s="16"/>
      <c r="V384" s="176"/>
      <c r="W384" s="176"/>
      <c r="X384" s="2"/>
      <c r="Y384" s="2"/>
      <c r="Z384" s="2"/>
      <c r="AA384" s="2"/>
      <c r="AB384" s="2"/>
      <c r="AC384" s="2"/>
      <c r="AD384" s="2"/>
      <c r="AE384" s="2"/>
      <c r="AF384" s="2"/>
    </row>
    <row r="385" spans="1:32" ht="14.25" customHeight="1">
      <c r="A385" s="39">
        <v>381</v>
      </c>
      <c r="B385" s="48" t="s">
        <v>2783</v>
      </c>
      <c r="C385" s="76">
        <v>42408</v>
      </c>
      <c r="D385" s="44" t="str">
        <f t="shared" si="0"/>
        <v>08</v>
      </c>
      <c r="E385" s="48" t="s">
        <v>38</v>
      </c>
      <c r="F385" s="48" t="s">
        <v>58</v>
      </c>
      <c r="G385" s="48" t="s">
        <v>59</v>
      </c>
      <c r="H385" s="16" t="s">
        <v>2148</v>
      </c>
      <c r="I385" s="48" t="s">
        <v>2786</v>
      </c>
      <c r="J385" s="39" t="s">
        <v>2787</v>
      </c>
      <c r="K385" s="76" t="s">
        <v>2788</v>
      </c>
      <c r="L385" s="53" t="s">
        <v>78</v>
      </c>
      <c r="M385" s="53" t="s">
        <v>53</v>
      </c>
      <c r="N385" s="55" t="s">
        <v>62</v>
      </c>
      <c r="O385" s="55"/>
      <c r="P385" s="41" t="s">
        <v>2759</v>
      </c>
      <c r="Q385" s="48" t="s">
        <v>2793</v>
      </c>
      <c r="R385" s="53" t="s">
        <v>2148</v>
      </c>
      <c r="S385" s="76">
        <v>42408</v>
      </c>
      <c r="T385" s="53">
        <v>3</v>
      </c>
      <c r="U385" s="16"/>
      <c r="V385" s="176"/>
      <c r="W385" s="176"/>
      <c r="X385" s="2"/>
      <c r="Y385" s="2"/>
      <c r="Z385" s="2"/>
      <c r="AA385" s="2"/>
      <c r="AB385" s="2"/>
      <c r="AC385" s="2"/>
      <c r="AD385" s="2"/>
      <c r="AE385" s="2"/>
      <c r="AF385" s="2"/>
    </row>
    <row r="386" spans="1:32" ht="14.25" customHeight="1">
      <c r="A386" s="39">
        <v>382</v>
      </c>
      <c r="B386" s="48" t="s">
        <v>2795</v>
      </c>
      <c r="C386" s="76">
        <v>42498</v>
      </c>
      <c r="D386" s="44" t="str">
        <f t="shared" si="0"/>
        <v>98</v>
      </c>
      <c r="E386" s="48" t="s">
        <v>38</v>
      </c>
      <c r="F386" s="48" t="s">
        <v>2797</v>
      </c>
      <c r="G386" s="48" t="s">
        <v>2799</v>
      </c>
      <c r="H386" s="16"/>
      <c r="I386" s="48" t="s">
        <v>2800</v>
      </c>
      <c r="J386" s="39" t="s">
        <v>2801</v>
      </c>
      <c r="K386" s="76">
        <v>43806</v>
      </c>
      <c r="L386" s="53" t="s">
        <v>119</v>
      </c>
      <c r="M386" s="53" t="s">
        <v>53</v>
      </c>
      <c r="N386" s="55" t="s">
        <v>62</v>
      </c>
      <c r="O386" s="55"/>
      <c r="P386" s="41" t="s">
        <v>2759</v>
      </c>
      <c r="Q386" s="48" t="s">
        <v>2803</v>
      </c>
      <c r="R386" s="53" t="s">
        <v>2158</v>
      </c>
      <c r="S386" s="76">
        <v>42498</v>
      </c>
      <c r="T386" s="53">
        <v>2</v>
      </c>
      <c r="U386" s="16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</row>
    <row r="387" spans="1:32" ht="14.25" customHeight="1">
      <c r="A387" s="39">
        <v>383</v>
      </c>
      <c r="B387" s="48" t="s">
        <v>2807</v>
      </c>
      <c r="C387" s="76">
        <v>42682</v>
      </c>
      <c r="D387" s="44" t="str">
        <f t="shared" si="0"/>
        <v>82</v>
      </c>
      <c r="E387" s="48" t="s">
        <v>38</v>
      </c>
      <c r="F387" s="48" t="s">
        <v>2808</v>
      </c>
      <c r="G387" s="48" t="s">
        <v>2809</v>
      </c>
      <c r="H387" s="16"/>
      <c r="I387" s="48" t="s">
        <v>2811</v>
      </c>
      <c r="J387" s="39" t="s">
        <v>2812</v>
      </c>
      <c r="K387" s="76" t="s">
        <v>2813</v>
      </c>
      <c r="L387" s="53" t="s">
        <v>78</v>
      </c>
      <c r="M387" s="53" t="s">
        <v>53</v>
      </c>
      <c r="N387" s="55" t="s">
        <v>62</v>
      </c>
      <c r="O387" s="55"/>
      <c r="P387" s="41" t="s">
        <v>2759</v>
      </c>
      <c r="Q387" s="48" t="s">
        <v>183</v>
      </c>
      <c r="R387" s="53" t="s">
        <v>2169</v>
      </c>
      <c r="S387" s="76">
        <v>42682</v>
      </c>
      <c r="T387" s="53">
        <v>3</v>
      </c>
      <c r="U387" s="16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</row>
    <row r="388" spans="1:32" ht="14.25" customHeight="1">
      <c r="A388" s="39">
        <v>384</v>
      </c>
      <c r="B388" s="48" t="s">
        <v>2820</v>
      </c>
      <c r="C388" s="44" t="s">
        <v>2821</v>
      </c>
      <c r="D388" s="44" t="str">
        <f t="shared" si="0"/>
        <v>08</v>
      </c>
      <c r="E388" s="48" t="s">
        <v>38</v>
      </c>
      <c r="F388" s="48" t="s">
        <v>2822</v>
      </c>
      <c r="G388" s="48" t="s">
        <v>2823</v>
      </c>
      <c r="H388" s="16"/>
      <c r="I388" s="48" t="s">
        <v>2825</v>
      </c>
      <c r="J388" s="39" t="s">
        <v>2827</v>
      </c>
      <c r="K388" s="76" t="s">
        <v>2540</v>
      </c>
      <c r="L388" s="53" t="s">
        <v>119</v>
      </c>
      <c r="M388" s="53" t="s">
        <v>53</v>
      </c>
      <c r="N388" s="55" t="s">
        <v>107</v>
      </c>
      <c r="O388" s="55"/>
      <c r="P388" s="48"/>
      <c r="Q388" s="48" t="s">
        <v>191</v>
      </c>
      <c r="R388" s="53" t="s">
        <v>2185</v>
      </c>
      <c r="S388" s="76">
        <v>42597</v>
      </c>
      <c r="T388" s="53">
        <v>4</v>
      </c>
      <c r="U388" s="16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</row>
    <row r="389" spans="1:32" ht="14.25" customHeight="1">
      <c r="A389" s="39">
        <v>385</v>
      </c>
      <c r="B389" s="48" t="s">
        <v>2833</v>
      </c>
      <c r="C389" s="76">
        <v>42682</v>
      </c>
      <c r="D389" s="44" t="str">
        <f t="shared" si="0"/>
        <v>82</v>
      </c>
      <c r="E389" s="48" t="s">
        <v>38</v>
      </c>
      <c r="F389" s="48" t="s">
        <v>2837</v>
      </c>
      <c r="G389" s="48" t="s">
        <v>2838</v>
      </c>
      <c r="H389" s="16"/>
      <c r="I389" s="48" t="s">
        <v>2839</v>
      </c>
      <c r="J389" s="39" t="s">
        <v>2841</v>
      </c>
      <c r="K389" s="76" t="s">
        <v>2842</v>
      </c>
      <c r="L389" s="53" t="s">
        <v>119</v>
      </c>
      <c r="M389" s="53" t="s">
        <v>53</v>
      </c>
      <c r="N389" s="55" t="s">
        <v>62</v>
      </c>
      <c r="O389" s="55"/>
      <c r="P389" s="48" t="s">
        <v>2847</v>
      </c>
      <c r="Q389" s="48" t="s">
        <v>183</v>
      </c>
      <c r="R389" s="53" t="s">
        <v>2176</v>
      </c>
      <c r="S389" s="76">
        <v>42682</v>
      </c>
      <c r="T389" s="53">
        <v>2</v>
      </c>
      <c r="U389" s="16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</row>
    <row r="390" spans="1:32" ht="14.25" customHeight="1">
      <c r="A390" s="39">
        <v>386</v>
      </c>
      <c r="B390" s="48" t="s">
        <v>2849</v>
      </c>
      <c r="C390" s="44" t="s">
        <v>2851</v>
      </c>
      <c r="D390" s="44" t="str">
        <f t="shared" si="0"/>
        <v>08</v>
      </c>
      <c r="E390" s="48" t="s">
        <v>94</v>
      </c>
      <c r="F390" s="48" t="s">
        <v>2852</v>
      </c>
      <c r="G390" s="48" t="s">
        <v>2853</v>
      </c>
      <c r="H390" s="16"/>
      <c r="I390" s="48" t="s">
        <v>2854</v>
      </c>
      <c r="J390" s="39" t="s">
        <v>2855</v>
      </c>
      <c r="K390" s="76" t="s">
        <v>2857</v>
      </c>
      <c r="L390" s="53" t="s">
        <v>144</v>
      </c>
      <c r="M390" s="53" t="s">
        <v>53</v>
      </c>
      <c r="N390" s="55"/>
      <c r="O390" s="55" t="s">
        <v>2860</v>
      </c>
      <c r="P390" s="48" t="s">
        <v>2861</v>
      </c>
      <c r="Q390" s="48" t="s">
        <v>2862</v>
      </c>
      <c r="R390" s="53" t="s">
        <v>2195</v>
      </c>
      <c r="S390" s="76" t="s">
        <v>2863</v>
      </c>
      <c r="T390" s="53">
        <v>2</v>
      </c>
      <c r="U390" s="16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</row>
    <row r="391" spans="1:32" ht="14.25" customHeight="1">
      <c r="A391" s="39">
        <v>387</v>
      </c>
      <c r="B391" s="48" t="s">
        <v>2865</v>
      </c>
      <c r="C391" s="44" t="s">
        <v>2851</v>
      </c>
      <c r="D391" s="44" t="str">
        <f t="shared" si="0"/>
        <v>08</v>
      </c>
      <c r="E391" s="48" t="s">
        <v>38</v>
      </c>
      <c r="F391" s="48" t="s">
        <v>1626</v>
      </c>
      <c r="G391" s="48" t="s">
        <v>2868</v>
      </c>
      <c r="H391" s="16"/>
      <c r="I391" s="48" t="s">
        <v>2869</v>
      </c>
      <c r="J391" s="39" t="s">
        <v>2870</v>
      </c>
      <c r="K391" s="76" t="s">
        <v>2871</v>
      </c>
      <c r="L391" s="53" t="s">
        <v>48</v>
      </c>
      <c r="M391" s="53" t="s">
        <v>53</v>
      </c>
      <c r="N391" s="55" t="s">
        <v>54</v>
      </c>
      <c r="O391" s="55"/>
      <c r="P391" s="48" t="s">
        <v>1393</v>
      </c>
      <c r="Q391" s="182" t="s">
        <v>2873</v>
      </c>
      <c r="R391" s="53" t="s">
        <v>2207</v>
      </c>
      <c r="S391" s="76" t="s">
        <v>2863</v>
      </c>
      <c r="T391" s="53">
        <v>2</v>
      </c>
      <c r="U391" s="71" t="s">
        <v>146</v>
      </c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</row>
    <row r="392" spans="1:32" ht="14.25" customHeight="1">
      <c r="A392" s="39">
        <v>388</v>
      </c>
      <c r="B392" s="48" t="s">
        <v>2884</v>
      </c>
      <c r="C392" s="44" t="s">
        <v>2851</v>
      </c>
      <c r="D392" s="44" t="str">
        <f t="shared" si="0"/>
        <v>08</v>
      </c>
      <c r="E392" s="48" t="s">
        <v>38</v>
      </c>
      <c r="F392" s="48" t="s">
        <v>2890</v>
      </c>
      <c r="G392" s="48" t="s">
        <v>1333</v>
      </c>
      <c r="H392" s="16"/>
      <c r="I392" s="48" t="s">
        <v>2891</v>
      </c>
      <c r="J392" s="39" t="s">
        <v>2892</v>
      </c>
      <c r="K392" s="76" t="s">
        <v>2893</v>
      </c>
      <c r="L392" s="53" t="s">
        <v>81</v>
      </c>
      <c r="M392" s="53" t="s">
        <v>53</v>
      </c>
      <c r="N392" s="55" t="s">
        <v>55</v>
      </c>
      <c r="O392" s="56"/>
      <c r="P392" s="48" t="s">
        <v>163</v>
      </c>
      <c r="Q392" s="48" t="s">
        <v>183</v>
      </c>
      <c r="R392" s="53" t="s">
        <v>2221</v>
      </c>
      <c r="S392" s="76" t="s">
        <v>2863</v>
      </c>
      <c r="T392" s="53">
        <v>2</v>
      </c>
      <c r="U392" s="16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</row>
    <row r="393" spans="1:32" ht="14.25" customHeight="1">
      <c r="A393" s="39">
        <v>389</v>
      </c>
      <c r="B393" s="48" t="s">
        <v>2900</v>
      </c>
      <c r="C393" s="44" t="s">
        <v>2901</v>
      </c>
      <c r="D393" s="44" t="str">
        <f t="shared" si="0"/>
        <v>08</v>
      </c>
      <c r="E393" s="48" t="s">
        <v>38</v>
      </c>
      <c r="F393" s="48" t="s">
        <v>1270</v>
      </c>
      <c r="G393" s="48" t="s">
        <v>855</v>
      </c>
      <c r="H393" s="16"/>
      <c r="I393" s="48" t="s">
        <v>2903</v>
      </c>
      <c r="J393" s="39" t="s">
        <v>2904</v>
      </c>
      <c r="K393" s="76" t="s">
        <v>1275</v>
      </c>
      <c r="L393" s="53" t="s">
        <v>119</v>
      </c>
      <c r="M393" s="53" t="s">
        <v>53</v>
      </c>
      <c r="N393" s="55" t="s">
        <v>55</v>
      </c>
      <c r="O393" s="56"/>
      <c r="P393" s="48" t="s">
        <v>163</v>
      </c>
      <c r="Q393" s="48" t="s">
        <v>183</v>
      </c>
      <c r="R393" s="53" t="s">
        <v>2232</v>
      </c>
      <c r="S393" s="76" t="s">
        <v>2909</v>
      </c>
      <c r="T393" s="53">
        <v>3</v>
      </c>
      <c r="U393" s="16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</row>
    <row r="394" spans="1:32" ht="14.25" customHeight="1">
      <c r="A394" s="39">
        <v>390</v>
      </c>
      <c r="B394" s="48" t="s">
        <v>2911</v>
      </c>
      <c r="C394" s="44" t="s">
        <v>2901</v>
      </c>
      <c r="D394" s="44" t="str">
        <f t="shared" si="0"/>
        <v>08</v>
      </c>
      <c r="E394" s="48" t="s">
        <v>94</v>
      </c>
      <c r="F394" s="48" t="s">
        <v>1270</v>
      </c>
      <c r="G394" s="48" t="s">
        <v>855</v>
      </c>
      <c r="H394" s="16"/>
      <c r="I394" s="48" t="s">
        <v>2912</v>
      </c>
      <c r="J394" s="39" t="s">
        <v>2913</v>
      </c>
      <c r="K394" s="76" t="s">
        <v>1275</v>
      </c>
      <c r="L394" s="53" t="s">
        <v>119</v>
      </c>
      <c r="M394" s="53" t="s">
        <v>53</v>
      </c>
      <c r="N394" s="55"/>
      <c r="O394" s="56" t="s">
        <v>859</v>
      </c>
      <c r="P394" s="48" t="s">
        <v>163</v>
      </c>
      <c r="Q394" s="48" t="s">
        <v>183</v>
      </c>
      <c r="R394" s="53" t="s">
        <v>2255</v>
      </c>
      <c r="S394" s="76" t="s">
        <v>2909</v>
      </c>
      <c r="T394" s="53">
        <v>3</v>
      </c>
      <c r="U394" s="16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</row>
    <row r="395" spans="1:32" ht="14.25" customHeight="1">
      <c r="A395" s="39">
        <v>391</v>
      </c>
      <c r="B395" s="48" t="s">
        <v>2917</v>
      </c>
      <c r="C395" s="44" t="s">
        <v>2851</v>
      </c>
      <c r="D395" s="44" t="str">
        <f t="shared" si="0"/>
        <v>08</v>
      </c>
      <c r="E395" s="48" t="s">
        <v>38</v>
      </c>
      <c r="F395" s="48" t="s">
        <v>2918</v>
      </c>
      <c r="G395" s="48" t="s">
        <v>2919</v>
      </c>
      <c r="H395" s="16"/>
      <c r="I395" s="48" t="s">
        <v>2921</v>
      </c>
      <c r="J395" s="39" t="s">
        <v>2923</v>
      </c>
      <c r="K395" s="76" t="s">
        <v>2925</v>
      </c>
      <c r="L395" s="53" t="s">
        <v>78</v>
      </c>
      <c r="M395" s="53" t="s">
        <v>53</v>
      </c>
      <c r="N395" s="55" t="s">
        <v>62</v>
      </c>
      <c r="O395" s="56"/>
      <c r="P395" s="48" t="s">
        <v>2229</v>
      </c>
      <c r="Q395" s="48" t="s">
        <v>183</v>
      </c>
      <c r="R395" s="53" t="s">
        <v>2243</v>
      </c>
      <c r="S395" s="76" t="s">
        <v>2863</v>
      </c>
      <c r="T395" s="53">
        <v>1</v>
      </c>
      <c r="U395" s="16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</row>
    <row r="396" spans="1:32" ht="14.25" customHeight="1">
      <c r="A396" s="39">
        <v>392</v>
      </c>
      <c r="B396" s="48" t="s">
        <v>2927</v>
      </c>
      <c r="C396" s="44" t="s">
        <v>2901</v>
      </c>
      <c r="D396" s="44" t="str">
        <f t="shared" si="0"/>
        <v>08</v>
      </c>
      <c r="E396" s="48" t="s">
        <v>38</v>
      </c>
      <c r="F396" s="48" t="s">
        <v>58</v>
      </c>
      <c r="G396" s="48" t="s">
        <v>368</v>
      </c>
      <c r="H396" s="16"/>
      <c r="I396" s="48" t="s">
        <v>2929</v>
      </c>
      <c r="J396" s="39" t="s">
        <v>2930</v>
      </c>
      <c r="K396" s="76" t="s">
        <v>2931</v>
      </c>
      <c r="L396" s="53" t="s">
        <v>78</v>
      </c>
      <c r="M396" s="53" t="s">
        <v>53</v>
      </c>
      <c r="N396" s="55" t="s">
        <v>62</v>
      </c>
      <c r="O396" s="56"/>
      <c r="P396" s="48" t="s">
        <v>2847</v>
      </c>
      <c r="Q396" s="48" t="s">
        <v>183</v>
      </c>
      <c r="R396" s="53" t="s">
        <v>2285</v>
      </c>
      <c r="S396" s="76" t="s">
        <v>2909</v>
      </c>
      <c r="T396" s="53">
        <v>2</v>
      </c>
      <c r="U396" s="16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</row>
    <row r="397" spans="1:32" ht="14.25" customHeight="1">
      <c r="A397" s="39">
        <v>393</v>
      </c>
      <c r="B397" s="48" t="s">
        <v>2937</v>
      </c>
      <c r="C397" s="44" t="s">
        <v>2901</v>
      </c>
      <c r="D397" s="44" t="str">
        <f t="shared" si="0"/>
        <v>08</v>
      </c>
      <c r="E397" s="48" t="s">
        <v>38</v>
      </c>
      <c r="F397" s="48" t="s">
        <v>58</v>
      </c>
      <c r="G397" s="48" t="s">
        <v>368</v>
      </c>
      <c r="H397" s="16"/>
      <c r="I397" s="48" t="s">
        <v>2939</v>
      </c>
      <c r="J397" s="39" t="s">
        <v>2940</v>
      </c>
      <c r="K397" s="76" t="s">
        <v>2941</v>
      </c>
      <c r="L397" s="53" t="s">
        <v>78</v>
      </c>
      <c r="M397" s="53" t="s">
        <v>53</v>
      </c>
      <c r="N397" s="55" t="s">
        <v>62</v>
      </c>
      <c r="O397" s="56"/>
      <c r="P397" s="48" t="s">
        <v>2847</v>
      </c>
      <c r="Q397" s="48" t="s">
        <v>183</v>
      </c>
      <c r="R397" s="53" t="s">
        <v>2268</v>
      </c>
      <c r="S397" s="76" t="s">
        <v>2909</v>
      </c>
      <c r="T397" s="53">
        <v>2</v>
      </c>
      <c r="U397" s="16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</row>
    <row r="398" spans="1:32" ht="14.25" customHeight="1">
      <c r="A398" s="39">
        <v>394</v>
      </c>
      <c r="B398" s="48" t="s">
        <v>2947</v>
      </c>
      <c r="C398" s="44" t="s">
        <v>2948</v>
      </c>
      <c r="D398" s="44" t="str">
        <f t="shared" si="0"/>
        <v>08</v>
      </c>
      <c r="E398" s="48" t="s">
        <v>38</v>
      </c>
      <c r="F398" s="48" t="s">
        <v>845</v>
      </c>
      <c r="G398" s="48" t="s">
        <v>2951</v>
      </c>
      <c r="H398" s="16"/>
      <c r="I398" s="48" t="s">
        <v>2952</v>
      </c>
      <c r="J398" s="39" t="s">
        <v>2953</v>
      </c>
      <c r="K398" s="76">
        <v>43321</v>
      </c>
      <c r="L398" s="53" t="s">
        <v>119</v>
      </c>
      <c r="M398" s="53" t="s">
        <v>53</v>
      </c>
      <c r="N398" s="55" t="s">
        <v>62</v>
      </c>
      <c r="O398" s="56"/>
      <c r="P398" s="48" t="s">
        <v>121</v>
      </c>
      <c r="Q398" s="48" t="s">
        <v>183</v>
      </c>
      <c r="R398" s="53" t="s">
        <v>2275</v>
      </c>
      <c r="S398" s="76" t="s">
        <v>331</v>
      </c>
      <c r="T398" s="53">
        <v>3</v>
      </c>
      <c r="U398" s="16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</row>
    <row r="399" spans="1:32" ht="14.25" customHeight="1">
      <c r="A399" s="39">
        <v>395</v>
      </c>
      <c r="B399" s="48" t="s">
        <v>2959</v>
      </c>
      <c r="C399" s="44" t="s">
        <v>2960</v>
      </c>
      <c r="D399" s="44" t="str">
        <f t="shared" si="0"/>
        <v>08</v>
      </c>
      <c r="E399" s="48" t="s">
        <v>38</v>
      </c>
      <c r="F399" s="48" t="s">
        <v>2961</v>
      </c>
      <c r="G399" s="41" t="s">
        <v>2963</v>
      </c>
      <c r="H399" s="16">
        <v>909798751</v>
      </c>
      <c r="I399" s="48" t="s">
        <v>2965</v>
      </c>
      <c r="J399" s="39" t="s">
        <v>2967</v>
      </c>
      <c r="K399" s="76">
        <v>42559</v>
      </c>
      <c r="L399" s="53" t="s">
        <v>119</v>
      </c>
      <c r="M399" s="53" t="s">
        <v>53</v>
      </c>
      <c r="N399" s="55" t="s">
        <v>55</v>
      </c>
      <c r="O399" s="56"/>
      <c r="P399" s="48" t="s">
        <v>2968</v>
      </c>
      <c r="Q399" s="48" t="s">
        <v>183</v>
      </c>
      <c r="R399" s="53" t="s">
        <v>2305</v>
      </c>
      <c r="S399" s="76" t="s">
        <v>2969</v>
      </c>
      <c r="T399" s="53">
        <v>2</v>
      </c>
      <c r="U399" s="16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</row>
    <row r="400" spans="1:32" ht="1.5" customHeight="1">
      <c r="A400" s="39">
        <v>396</v>
      </c>
      <c r="B400" s="48" t="s">
        <v>2974</v>
      </c>
      <c r="C400" s="44" t="s">
        <v>2960</v>
      </c>
      <c r="D400" s="44" t="str">
        <f t="shared" si="0"/>
        <v>08</v>
      </c>
      <c r="E400" s="48" t="s">
        <v>38</v>
      </c>
      <c r="F400" s="48" t="s">
        <v>58</v>
      </c>
      <c r="G400" s="48" t="s">
        <v>368</v>
      </c>
      <c r="H400" s="16"/>
      <c r="I400" s="48" t="s">
        <v>2976</v>
      </c>
      <c r="J400" s="39" t="s">
        <v>2977</v>
      </c>
      <c r="K400" s="76" t="s">
        <v>2978</v>
      </c>
      <c r="L400" s="53" t="s">
        <v>78</v>
      </c>
      <c r="M400" s="53" t="s">
        <v>53</v>
      </c>
      <c r="N400" s="55" t="s">
        <v>62</v>
      </c>
      <c r="O400" s="56"/>
      <c r="P400" s="48" t="s">
        <v>2847</v>
      </c>
      <c r="Q400" s="48" t="s">
        <v>183</v>
      </c>
      <c r="R400" s="53" t="s">
        <v>2297</v>
      </c>
      <c r="S400" s="76" t="s">
        <v>2969</v>
      </c>
      <c r="T400" s="53">
        <v>2</v>
      </c>
      <c r="U400" s="16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</row>
    <row r="401" spans="1:32" ht="75.75" customHeight="1">
      <c r="A401" s="39">
        <v>397</v>
      </c>
      <c r="B401" s="41" t="s">
        <v>2980</v>
      </c>
      <c r="C401" s="76">
        <v>42530</v>
      </c>
      <c r="D401" s="44" t="str">
        <f t="shared" si="0"/>
        <v>30</v>
      </c>
      <c r="E401" s="48" t="s">
        <v>38</v>
      </c>
      <c r="F401" s="48" t="s">
        <v>1608</v>
      </c>
      <c r="G401" s="48" t="s">
        <v>1329</v>
      </c>
      <c r="H401" s="16"/>
      <c r="I401" s="48" t="s">
        <v>2981</v>
      </c>
      <c r="J401" s="39" t="s">
        <v>2982</v>
      </c>
      <c r="K401" s="76">
        <v>43685</v>
      </c>
      <c r="L401" s="53" t="s">
        <v>64</v>
      </c>
      <c r="M401" s="53" t="s">
        <v>53</v>
      </c>
      <c r="N401" s="55" t="s">
        <v>55</v>
      </c>
      <c r="O401" s="56"/>
      <c r="P401" s="48" t="s">
        <v>163</v>
      </c>
      <c r="Q401" s="48" t="s">
        <v>183</v>
      </c>
      <c r="R401" s="53" t="s">
        <v>2311</v>
      </c>
      <c r="S401" s="76">
        <v>42530</v>
      </c>
      <c r="T401" s="53">
        <v>3</v>
      </c>
      <c r="U401" s="16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</row>
    <row r="402" spans="1:32" ht="42.75" customHeight="1">
      <c r="A402" s="39">
        <v>398</v>
      </c>
      <c r="B402" s="41" t="s">
        <v>2985</v>
      </c>
      <c r="C402" s="76">
        <v>42530</v>
      </c>
      <c r="D402" s="44" t="str">
        <f t="shared" si="0"/>
        <v>30</v>
      </c>
      <c r="E402" s="48" t="s">
        <v>38</v>
      </c>
      <c r="F402" s="48" t="s">
        <v>1111</v>
      </c>
      <c r="G402" s="48" t="s">
        <v>1112</v>
      </c>
      <c r="H402" s="16"/>
      <c r="I402" s="48" t="s">
        <v>2987</v>
      </c>
      <c r="J402" s="48" t="s">
        <v>2989</v>
      </c>
      <c r="K402" s="48" t="s">
        <v>608</v>
      </c>
      <c r="L402" s="53" t="s">
        <v>85</v>
      </c>
      <c r="M402" s="53" t="s">
        <v>53</v>
      </c>
      <c r="N402" s="55" t="s">
        <v>54</v>
      </c>
      <c r="O402" s="56"/>
      <c r="P402" s="48" t="s">
        <v>1393</v>
      </c>
      <c r="Q402" s="41" t="s">
        <v>2994</v>
      </c>
      <c r="R402" s="53" t="s">
        <v>2317</v>
      </c>
      <c r="S402" s="76">
        <v>42530</v>
      </c>
      <c r="T402" s="53">
        <v>2</v>
      </c>
      <c r="U402" s="16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</row>
    <row r="403" spans="1:32" ht="14.25" customHeight="1">
      <c r="A403" s="39">
        <v>399</v>
      </c>
      <c r="B403" s="41" t="s">
        <v>2996</v>
      </c>
      <c r="C403" s="76">
        <v>42591</v>
      </c>
      <c r="D403" s="44" t="str">
        <f t="shared" si="0"/>
        <v>91</v>
      </c>
      <c r="E403" s="48" t="s">
        <v>38</v>
      </c>
      <c r="F403" s="41" t="s">
        <v>2998</v>
      </c>
      <c r="G403" s="48" t="s">
        <v>3000</v>
      </c>
      <c r="H403" s="16"/>
      <c r="I403" s="48" t="s">
        <v>3002</v>
      </c>
      <c r="J403" s="48" t="s">
        <v>3004</v>
      </c>
      <c r="K403" s="61">
        <v>43714</v>
      </c>
      <c r="L403" s="53" t="s">
        <v>119</v>
      </c>
      <c r="M403" s="53" t="s">
        <v>53</v>
      </c>
      <c r="N403" s="55" t="s">
        <v>63</v>
      </c>
      <c r="O403" s="56"/>
      <c r="P403" s="92" t="s">
        <v>3007</v>
      </c>
      <c r="Q403" s="41" t="s">
        <v>3010</v>
      </c>
      <c r="R403" s="53" t="s">
        <v>2326</v>
      </c>
      <c r="S403" s="76"/>
      <c r="T403" s="53">
        <v>3</v>
      </c>
      <c r="U403" s="16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</row>
    <row r="404" spans="1:32" ht="14.25" customHeight="1">
      <c r="A404" s="39">
        <v>400</v>
      </c>
      <c r="B404" s="41" t="s">
        <v>3013</v>
      </c>
      <c r="C404" s="76">
        <v>42591</v>
      </c>
      <c r="D404" s="44" t="str">
        <f t="shared" si="0"/>
        <v>91</v>
      </c>
      <c r="E404" s="48" t="s">
        <v>38</v>
      </c>
      <c r="F404" s="41" t="s">
        <v>2998</v>
      </c>
      <c r="G404" s="48" t="s">
        <v>3000</v>
      </c>
      <c r="H404" s="16"/>
      <c r="I404" s="41" t="s">
        <v>3016</v>
      </c>
      <c r="J404" s="48" t="s">
        <v>3018</v>
      </c>
      <c r="K404" s="61">
        <v>43746</v>
      </c>
      <c r="L404" s="53" t="s">
        <v>119</v>
      </c>
      <c r="M404" s="53" t="s">
        <v>53</v>
      </c>
      <c r="N404" s="55" t="s">
        <v>63</v>
      </c>
      <c r="O404" s="56"/>
      <c r="P404" s="48" t="s">
        <v>3021</v>
      </c>
      <c r="Q404" s="48" t="s">
        <v>3022</v>
      </c>
      <c r="R404" s="53" t="s">
        <v>2332</v>
      </c>
      <c r="S404" s="76"/>
      <c r="T404" s="53">
        <v>3</v>
      </c>
      <c r="U404" s="16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</row>
    <row r="405" spans="1:32" ht="14.25" customHeight="1">
      <c r="A405" s="39">
        <v>401</v>
      </c>
      <c r="B405" s="41" t="s">
        <v>3027</v>
      </c>
      <c r="C405" s="76">
        <v>42591</v>
      </c>
      <c r="D405" s="44" t="str">
        <f t="shared" si="0"/>
        <v>91</v>
      </c>
      <c r="E405" s="48" t="s">
        <v>38</v>
      </c>
      <c r="F405" s="41" t="s">
        <v>2998</v>
      </c>
      <c r="G405" s="48" t="s">
        <v>3000</v>
      </c>
      <c r="H405" s="16"/>
      <c r="I405" s="41" t="s">
        <v>3030</v>
      </c>
      <c r="J405" s="48" t="s">
        <v>3031</v>
      </c>
      <c r="K405" s="61">
        <v>43746</v>
      </c>
      <c r="L405" s="53" t="s">
        <v>119</v>
      </c>
      <c r="M405" s="53" t="s">
        <v>53</v>
      </c>
      <c r="N405" s="55" t="s">
        <v>63</v>
      </c>
      <c r="O405" s="56"/>
      <c r="P405" s="48" t="s">
        <v>3034</v>
      </c>
      <c r="Q405" s="48" t="s">
        <v>3035</v>
      </c>
      <c r="R405" s="53" t="s">
        <v>2357</v>
      </c>
      <c r="S405" s="76"/>
      <c r="T405" s="53">
        <v>3</v>
      </c>
      <c r="U405" s="16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</row>
    <row r="406" spans="1:32" ht="14.25" customHeight="1">
      <c r="A406" s="39">
        <v>402</v>
      </c>
      <c r="B406" s="41" t="s">
        <v>3038</v>
      </c>
      <c r="C406" s="76">
        <v>42591</v>
      </c>
      <c r="D406" s="44" t="str">
        <f t="shared" si="0"/>
        <v>91</v>
      </c>
      <c r="E406" s="48" t="s">
        <v>38</v>
      </c>
      <c r="F406" s="41" t="s">
        <v>2998</v>
      </c>
      <c r="G406" s="48" t="s">
        <v>3000</v>
      </c>
      <c r="H406" s="16"/>
      <c r="I406" s="41" t="s">
        <v>3040</v>
      </c>
      <c r="J406" s="48" t="s">
        <v>3042</v>
      </c>
      <c r="K406" s="61">
        <v>43714</v>
      </c>
      <c r="L406" s="53" t="s">
        <v>119</v>
      </c>
      <c r="M406" s="53" t="s">
        <v>53</v>
      </c>
      <c r="N406" s="55" t="s">
        <v>102</v>
      </c>
      <c r="O406" s="56"/>
      <c r="P406" s="48" t="s">
        <v>3047</v>
      </c>
      <c r="Q406" s="44" t="s">
        <v>2408</v>
      </c>
      <c r="R406" s="53" t="s">
        <v>2365</v>
      </c>
      <c r="S406" s="76"/>
      <c r="T406" s="53">
        <v>3</v>
      </c>
      <c r="U406" s="16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</row>
    <row r="407" spans="1:32" ht="14.25" customHeight="1">
      <c r="A407" s="39">
        <v>403</v>
      </c>
      <c r="B407" s="41" t="s">
        <v>3055</v>
      </c>
      <c r="C407" s="76">
        <v>42591</v>
      </c>
      <c r="D407" s="44" t="str">
        <f t="shared" si="0"/>
        <v>91</v>
      </c>
      <c r="E407" s="48" t="s">
        <v>38</v>
      </c>
      <c r="F407" s="41" t="s">
        <v>3056</v>
      </c>
      <c r="G407" s="41" t="s">
        <v>3057</v>
      </c>
      <c r="H407" s="16"/>
      <c r="I407" s="48" t="s">
        <v>3058</v>
      </c>
      <c r="J407" s="48" t="s">
        <v>3059</v>
      </c>
      <c r="K407" s="59" t="s">
        <v>3061</v>
      </c>
      <c r="L407" s="53" t="s">
        <v>85</v>
      </c>
      <c r="M407" s="53" t="s">
        <v>53</v>
      </c>
      <c r="N407" s="55" t="s">
        <v>55</v>
      </c>
      <c r="O407" s="56"/>
      <c r="P407" s="48" t="s">
        <v>190</v>
      </c>
      <c r="Q407" s="48" t="s">
        <v>3064</v>
      </c>
      <c r="R407" s="53" t="s">
        <v>2344</v>
      </c>
      <c r="S407" s="76"/>
      <c r="T407" s="53">
        <v>3</v>
      </c>
      <c r="U407" s="16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</row>
    <row r="408" spans="1:32" ht="14.25" customHeight="1">
      <c r="A408" s="39">
        <v>404</v>
      </c>
      <c r="B408" s="41" t="s">
        <v>3066</v>
      </c>
      <c r="C408" s="76">
        <v>42713</v>
      </c>
      <c r="D408" s="44" t="str">
        <f t="shared" si="0"/>
        <v>13</v>
      </c>
      <c r="E408" s="48" t="s">
        <v>38</v>
      </c>
      <c r="F408" s="41" t="s">
        <v>3069</v>
      </c>
      <c r="G408" s="41" t="s">
        <v>3070</v>
      </c>
      <c r="H408" s="16"/>
      <c r="I408" s="41" t="s">
        <v>3073</v>
      </c>
      <c r="J408" s="44" t="s">
        <v>3074</v>
      </c>
      <c r="K408" s="44" t="s">
        <v>138</v>
      </c>
      <c r="L408" s="53" t="s">
        <v>119</v>
      </c>
      <c r="M408" s="53" t="s">
        <v>53</v>
      </c>
      <c r="N408" s="55" t="s">
        <v>54</v>
      </c>
      <c r="O408" s="56"/>
      <c r="P408" s="48" t="s">
        <v>1393</v>
      </c>
      <c r="Q408" s="41" t="s">
        <v>3077</v>
      </c>
      <c r="R408" s="53" t="s">
        <v>2378</v>
      </c>
      <c r="S408" s="44" t="s">
        <v>3079</v>
      </c>
      <c r="T408" s="53">
        <v>3</v>
      </c>
      <c r="U408" s="16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</row>
    <row r="409" spans="1:32" ht="14.25" customHeight="1">
      <c r="A409" s="39">
        <v>405</v>
      </c>
      <c r="B409" s="41" t="s">
        <v>3082</v>
      </c>
      <c r="C409" s="76">
        <v>42713</v>
      </c>
      <c r="D409" s="44" t="str">
        <f t="shared" si="0"/>
        <v>13</v>
      </c>
      <c r="E409" s="48" t="s">
        <v>38</v>
      </c>
      <c r="F409" s="41" t="s">
        <v>3069</v>
      </c>
      <c r="G409" s="41" t="s">
        <v>3070</v>
      </c>
      <c r="H409" s="16"/>
      <c r="I409" s="41" t="s">
        <v>3087</v>
      </c>
      <c r="J409" s="44" t="s">
        <v>3089</v>
      </c>
      <c r="K409" s="44" t="s">
        <v>138</v>
      </c>
      <c r="L409" s="53" t="s">
        <v>119</v>
      </c>
      <c r="M409" s="53" t="s">
        <v>53</v>
      </c>
      <c r="N409" s="55" t="s">
        <v>54</v>
      </c>
      <c r="O409" s="56"/>
      <c r="P409" s="48" t="s">
        <v>1393</v>
      </c>
      <c r="Q409" s="41" t="s">
        <v>3092</v>
      </c>
      <c r="R409" s="53" t="s">
        <v>2388</v>
      </c>
      <c r="S409" s="44" t="s">
        <v>3079</v>
      </c>
      <c r="T409" s="53">
        <v>3</v>
      </c>
      <c r="U409" s="16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</row>
    <row r="410" spans="1:32" ht="14.25" customHeight="1">
      <c r="A410" s="39">
        <v>406</v>
      </c>
      <c r="B410" s="41" t="s">
        <v>3099</v>
      </c>
      <c r="C410" s="76">
        <v>42713</v>
      </c>
      <c r="D410" s="44" t="str">
        <f t="shared" si="0"/>
        <v>13</v>
      </c>
      <c r="E410" s="48" t="s">
        <v>38</v>
      </c>
      <c r="F410" s="41" t="s">
        <v>3069</v>
      </c>
      <c r="G410" s="41" t="s">
        <v>3070</v>
      </c>
      <c r="H410" s="16"/>
      <c r="I410" s="41" t="s">
        <v>3100</v>
      </c>
      <c r="J410" s="44" t="s">
        <v>3101</v>
      </c>
      <c r="K410" s="44" t="s">
        <v>138</v>
      </c>
      <c r="L410" s="53" t="s">
        <v>119</v>
      </c>
      <c r="M410" s="53" t="s">
        <v>53</v>
      </c>
      <c r="N410" s="55" t="s">
        <v>54</v>
      </c>
      <c r="O410" s="56"/>
      <c r="P410" s="48" t="s">
        <v>1393</v>
      </c>
      <c r="Q410" s="41" t="s">
        <v>3106</v>
      </c>
      <c r="R410" s="53" t="s">
        <v>2398</v>
      </c>
      <c r="S410" s="44" t="s">
        <v>3079</v>
      </c>
      <c r="T410" s="53">
        <v>3</v>
      </c>
      <c r="U410" s="16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</row>
    <row r="411" spans="1:32" ht="53.25" customHeight="1">
      <c r="A411" s="39">
        <v>407</v>
      </c>
      <c r="B411" s="41" t="s">
        <v>3110</v>
      </c>
      <c r="C411" s="76">
        <v>42713</v>
      </c>
      <c r="D411" s="44" t="str">
        <f t="shared" si="0"/>
        <v>13</v>
      </c>
      <c r="E411" s="48" t="s">
        <v>38</v>
      </c>
      <c r="F411" s="41" t="s">
        <v>3069</v>
      </c>
      <c r="G411" s="41" t="s">
        <v>3070</v>
      </c>
      <c r="H411" s="16"/>
      <c r="I411" s="41" t="s">
        <v>3111</v>
      </c>
      <c r="J411" s="44" t="s">
        <v>3113</v>
      </c>
      <c r="K411" s="44" t="s">
        <v>138</v>
      </c>
      <c r="L411" s="53" t="s">
        <v>119</v>
      </c>
      <c r="M411" s="53" t="s">
        <v>53</v>
      </c>
      <c r="N411" s="55" t="s">
        <v>54</v>
      </c>
      <c r="O411" s="56"/>
      <c r="P411" s="48" t="s">
        <v>1393</v>
      </c>
      <c r="Q411" s="41" t="s">
        <v>3116</v>
      </c>
      <c r="R411" s="53" t="s">
        <v>2410</v>
      </c>
      <c r="S411" s="44" t="s">
        <v>3079</v>
      </c>
      <c r="T411" s="53">
        <v>3</v>
      </c>
      <c r="U411" s="16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</row>
    <row r="412" spans="1:32" ht="45" customHeight="1">
      <c r="A412" s="39">
        <v>408</v>
      </c>
      <c r="B412" s="41" t="s">
        <v>3118</v>
      </c>
      <c r="C412" s="76">
        <v>42713</v>
      </c>
      <c r="D412" s="44" t="str">
        <f t="shared" si="0"/>
        <v>13</v>
      </c>
      <c r="E412" s="48" t="s">
        <v>38</v>
      </c>
      <c r="F412" s="41" t="s">
        <v>537</v>
      </c>
      <c r="G412" s="41" t="s">
        <v>3122</v>
      </c>
      <c r="H412" s="16"/>
      <c r="I412" s="41" t="s">
        <v>3124</v>
      </c>
      <c r="J412" s="44" t="s">
        <v>3126</v>
      </c>
      <c r="K412" s="44" t="s">
        <v>1484</v>
      </c>
      <c r="L412" s="53" t="s">
        <v>48</v>
      </c>
      <c r="M412" s="53" t="s">
        <v>53</v>
      </c>
      <c r="N412" s="55" t="s">
        <v>55</v>
      </c>
      <c r="O412" s="56"/>
      <c r="P412" s="41" t="s">
        <v>190</v>
      </c>
      <c r="Q412" s="48" t="s">
        <v>183</v>
      </c>
      <c r="R412" s="41" t="s">
        <v>3128</v>
      </c>
      <c r="S412" s="44" t="s">
        <v>3129</v>
      </c>
      <c r="T412" s="53" t="s">
        <v>2408</v>
      </c>
      <c r="U412" s="41" t="s">
        <v>3131</v>
      </c>
      <c r="V412" s="186"/>
      <c r="W412" s="2"/>
      <c r="X412" s="2"/>
      <c r="Y412" s="2"/>
      <c r="Z412" s="2"/>
      <c r="AA412" s="2"/>
      <c r="AB412" s="2"/>
      <c r="AC412" s="2"/>
      <c r="AD412" s="2"/>
      <c r="AE412" s="2"/>
      <c r="AF412" s="2"/>
    </row>
    <row r="413" spans="1:32" ht="45" customHeight="1">
      <c r="A413" s="39">
        <v>409</v>
      </c>
      <c r="B413" s="41" t="s">
        <v>3140</v>
      </c>
      <c r="C413" s="44" t="s">
        <v>3141</v>
      </c>
      <c r="D413" s="44" t="str">
        <f t="shared" si="0"/>
        <v>09</v>
      </c>
      <c r="E413" s="41" t="s">
        <v>94</v>
      </c>
      <c r="F413" s="41" t="s">
        <v>3142</v>
      </c>
      <c r="G413" s="41" t="s">
        <v>3143</v>
      </c>
      <c r="H413" s="16"/>
      <c r="I413" s="41" t="s">
        <v>3145</v>
      </c>
      <c r="J413" s="44" t="s">
        <v>3146</v>
      </c>
      <c r="K413" s="44" t="s">
        <v>3147</v>
      </c>
      <c r="L413" s="53" t="s">
        <v>154</v>
      </c>
      <c r="M413" s="53" t="s">
        <v>53</v>
      </c>
      <c r="N413" s="55"/>
      <c r="O413" s="55" t="s">
        <v>1018</v>
      </c>
      <c r="P413" s="41" t="s">
        <v>3153</v>
      </c>
      <c r="Q413" s="41" t="s">
        <v>3153</v>
      </c>
      <c r="R413" s="53" t="s">
        <v>2422</v>
      </c>
      <c r="S413" s="44" t="s">
        <v>3079</v>
      </c>
      <c r="T413" s="53">
        <v>2</v>
      </c>
      <c r="U413" s="16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</row>
    <row r="414" spans="1:32" ht="45" customHeight="1">
      <c r="A414" s="39">
        <v>410</v>
      </c>
      <c r="B414" s="41" t="s">
        <v>3155</v>
      </c>
      <c r="C414" s="44" t="s">
        <v>3141</v>
      </c>
      <c r="D414" s="44" t="str">
        <f t="shared" si="0"/>
        <v>09</v>
      </c>
      <c r="E414" s="41" t="s">
        <v>94</v>
      </c>
      <c r="F414" s="41" t="s">
        <v>3142</v>
      </c>
      <c r="G414" s="41" t="s">
        <v>3143</v>
      </c>
      <c r="H414" s="16"/>
      <c r="I414" s="41" t="s">
        <v>3159</v>
      </c>
      <c r="J414" s="44" t="s">
        <v>3160</v>
      </c>
      <c r="K414" s="44" t="s">
        <v>3147</v>
      </c>
      <c r="L414" s="53" t="s">
        <v>154</v>
      </c>
      <c r="M414" s="53" t="s">
        <v>53</v>
      </c>
      <c r="N414" s="55"/>
      <c r="O414" s="55" t="s">
        <v>2434</v>
      </c>
      <c r="P414" s="41" t="s">
        <v>2461</v>
      </c>
      <c r="Q414" s="41" t="s">
        <v>3162</v>
      </c>
      <c r="R414" s="53" t="s">
        <v>2441</v>
      </c>
      <c r="S414" s="44" t="s">
        <v>3079</v>
      </c>
      <c r="T414" s="53">
        <v>2</v>
      </c>
      <c r="U414" s="16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</row>
    <row r="415" spans="1:32" ht="45" customHeight="1">
      <c r="A415" s="39">
        <v>411</v>
      </c>
      <c r="B415" s="41" t="s">
        <v>3165</v>
      </c>
      <c r="C415" s="44" t="s">
        <v>3166</v>
      </c>
      <c r="D415" s="44" t="str">
        <f t="shared" si="0"/>
        <v>09</v>
      </c>
      <c r="E415" s="41" t="s">
        <v>94</v>
      </c>
      <c r="F415" s="41" t="s">
        <v>3168</v>
      </c>
      <c r="G415" s="41" t="s">
        <v>3169</v>
      </c>
      <c r="H415" s="16"/>
      <c r="I415" s="41" t="s">
        <v>3171</v>
      </c>
      <c r="J415" s="44" t="s">
        <v>3173</v>
      </c>
      <c r="K415" s="44" t="s">
        <v>3174</v>
      </c>
      <c r="L415" s="53" t="s">
        <v>119</v>
      </c>
      <c r="M415" s="53" t="s">
        <v>53</v>
      </c>
      <c r="N415" s="55"/>
      <c r="O415" s="55" t="s">
        <v>3176</v>
      </c>
      <c r="P415" s="41" t="s">
        <v>3178</v>
      </c>
      <c r="Q415" s="41" t="s">
        <v>3178</v>
      </c>
      <c r="R415" s="53" t="s">
        <v>2493</v>
      </c>
      <c r="S415" s="44" t="s">
        <v>3129</v>
      </c>
      <c r="T415" s="53">
        <v>3</v>
      </c>
      <c r="U415" s="16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</row>
    <row r="416" spans="1:32" ht="45" customHeight="1">
      <c r="A416" s="39">
        <v>412</v>
      </c>
      <c r="B416" s="41" t="s">
        <v>3184</v>
      </c>
      <c r="C416" s="44" t="s">
        <v>3166</v>
      </c>
      <c r="D416" s="44" t="str">
        <f t="shared" si="0"/>
        <v>09</v>
      </c>
      <c r="E416" s="41" t="s">
        <v>94</v>
      </c>
      <c r="F416" s="41" t="s">
        <v>3168</v>
      </c>
      <c r="G416" s="41" t="s">
        <v>3169</v>
      </c>
      <c r="H416" s="16"/>
      <c r="I416" s="41" t="s">
        <v>3185</v>
      </c>
      <c r="J416" s="44" t="s">
        <v>3186</v>
      </c>
      <c r="K416" s="44" t="s">
        <v>3174</v>
      </c>
      <c r="L416" s="53" t="s">
        <v>119</v>
      </c>
      <c r="M416" s="53" t="s">
        <v>53</v>
      </c>
      <c r="N416" s="55"/>
      <c r="O416" s="55" t="s">
        <v>3187</v>
      </c>
      <c r="P416" s="41" t="s">
        <v>3188</v>
      </c>
      <c r="Q416" s="41" t="s">
        <v>3188</v>
      </c>
      <c r="R416" s="53" t="s">
        <v>2508</v>
      </c>
      <c r="S416" s="44" t="s">
        <v>3129</v>
      </c>
      <c r="T416" s="53">
        <v>3</v>
      </c>
      <c r="U416" s="16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</row>
    <row r="417" spans="1:32" ht="45" customHeight="1">
      <c r="A417" s="39">
        <v>413</v>
      </c>
      <c r="B417" s="41" t="s">
        <v>3191</v>
      </c>
      <c r="C417" s="44" t="s">
        <v>3166</v>
      </c>
      <c r="D417" s="44" t="str">
        <f t="shared" si="0"/>
        <v>09</v>
      </c>
      <c r="E417" s="41" t="s">
        <v>94</v>
      </c>
      <c r="F417" s="41" t="s">
        <v>3168</v>
      </c>
      <c r="G417" s="41" t="s">
        <v>3169</v>
      </c>
      <c r="H417" s="16"/>
      <c r="I417" s="41" t="s">
        <v>3193</v>
      </c>
      <c r="J417" s="44" t="s">
        <v>3194</v>
      </c>
      <c r="K417" s="44" t="s">
        <v>3174</v>
      </c>
      <c r="L417" s="53" t="s">
        <v>119</v>
      </c>
      <c r="M417" s="53" t="s">
        <v>53</v>
      </c>
      <c r="N417" s="55"/>
      <c r="O417" s="55" t="s">
        <v>3176</v>
      </c>
      <c r="P417" s="41" t="s">
        <v>3200</v>
      </c>
      <c r="Q417" s="41" t="s">
        <v>3200</v>
      </c>
      <c r="R417" s="53" t="s">
        <v>2521</v>
      </c>
      <c r="S417" s="44" t="s">
        <v>3129</v>
      </c>
      <c r="T417" s="53">
        <v>3</v>
      </c>
      <c r="U417" s="16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</row>
    <row r="418" spans="1:32" ht="45" customHeight="1">
      <c r="A418" s="39">
        <v>414</v>
      </c>
      <c r="B418" s="41" t="s">
        <v>3201</v>
      </c>
      <c r="C418" s="44" t="s">
        <v>3141</v>
      </c>
      <c r="D418" s="44" t="str">
        <f t="shared" si="0"/>
        <v>09</v>
      </c>
      <c r="E418" s="48" t="s">
        <v>38</v>
      </c>
      <c r="F418" s="41" t="s">
        <v>464</v>
      </c>
      <c r="G418" s="41" t="s">
        <v>3205</v>
      </c>
      <c r="H418" s="16"/>
      <c r="I418" s="41" t="s">
        <v>3207</v>
      </c>
      <c r="J418" s="44" t="s">
        <v>3208</v>
      </c>
      <c r="K418" s="44" t="s">
        <v>3209</v>
      </c>
      <c r="L418" s="53" t="s">
        <v>78</v>
      </c>
      <c r="M418" s="53" t="s">
        <v>53</v>
      </c>
      <c r="N418" s="55" t="s">
        <v>62</v>
      </c>
      <c r="O418" s="56"/>
      <c r="P418" s="48" t="s">
        <v>121</v>
      </c>
      <c r="Q418" s="48" t="s">
        <v>183</v>
      </c>
      <c r="R418" s="53" t="s">
        <v>2449</v>
      </c>
      <c r="S418" s="44" t="s">
        <v>3129</v>
      </c>
      <c r="T418" s="53">
        <v>2</v>
      </c>
      <c r="U418" s="16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</row>
    <row r="419" spans="1:32" ht="45" customHeight="1">
      <c r="A419" s="39">
        <v>415</v>
      </c>
      <c r="B419" s="41" t="s">
        <v>3211</v>
      </c>
      <c r="C419" s="44" t="s">
        <v>3141</v>
      </c>
      <c r="D419" s="44" t="str">
        <f t="shared" si="0"/>
        <v>09</v>
      </c>
      <c r="E419" s="48" t="s">
        <v>38</v>
      </c>
      <c r="F419" s="41" t="s">
        <v>464</v>
      </c>
      <c r="G419" s="41" t="s">
        <v>3205</v>
      </c>
      <c r="H419" s="16"/>
      <c r="I419" s="41" t="s">
        <v>3214</v>
      </c>
      <c r="J419" s="44" t="s">
        <v>3215</v>
      </c>
      <c r="K419" s="44" t="s">
        <v>3216</v>
      </c>
      <c r="L419" s="53" t="s">
        <v>78</v>
      </c>
      <c r="M419" s="53" t="s">
        <v>53</v>
      </c>
      <c r="N419" s="55" t="s">
        <v>62</v>
      </c>
      <c r="O419" s="56"/>
      <c r="P419" s="48" t="s">
        <v>121</v>
      </c>
      <c r="Q419" s="48" t="s">
        <v>183</v>
      </c>
      <c r="R419" s="53" t="s">
        <v>2458</v>
      </c>
      <c r="S419" s="44" t="s">
        <v>3129</v>
      </c>
      <c r="T419" s="53">
        <v>2</v>
      </c>
      <c r="U419" s="16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</row>
    <row r="420" spans="1:32" ht="45" customHeight="1">
      <c r="A420" s="39">
        <v>416</v>
      </c>
      <c r="B420" s="41" t="s">
        <v>3222</v>
      </c>
      <c r="C420" s="44" t="s">
        <v>3141</v>
      </c>
      <c r="D420" s="44" t="str">
        <f t="shared" si="0"/>
        <v>09</v>
      </c>
      <c r="E420" s="48" t="s">
        <v>38</v>
      </c>
      <c r="F420" s="41" t="s">
        <v>3223</v>
      </c>
      <c r="G420" s="41" t="s">
        <v>3224</v>
      </c>
      <c r="H420" s="16"/>
      <c r="I420" s="41" t="s">
        <v>3225</v>
      </c>
      <c r="J420" s="44" t="s">
        <v>3226</v>
      </c>
      <c r="K420" s="44" t="s">
        <v>3227</v>
      </c>
      <c r="L420" s="53" t="s">
        <v>78</v>
      </c>
      <c r="M420" s="53" t="s">
        <v>53</v>
      </c>
      <c r="N420" s="55" t="s">
        <v>62</v>
      </c>
      <c r="O420" s="56"/>
      <c r="P420" s="48" t="s">
        <v>121</v>
      </c>
      <c r="Q420" s="48" t="s">
        <v>183</v>
      </c>
      <c r="R420" s="53" t="s">
        <v>2477</v>
      </c>
      <c r="S420" s="44" t="s">
        <v>3129</v>
      </c>
      <c r="T420" s="53">
        <v>2</v>
      </c>
      <c r="U420" s="16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</row>
    <row r="421" spans="1:32" ht="45" customHeight="1">
      <c r="A421" s="39">
        <v>417</v>
      </c>
      <c r="B421" s="41" t="s">
        <v>3232</v>
      </c>
      <c r="C421" s="44" t="s">
        <v>3233</v>
      </c>
      <c r="D421" s="44" t="str">
        <f t="shared" si="0"/>
        <v>09</v>
      </c>
      <c r="E421" s="48" t="s">
        <v>38</v>
      </c>
      <c r="F421" s="41" t="s">
        <v>714</v>
      </c>
      <c r="G421" s="41" t="s">
        <v>3234</v>
      </c>
      <c r="H421" s="16"/>
      <c r="I421" s="41" t="s">
        <v>3235</v>
      </c>
      <c r="J421" s="44" t="s">
        <v>3236</v>
      </c>
      <c r="K421" s="44" t="s">
        <v>3237</v>
      </c>
      <c r="L421" s="53" t="s">
        <v>78</v>
      </c>
      <c r="M421" s="53" t="s">
        <v>53</v>
      </c>
      <c r="N421" s="55" t="s">
        <v>62</v>
      </c>
      <c r="O421" s="56"/>
      <c r="P421" s="48" t="s">
        <v>121</v>
      </c>
      <c r="Q421" s="48" t="s">
        <v>183</v>
      </c>
      <c r="R421" s="53" t="s">
        <v>2535</v>
      </c>
      <c r="S421" s="44" t="s">
        <v>3242</v>
      </c>
      <c r="T421" s="53">
        <v>2</v>
      </c>
      <c r="U421" s="16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</row>
    <row r="422" spans="1:32" ht="45" customHeight="1">
      <c r="A422" s="39">
        <v>418</v>
      </c>
      <c r="B422" s="41" t="s">
        <v>3247</v>
      </c>
      <c r="C422" s="44" t="s">
        <v>3233</v>
      </c>
      <c r="D422" s="44" t="str">
        <f t="shared" si="0"/>
        <v>09</v>
      </c>
      <c r="E422" s="48" t="s">
        <v>38</v>
      </c>
      <c r="F422" s="41" t="s">
        <v>58</v>
      </c>
      <c r="G422" s="41" t="s">
        <v>376</v>
      </c>
      <c r="H422" s="16"/>
      <c r="I422" s="41" t="s">
        <v>3249</v>
      </c>
      <c r="J422" s="44" t="s">
        <v>3251</v>
      </c>
      <c r="K422" s="76">
        <v>42713</v>
      </c>
      <c r="L422" s="53" t="s">
        <v>78</v>
      </c>
      <c r="M422" s="53" t="s">
        <v>53</v>
      </c>
      <c r="N422" s="55" t="s">
        <v>62</v>
      </c>
      <c r="O422" s="56"/>
      <c r="P422" s="48" t="s">
        <v>121</v>
      </c>
      <c r="Q422" s="48" t="s">
        <v>183</v>
      </c>
      <c r="R422" s="53" t="s">
        <v>2544</v>
      </c>
      <c r="S422" s="44" t="s">
        <v>3242</v>
      </c>
      <c r="T422" s="53">
        <v>2</v>
      </c>
      <c r="U422" s="16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</row>
    <row r="423" spans="1:32" ht="45" customHeight="1">
      <c r="A423" s="39">
        <v>419</v>
      </c>
      <c r="B423" s="41" t="s">
        <v>3260</v>
      </c>
      <c r="C423" s="44" t="s">
        <v>3233</v>
      </c>
      <c r="D423" s="44" t="str">
        <f t="shared" si="0"/>
        <v>09</v>
      </c>
      <c r="E423" s="48" t="s">
        <v>38</v>
      </c>
      <c r="F423" s="41" t="s">
        <v>58</v>
      </c>
      <c r="G423" s="41" t="s">
        <v>376</v>
      </c>
      <c r="H423" s="16"/>
      <c r="I423" s="41" t="s">
        <v>3263</v>
      </c>
      <c r="J423" s="44" t="s">
        <v>3265</v>
      </c>
      <c r="K423" s="76">
        <v>42713</v>
      </c>
      <c r="L423" s="53" t="s">
        <v>78</v>
      </c>
      <c r="M423" s="53" t="s">
        <v>53</v>
      </c>
      <c r="N423" s="55" t="s">
        <v>62</v>
      </c>
      <c r="O423" s="56"/>
      <c r="P423" s="48" t="s">
        <v>121</v>
      </c>
      <c r="Q423" s="48" t="s">
        <v>183</v>
      </c>
      <c r="R423" s="53" t="s">
        <v>2558</v>
      </c>
      <c r="S423" s="44" t="s">
        <v>3242</v>
      </c>
      <c r="T423" s="53">
        <v>2</v>
      </c>
      <c r="U423" s="16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</row>
    <row r="424" spans="1:32" ht="45" customHeight="1">
      <c r="A424" s="39">
        <v>420</v>
      </c>
      <c r="B424" s="41" t="s">
        <v>3276</v>
      </c>
      <c r="C424" s="44" t="s">
        <v>3233</v>
      </c>
      <c r="D424" s="44" t="str">
        <f t="shared" si="0"/>
        <v>09</v>
      </c>
      <c r="E424" s="41" t="s">
        <v>94</v>
      </c>
      <c r="F424" s="41" t="s">
        <v>3280</v>
      </c>
      <c r="G424" s="41" t="s">
        <v>3281</v>
      </c>
      <c r="H424" s="16"/>
      <c r="I424" s="41" t="s">
        <v>3282</v>
      </c>
      <c r="J424" s="44" t="s">
        <v>3283</v>
      </c>
      <c r="K424" s="76">
        <v>43806</v>
      </c>
      <c r="L424" s="53" t="s">
        <v>48</v>
      </c>
      <c r="M424" s="53" t="s">
        <v>53</v>
      </c>
      <c r="N424" s="55"/>
      <c r="O424" s="55" t="s">
        <v>1956</v>
      </c>
      <c r="P424" s="41" t="s">
        <v>2894</v>
      </c>
      <c r="Q424" s="48" t="s">
        <v>183</v>
      </c>
      <c r="R424" s="53" t="s">
        <v>2573</v>
      </c>
      <c r="S424" s="44" t="s">
        <v>3242</v>
      </c>
      <c r="T424" s="53">
        <v>1</v>
      </c>
      <c r="U424" s="16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</row>
    <row r="425" spans="1:32" ht="45" customHeight="1">
      <c r="A425" s="39">
        <v>421</v>
      </c>
      <c r="B425" s="41" t="s">
        <v>3291</v>
      </c>
      <c r="C425" s="44" t="s">
        <v>3292</v>
      </c>
      <c r="D425" s="44" t="str">
        <f t="shared" si="0"/>
        <v>09</v>
      </c>
      <c r="E425" s="48" t="s">
        <v>38</v>
      </c>
      <c r="F425" s="41" t="s">
        <v>49</v>
      </c>
      <c r="G425" s="41" t="s">
        <v>3295</v>
      </c>
      <c r="H425" s="16"/>
      <c r="I425" s="41" t="s">
        <v>3297</v>
      </c>
      <c r="J425" s="41" t="s">
        <v>3298</v>
      </c>
      <c r="K425" s="190">
        <v>43354</v>
      </c>
      <c r="L425" s="53" t="s">
        <v>85</v>
      </c>
      <c r="M425" s="53" t="s">
        <v>53</v>
      </c>
      <c r="N425" s="55" t="s">
        <v>107</v>
      </c>
      <c r="O425" s="56"/>
      <c r="P425" s="41" t="s">
        <v>3303</v>
      </c>
      <c r="Q425" s="48" t="s">
        <v>183</v>
      </c>
      <c r="R425" s="53" t="s">
        <v>2583</v>
      </c>
      <c r="S425" s="44" t="s">
        <v>3304</v>
      </c>
      <c r="T425" s="53">
        <v>4</v>
      </c>
      <c r="U425" s="16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</row>
    <row r="426" spans="1:32" ht="45" customHeight="1">
      <c r="A426" s="39">
        <v>422</v>
      </c>
      <c r="B426" s="41" t="s">
        <v>3305</v>
      </c>
      <c r="C426" s="44" t="s">
        <v>3292</v>
      </c>
      <c r="D426" s="44" t="str">
        <f t="shared" si="0"/>
        <v>09</v>
      </c>
      <c r="E426" s="48" t="s">
        <v>38</v>
      </c>
      <c r="F426" s="41" t="s">
        <v>49</v>
      </c>
      <c r="G426" s="41" t="s">
        <v>3295</v>
      </c>
      <c r="H426" s="16"/>
      <c r="I426" s="41" t="s">
        <v>3307</v>
      </c>
      <c r="J426" s="41" t="s">
        <v>3308</v>
      </c>
      <c r="K426" s="190" t="s">
        <v>3309</v>
      </c>
      <c r="L426" s="53" t="s">
        <v>85</v>
      </c>
      <c r="M426" s="53" t="s">
        <v>53</v>
      </c>
      <c r="N426" s="55" t="s">
        <v>107</v>
      </c>
      <c r="O426" s="56"/>
      <c r="P426" s="41" t="s">
        <v>3311</v>
      </c>
      <c r="Q426" s="48" t="s">
        <v>183</v>
      </c>
      <c r="R426" s="53" t="s">
        <v>2594</v>
      </c>
      <c r="S426" s="44" t="s">
        <v>3304</v>
      </c>
      <c r="T426" s="53">
        <v>4</v>
      </c>
      <c r="U426" s="16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</row>
    <row r="427" spans="1:32" ht="45" customHeight="1">
      <c r="A427" s="39">
        <v>423</v>
      </c>
      <c r="B427" s="41" t="s">
        <v>3313</v>
      </c>
      <c r="C427" s="44" t="s">
        <v>3314</v>
      </c>
      <c r="D427" s="44" t="str">
        <f t="shared" si="0"/>
        <v>09</v>
      </c>
      <c r="E427" s="48" t="s">
        <v>38</v>
      </c>
      <c r="F427" s="41" t="s">
        <v>537</v>
      </c>
      <c r="G427" s="41" t="s">
        <v>3122</v>
      </c>
      <c r="H427" s="16"/>
      <c r="I427" s="41" t="s">
        <v>3124</v>
      </c>
      <c r="J427" s="44" t="s">
        <v>3126</v>
      </c>
      <c r="K427" s="44" t="s">
        <v>1484</v>
      </c>
      <c r="L427" s="53" t="s">
        <v>48</v>
      </c>
      <c r="M427" s="53" t="s">
        <v>53</v>
      </c>
      <c r="N427" s="55" t="s">
        <v>55</v>
      </c>
      <c r="O427" s="56"/>
      <c r="P427" s="41" t="s">
        <v>190</v>
      </c>
      <c r="Q427" s="48" t="s">
        <v>183</v>
      </c>
      <c r="R427" s="53" t="s">
        <v>2605</v>
      </c>
      <c r="S427" s="44" t="s">
        <v>3319</v>
      </c>
      <c r="T427" s="53">
        <v>3</v>
      </c>
      <c r="U427" s="16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</row>
    <row r="428" spans="1:32" ht="1.5" customHeight="1">
      <c r="A428" s="39">
        <v>424</v>
      </c>
      <c r="B428" s="41" t="s">
        <v>3322</v>
      </c>
      <c r="C428" s="44" t="s">
        <v>3314</v>
      </c>
      <c r="D428" s="44" t="str">
        <f t="shared" si="0"/>
        <v>09</v>
      </c>
      <c r="E428" s="48" t="s">
        <v>38</v>
      </c>
      <c r="F428" s="63" t="s">
        <v>3325</v>
      </c>
      <c r="G428" s="63" t="s">
        <v>3326</v>
      </c>
      <c r="H428" s="107"/>
      <c r="I428" s="63" t="s">
        <v>3327</v>
      </c>
      <c r="J428" s="63" t="s">
        <v>3329</v>
      </c>
      <c r="K428" s="63" t="s">
        <v>3331</v>
      </c>
      <c r="L428" s="55" t="s">
        <v>85</v>
      </c>
      <c r="M428" s="55" t="s">
        <v>53</v>
      </c>
      <c r="N428" s="55" t="s">
        <v>55</v>
      </c>
      <c r="O428" s="56"/>
      <c r="P428" s="92" t="s">
        <v>3332</v>
      </c>
      <c r="Q428" s="63" t="s">
        <v>3334</v>
      </c>
      <c r="R428" s="53" t="s">
        <v>2632</v>
      </c>
      <c r="S428" s="44" t="s">
        <v>3319</v>
      </c>
      <c r="T428" s="53">
        <v>3</v>
      </c>
      <c r="U428" s="16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</row>
    <row r="429" spans="1:32" ht="24" customHeight="1">
      <c r="A429" s="39">
        <v>425</v>
      </c>
      <c r="B429" s="41" t="s">
        <v>3336</v>
      </c>
      <c r="C429" s="44" t="s">
        <v>3314</v>
      </c>
      <c r="D429" s="44" t="str">
        <f t="shared" si="0"/>
        <v>09</v>
      </c>
      <c r="E429" s="48" t="s">
        <v>38</v>
      </c>
      <c r="F429" s="63" t="s">
        <v>2636</v>
      </c>
      <c r="G429" s="63" t="s">
        <v>3338</v>
      </c>
      <c r="H429" s="107"/>
      <c r="I429" s="63" t="s">
        <v>3340</v>
      </c>
      <c r="J429" s="63" t="s">
        <v>3341</v>
      </c>
      <c r="K429" s="63" t="s">
        <v>3342</v>
      </c>
      <c r="L429" s="63" t="s">
        <v>48</v>
      </c>
      <c r="M429" s="55" t="s">
        <v>53</v>
      </c>
      <c r="N429" s="55" t="s">
        <v>54</v>
      </c>
      <c r="O429" s="56"/>
      <c r="P429" s="92" t="s">
        <v>3346</v>
      </c>
      <c r="Q429" s="48" t="s">
        <v>183</v>
      </c>
      <c r="R429" s="53" t="s">
        <v>2617</v>
      </c>
      <c r="S429" s="44" t="s">
        <v>3319</v>
      </c>
      <c r="T429" s="53">
        <v>2</v>
      </c>
      <c r="U429" s="58" t="s">
        <v>146</v>
      </c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</row>
    <row r="430" spans="1:32" ht="30" customHeight="1">
      <c r="A430" s="39">
        <v>426</v>
      </c>
      <c r="B430" s="41" t="s">
        <v>3350</v>
      </c>
      <c r="C430" s="44" t="s">
        <v>3314</v>
      </c>
      <c r="D430" s="44" t="str">
        <f t="shared" si="0"/>
        <v>09</v>
      </c>
      <c r="E430" s="48" t="s">
        <v>38</v>
      </c>
      <c r="F430" s="63" t="s">
        <v>1552</v>
      </c>
      <c r="G430" s="63" t="s">
        <v>1594</v>
      </c>
      <c r="H430" s="107"/>
      <c r="I430" s="63" t="s">
        <v>3353</v>
      </c>
      <c r="J430" s="66" t="s">
        <v>3355</v>
      </c>
      <c r="K430" s="169">
        <v>43625</v>
      </c>
      <c r="L430" s="55" t="s">
        <v>81</v>
      </c>
      <c r="M430" s="55" t="s">
        <v>53</v>
      </c>
      <c r="N430" s="55" t="s">
        <v>55</v>
      </c>
      <c r="O430" s="56"/>
      <c r="P430" s="41" t="s">
        <v>1562</v>
      </c>
      <c r="Q430" s="48" t="s">
        <v>183</v>
      </c>
      <c r="R430" s="53" t="s">
        <v>2792</v>
      </c>
      <c r="S430" s="44" t="s">
        <v>3360</v>
      </c>
      <c r="T430" s="53">
        <v>3</v>
      </c>
      <c r="U430" s="16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</row>
    <row r="431" spans="1:32" ht="30" customHeight="1">
      <c r="A431" s="39">
        <v>427</v>
      </c>
      <c r="B431" s="41" t="s">
        <v>3364</v>
      </c>
      <c r="C431" s="44" t="s">
        <v>3365</v>
      </c>
      <c r="D431" s="44" t="str">
        <f t="shared" si="0"/>
        <v>09</v>
      </c>
      <c r="E431" s="48" t="s">
        <v>38</v>
      </c>
      <c r="F431" s="67" t="s">
        <v>3366</v>
      </c>
      <c r="G431" s="63" t="s">
        <v>3367</v>
      </c>
      <c r="H431" s="16"/>
      <c r="I431" s="63" t="s">
        <v>3369</v>
      </c>
      <c r="J431" s="67" t="s">
        <v>3370</v>
      </c>
      <c r="K431" s="67" t="s">
        <v>3371</v>
      </c>
      <c r="L431" s="55" t="s">
        <v>81</v>
      </c>
      <c r="M431" s="55" t="s">
        <v>53</v>
      </c>
      <c r="N431" s="55" t="s">
        <v>55</v>
      </c>
      <c r="O431" s="56"/>
      <c r="P431" s="41" t="s">
        <v>163</v>
      </c>
      <c r="Q431" s="48" t="s">
        <v>183</v>
      </c>
      <c r="R431" s="53" t="s">
        <v>2643</v>
      </c>
      <c r="S431" s="44" t="s">
        <v>3360</v>
      </c>
      <c r="T431" s="53">
        <v>3</v>
      </c>
      <c r="U431" s="16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</row>
    <row r="432" spans="1:32" ht="30" customHeight="1">
      <c r="A432" s="39">
        <v>428</v>
      </c>
      <c r="B432" s="41" t="s">
        <v>3376</v>
      </c>
      <c r="C432" s="44" t="s">
        <v>3377</v>
      </c>
      <c r="D432" s="44" t="str">
        <f t="shared" si="0"/>
        <v>09</v>
      </c>
      <c r="E432" s="48" t="s">
        <v>38</v>
      </c>
      <c r="F432" s="63" t="s">
        <v>3379</v>
      </c>
      <c r="G432" s="63" t="s">
        <v>3380</v>
      </c>
      <c r="H432" s="16"/>
      <c r="I432" s="63" t="s">
        <v>3382</v>
      </c>
      <c r="J432" s="63" t="s">
        <v>3383</v>
      </c>
      <c r="K432" s="67" t="s">
        <v>3384</v>
      </c>
      <c r="L432" s="55" t="s">
        <v>81</v>
      </c>
      <c r="M432" s="55" t="s">
        <v>53</v>
      </c>
      <c r="N432" s="55" t="s">
        <v>55</v>
      </c>
      <c r="O432" s="56"/>
      <c r="P432" s="63" t="s">
        <v>3388</v>
      </c>
      <c r="Q432" s="48" t="s">
        <v>183</v>
      </c>
      <c r="R432" s="53" t="s">
        <v>2654</v>
      </c>
      <c r="S432" s="44" t="s">
        <v>3389</v>
      </c>
      <c r="T432" s="53">
        <v>2</v>
      </c>
      <c r="U432" s="16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</row>
    <row r="433" spans="1:32" ht="30" customHeight="1">
      <c r="A433" s="39">
        <v>429</v>
      </c>
      <c r="B433" s="41" t="s">
        <v>3393</v>
      </c>
      <c r="C433" s="44" t="s">
        <v>3394</v>
      </c>
      <c r="D433" s="44" t="str">
        <f t="shared" si="0"/>
        <v>09</v>
      </c>
      <c r="E433" s="48" t="s">
        <v>38</v>
      </c>
      <c r="F433" s="63" t="s">
        <v>58</v>
      </c>
      <c r="G433" s="63" t="s">
        <v>368</v>
      </c>
      <c r="H433" s="63"/>
      <c r="I433" s="63" t="s">
        <v>3398</v>
      </c>
      <c r="J433" s="63" t="s">
        <v>3399</v>
      </c>
      <c r="K433" s="63" t="s">
        <v>3401</v>
      </c>
      <c r="L433" s="55" t="s">
        <v>78</v>
      </c>
      <c r="M433" s="55" t="s">
        <v>53</v>
      </c>
      <c r="N433" s="55" t="s">
        <v>62</v>
      </c>
      <c r="O433" s="56"/>
      <c r="P433" s="63" t="s">
        <v>3404</v>
      </c>
      <c r="Q433" s="48" t="s">
        <v>183</v>
      </c>
      <c r="R433" s="53" t="s">
        <v>2663</v>
      </c>
      <c r="S433" s="44" t="s">
        <v>3405</v>
      </c>
      <c r="T433" s="53">
        <v>3</v>
      </c>
      <c r="U433" s="16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</row>
    <row r="434" spans="1:32" ht="30" customHeight="1">
      <c r="A434" s="39">
        <v>430</v>
      </c>
      <c r="B434" s="41" t="s">
        <v>3408</v>
      </c>
      <c r="C434" s="44" t="s">
        <v>3394</v>
      </c>
      <c r="D434" s="44" t="str">
        <f t="shared" si="0"/>
        <v>09</v>
      </c>
      <c r="E434" s="48" t="s">
        <v>38</v>
      </c>
      <c r="F434" s="63" t="s">
        <v>58</v>
      </c>
      <c r="G434" s="63" t="s">
        <v>368</v>
      </c>
      <c r="H434" s="63"/>
      <c r="I434" s="63" t="s">
        <v>3411</v>
      </c>
      <c r="J434" s="63" t="s">
        <v>3412</v>
      </c>
      <c r="K434" s="63" t="s">
        <v>3365</v>
      </c>
      <c r="L434" s="55" t="s">
        <v>78</v>
      </c>
      <c r="M434" s="55" t="s">
        <v>53</v>
      </c>
      <c r="N434" s="55" t="s">
        <v>62</v>
      </c>
      <c r="O434" s="56"/>
      <c r="P434" s="63" t="s">
        <v>3419</v>
      </c>
      <c r="Q434" s="48" t="s">
        <v>183</v>
      </c>
      <c r="R434" s="53" t="s">
        <v>2668</v>
      </c>
      <c r="S434" s="44" t="s">
        <v>3405</v>
      </c>
      <c r="T434" s="53">
        <v>3</v>
      </c>
      <c r="U434" s="16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</row>
    <row r="435" spans="1:32" ht="30" customHeight="1">
      <c r="A435" s="39">
        <v>431</v>
      </c>
      <c r="B435" s="41" t="s">
        <v>3420</v>
      </c>
      <c r="C435" s="44" t="s">
        <v>3421</v>
      </c>
      <c r="D435" s="44" t="str">
        <f t="shared" si="0"/>
        <v>09</v>
      </c>
      <c r="E435" s="48" t="s">
        <v>38</v>
      </c>
      <c r="F435" s="63" t="s">
        <v>752</v>
      </c>
      <c r="G435" s="63" t="s">
        <v>3425</v>
      </c>
      <c r="H435" s="107"/>
      <c r="I435" s="63" t="s">
        <v>3426</v>
      </c>
      <c r="J435" s="63" t="s">
        <v>3427</v>
      </c>
      <c r="K435" s="63" t="s">
        <v>758</v>
      </c>
      <c r="L435" s="55" t="s">
        <v>81</v>
      </c>
      <c r="M435" s="55" t="s">
        <v>53</v>
      </c>
      <c r="N435" s="55" t="s">
        <v>55</v>
      </c>
      <c r="O435" s="56"/>
      <c r="P435" s="41" t="s">
        <v>163</v>
      </c>
      <c r="Q435" s="48" t="s">
        <v>183</v>
      </c>
      <c r="R435" s="53"/>
      <c r="S435" s="76"/>
      <c r="T435" s="53"/>
      <c r="U435" s="41" t="s">
        <v>3431</v>
      </c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</row>
    <row r="436" spans="1:32" ht="30" customHeight="1">
      <c r="A436" s="39">
        <v>432</v>
      </c>
      <c r="B436" s="41" t="s">
        <v>3434</v>
      </c>
      <c r="C436" s="44" t="s">
        <v>3421</v>
      </c>
      <c r="D436" s="44" t="str">
        <f t="shared" si="0"/>
        <v>09</v>
      </c>
      <c r="E436" s="48" t="s">
        <v>38</v>
      </c>
      <c r="F436" s="48" t="s">
        <v>3436</v>
      </c>
      <c r="G436" s="48" t="s">
        <v>3437</v>
      </c>
      <c r="H436" s="48"/>
      <c r="I436" s="48" t="s">
        <v>3438</v>
      </c>
      <c r="J436" s="48" t="s">
        <v>3439</v>
      </c>
      <c r="K436" s="92" t="s">
        <v>3440</v>
      </c>
      <c r="L436" s="53" t="s">
        <v>85</v>
      </c>
      <c r="M436" s="53" t="s">
        <v>53</v>
      </c>
      <c r="N436" s="55" t="s">
        <v>107</v>
      </c>
      <c r="O436" s="56"/>
      <c r="P436" s="41" t="s">
        <v>3444</v>
      </c>
      <c r="Q436" s="41" t="s">
        <v>191</v>
      </c>
      <c r="R436" s="53"/>
      <c r="S436" s="76"/>
      <c r="T436" s="53"/>
      <c r="U436" s="41" t="s">
        <v>3447</v>
      </c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</row>
    <row r="437" spans="1:32" ht="30" customHeight="1">
      <c r="A437" s="39">
        <v>433</v>
      </c>
      <c r="B437" s="41" t="s">
        <v>3448</v>
      </c>
      <c r="C437" s="44" t="s">
        <v>3421</v>
      </c>
      <c r="D437" s="44" t="str">
        <f t="shared" si="0"/>
        <v>09</v>
      </c>
      <c r="E437" s="48" t="s">
        <v>38</v>
      </c>
      <c r="F437" s="48" t="s">
        <v>3436</v>
      </c>
      <c r="G437" s="48" t="s">
        <v>3437</v>
      </c>
      <c r="H437" s="48"/>
      <c r="I437" s="41" t="s">
        <v>3451</v>
      </c>
      <c r="J437" s="41" t="s">
        <v>3452</v>
      </c>
      <c r="K437" s="92" t="s">
        <v>3440</v>
      </c>
      <c r="L437" s="53" t="s">
        <v>85</v>
      </c>
      <c r="M437" s="53" t="s">
        <v>53</v>
      </c>
      <c r="N437" s="55" t="s">
        <v>107</v>
      </c>
      <c r="O437" s="56"/>
      <c r="P437" s="41" t="s">
        <v>3444</v>
      </c>
      <c r="Q437" s="48" t="s">
        <v>183</v>
      </c>
      <c r="R437" s="53"/>
      <c r="S437" s="76"/>
      <c r="T437" s="53"/>
      <c r="U437" s="41" t="s">
        <v>3447</v>
      </c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</row>
    <row r="438" spans="1:32" ht="30" customHeight="1">
      <c r="A438" s="39">
        <v>434</v>
      </c>
      <c r="B438" s="41" t="s">
        <v>3456</v>
      </c>
      <c r="C438" s="76">
        <v>42500</v>
      </c>
      <c r="D438" s="44" t="str">
        <f t="shared" si="0"/>
        <v>00</v>
      </c>
      <c r="E438" s="48" t="s">
        <v>38</v>
      </c>
      <c r="F438" s="48" t="s">
        <v>3436</v>
      </c>
      <c r="G438" s="48" t="s">
        <v>3437</v>
      </c>
      <c r="H438" s="48"/>
      <c r="I438" s="48" t="s">
        <v>3438</v>
      </c>
      <c r="J438" s="48" t="s">
        <v>3439</v>
      </c>
      <c r="K438" s="92" t="s">
        <v>3440</v>
      </c>
      <c r="L438" s="53" t="s">
        <v>85</v>
      </c>
      <c r="M438" s="53" t="s">
        <v>53</v>
      </c>
      <c r="N438" s="55" t="s">
        <v>107</v>
      </c>
      <c r="O438" s="56"/>
      <c r="P438" s="41" t="s">
        <v>3444</v>
      </c>
      <c r="Q438" s="41" t="s">
        <v>191</v>
      </c>
      <c r="R438" s="53" t="s">
        <v>2683</v>
      </c>
      <c r="S438" s="76">
        <v>42531</v>
      </c>
      <c r="T438" s="53">
        <v>2</v>
      </c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</row>
    <row r="439" spans="1:32" ht="30" customHeight="1">
      <c r="A439" s="39">
        <v>435</v>
      </c>
      <c r="B439" s="41" t="s">
        <v>3462</v>
      </c>
      <c r="C439" s="76">
        <v>42500</v>
      </c>
      <c r="D439" s="44" t="str">
        <f t="shared" si="0"/>
        <v>00</v>
      </c>
      <c r="E439" s="48" t="s">
        <v>38</v>
      </c>
      <c r="F439" s="48" t="s">
        <v>3436</v>
      </c>
      <c r="G439" s="48" t="s">
        <v>3437</v>
      </c>
      <c r="H439" s="48"/>
      <c r="I439" s="41" t="s">
        <v>3451</v>
      </c>
      <c r="J439" s="41" t="s">
        <v>3452</v>
      </c>
      <c r="K439" s="92" t="s">
        <v>3440</v>
      </c>
      <c r="L439" s="53" t="s">
        <v>85</v>
      </c>
      <c r="M439" s="53" t="s">
        <v>53</v>
      </c>
      <c r="N439" s="55" t="s">
        <v>107</v>
      </c>
      <c r="O439" s="56"/>
      <c r="P439" s="41" t="s">
        <v>3444</v>
      </c>
      <c r="Q439" s="48" t="s">
        <v>183</v>
      </c>
      <c r="R439" s="53" t="s">
        <v>2690</v>
      </c>
      <c r="S439" s="76">
        <v>42531</v>
      </c>
      <c r="T439" s="53">
        <v>2</v>
      </c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</row>
    <row r="440" spans="1:32" ht="30" customHeight="1">
      <c r="A440" s="39">
        <v>436</v>
      </c>
      <c r="B440" s="41" t="s">
        <v>3468</v>
      </c>
      <c r="C440" s="76">
        <v>42500</v>
      </c>
      <c r="D440" s="44" t="str">
        <f t="shared" si="0"/>
        <v>00</v>
      </c>
      <c r="E440" s="48" t="s">
        <v>38</v>
      </c>
      <c r="F440" s="63" t="s">
        <v>58</v>
      </c>
      <c r="G440" s="63" t="s">
        <v>368</v>
      </c>
      <c r="H440" s="63"/>
      <c r="I440" s="63" t="s">
        <v>3469</v>
      </c>
      <c r="J440" s="63" t="s">
        <v>3470</v>
      </c>
      <c r="K440" s="76">
        <v>42439</v>
      </c>
      <c r="L440" s="53" t="s">
        <v>78</v>
      </c>
      <c r="M440" s="53" t="s">
        <v>53</v>
      </c>
      <c r="N440" s="55" t="s">
        <v>62</v>
      </c>
      <c r="O440" s="56"/>
      <c r="P440" s="63" t="s">
        <v>3474</v>
      </c>
      <c r="Q440" s="48" t="s">
        <v>183</v>
      </c>
      <c r="R440" s="53" t="s">
        <v>2677</v>
      </c>
      <c r="S440" s="52" t="s">
        <v>3475</v>
      </c>
      <c r="T440" s="53">
        <v>2</v>
      </c>
      <c r="U440" s="16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</row>
    <row r="441" spans="1:32" ht="30" customHeight="1">
      <c r="A441" s="39">
        <v>437</v>
      </c>
      <c r="B441" s="41" t="s">
        <v>3476</v>
      </c>
      <c r="C441" s="76">
        <v>42561</v>
      </c>
      <c r="D441" s="44" t="str">
        <f t="shared" si="0"/>
        <v>61</v>
      </c>
      <c r="E441" s="48" t="s">
        <v>38</v>
      </c>
      <c r="F441" s="41" t="s">
        <v>3477</v>
      </c>
      <c r="G441" s="63" t="s">
        <v>3478</v>
      </c>
      <c r="H441" s="107"/>
      <c r="I441" s="63" t="s">
        <v>3479</v>
      </c>
      <c r="J441" s="63" t="s">
        <v>3480</v>
      </c>
      <c r="K441" s="67" t="s">
        <v>3481</v>
      </c>
      <c r="L441" s="67" t="s">
        <v>48</v>
      </c>
      <c r="M441" s="53" t="s">
        <v>53</v>
      </c>
      <c r="N441" s="55" t="s">
        <v>54</v>
      </c>
      <c r="O441" s="56"/>
      <c r="P441" s="41" t="s">
        <v>3346</v>
      </c>
      <c r="Q441" s="48" t="s">
        <v>183</v>
      </c>
      <c r="R441" s="53" t="s">
        <v>2696</v>
      </c>
      <c r="S441" s="76">
        <v>42653</v>
      </c>
      <c r="T441" s="53">
        <v>2</v>
      </c>
      <c r="U441" s="58" t="s">
        <v>146</v>
      </c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</row>
    <row r="442" spans="1:32" ht="30" customHeight="1">
      <c r="A442" s="39">
        <v>438</v>
      </c>
      <c r="B442" s="41" t="s">
        <v>3487</v>
      </c>
      <c r="C442" s="76">
        <v>42561</v>
      </c>
      <c r="D442" s="76" t="str">
        <f t="shared" si="0"/>
        <v>61</v>
      </c>
      <c r="E442" s="48" t="s">
        <v>38</v>
      </c>
      <c r="F442" s="41" t="s">
        <v>2513</v>
      </c>
      <c r="G442" s="63" t="s">
        <v>3478</v>
      </c>
      <c r="H442" s="107"/>
      <c r="I442" s="63" t="s">
        <v>3490</v>
      </c>
      <c r="J442" s="63" t="s">
        <v>3491</v>
      </c>
      <c r="K442" s="72">
        <v>42778</v>
      </c>
      <c r="L442" s="67" t="s">
        <v>48</v>
      </c>
      <c r="M442" s="53" t="s">
        <v>53</v>
      </c>
      <c r="N442" s="55" t="s">
        <v>54</v>
      </c>
      <c r="O442" s="56"/>
      <c r="P442" s="41" t="s">
        <v>3346</v>
      </c>
      <c r="Q442" s="48" t="s">
        <v>183</v>
      </c>
      <c r="R442" s="53" t="s">
        <v>2706</v>
      </c>
      <c r="S442" s="76">
        <v>42653</v>
      </c>
      <c r="T442" s="53">
        <v>2</v>
      </c>
      <c r="U442" s="58" t="s">
        <v>146</v>
      </c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</row>
    <row r="443" spans="1:32" ht="30" customHeight="1">
      <c r="A443" s="39">
        <v>439</v>
      </c>
      <c r="B443" s="41" t="s">
        <v>3501</v>
      </c>
      <c r="C443" s="76">
        <v>42561</v>
      </c>
      <c r="D443" s="76" t="str">
        <f t="shared" si="0"/>
        <v>61</v>
      </c>
      <c r="E443" s="48" t="s">
        <v>38</v>
      </c>
      <c r="F443" s="63" t="s">
        <v>200</v>
      </c>
      <c r="G443" s="63" t="s">
        <v>205</v>
      </c>
      <c r="H443" s="107"/>
      <c r="I443" s="63" t="s">
        <v>3502</v>
      </c>
      <c r="J443" s="63" t="s">
        <v>3503</v>
      </c>
      <c r="K443" s="67" t="s">
        <v>212</v>
      </c>
      <c r="L443" s="53" t="s">
        <v>119</v>
      </c>
      <c r="M443" s="53" t="s">
        <v>53</v>
      </c>
      <c r="N443" s="55" t="s">
        <v>55</v>
      </c>
      <c r="O443" s="56"/>
      <c r="P443" s="41" t="s">
        <v>163</v>
      </c>
      <c r="Q443" s="48" t="s">
        <v>183</v>
      </c>
      <c r="R443" s="53"/>
      <c r="S443" s="194"/>
      <c r="T443" s="53"/>
      <c r="U443" s="41" t="s">
        <v>3515</v>
      </c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</row>
    <row r="444" spans="1:32" ht="30" customHeight="1">
      <c r="A444" s="39">
        <v>440</v>
      </c>
      <c r="B444" s="41" t="s">
        <v>3517</v>
      </c>
      <c r="C444" s="76">
        <v>42561</v>
      </c>
      <c r="D444" s="76" t="str">
        <f t="shared" si="0"/>
        <v>61</v>
      </c>
      <c r="E444" s="48" t="s">
        <v>38</v>
      </c>
      <c r="F444" s="63" t="s">
        <v>3519</v>
      </c>
      <c r="G444" s="63" t="s">
        <v>2363</v>
      </c>
      <c r="H444" s="107"/>
      <c r="I444" s="63" t="s">
        <v>3523</v>
      </c>
      <c r="J444" s="63" t="s">
        <v>3524</v>
      </c>
      <c r="K444" s="63" t="s">
        <v>3481</v>
      </c>
      <c r="L444" s="55" t="s">
        <v>119</v>
      </c>
      <c r="M444" s="55" t="s">
        <v>53</v>
      </c>
      <c r="N444" s="55" t="s">
        <v>62</v>
      </c>
      <c r="O444" s="56"/>
      <c r="P444" s="41" t="s">
        <v>121</v>
      </c>
      <c r="Q444" s="48" t="s">
        <v>183</v>
      </c>
      <c r="R444" s="55" t="s">
        <v>2713</v>
      </c>
      <c r="S444" s="194">
        <v>42653</v>
      </c>
      <c r="T444" s="55">
        <v>2</v>
      </c>
      <c r="U444" s="107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</row>
    <row r="445" spans="1:32" ht="14.25" customHeight="1">
      <c r="A445" s="39">
        <v>441</v>
      </c>
      <c r="B445" s="41" t="s">
        <v>3526</v>
      </c>
      <c r="C445" s="194">
        <v>42684</v>
      </c>
      <c r="D445" s="196">
        <v>10</v>
      </c>
      <c r="E445" s="48" t="s">
        <v>38</v>
      </c>
      <c r="F445" s="66" t="s">
        <v>3531</v>
      </c>
      <c r="G445" s="63" t="s">
        <v>3532</v>
      </c>
      <c r="H445" s="197"/>
      <c r="I445" s="63" t="s">
        <v>2891</v>
      </c>
      <c r="J445" s="63" t="s">
        <v>3539</v>
      </c>
      <c r="K445" s="92" t="s">
        <v>3540</v>
      </c>
      <c r="L445" s="55" t="s">
        <v>81</v>
      </c>
      <c r="M445" s="53" t="s">
        <v>53</v>
      </c>
      <c r="N445" s="55" t="s">
        <v>55</v>
      </c>
      <c r="O445" s="143"/>
      <c r="P445" s="123" t="s">
        <v>163</v>
      </c>
      <c r="Q445" s="48" t="s">
        <v>183</v>
      </c>
      <c r="R445" s="55" t="s">
        <v>2722</v>
      </c>
      <c r="S445" s="198" t="s">
        <v>3543</v>
      </c>
      <c r="T445" s="55">
        <v>2</v>
      </c>
      <c r="U445" s="143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</row>
    <row r="446" spans="1:32" ht="14.25" customHeight="1">
      <c r="A446" s="39">
        <v>442</v>
      </c>
      <c r="B446" s="41" t="s">
        <v>3547</v>
      </c>
      <c r="C446" s="194">
        <v>42714</v>
      </c>
      <c r="D446" s="196">
        <v>10</v>
      </c>
      <c r="E446" s="48" t="s">
        <v>38</v>
      </c>
      <c r="F446" s="66" t="s">
        <v>3549</v>
      </c>
      <c r="G446" s="63" t="s">
        <v>3550</v>
      </c>
      <c r="H446" s="197"/>
      <c r="I446" s="63" t="s">
        <v>3551</v>
      </c>
      <c r="J446" s="63" t="s">
        <v>3552</v>
      </c>
      <c r="K446" s="67" t="s">
        <v>2204</v>
      </c>
      <c r="L446" s="55" t="s">
        <v>144</v>
      </c>
      <c r="M446" s="53" t="s">
        <v>53</v>
      </c>
      <c r="N446" s="55" t="s">
        <v>86</v>
      </c>
      <c r="O446" s="143"/>
      <c r="P446" s="201" t="s">
        <v>3556</v>
      </c>
      <c r="Q446" s="41" t="s">
        <v>191</v>
      </c>
      <c r="R446" s="55" t="s">
        <v>2738</v>
      </c>
      <c r="S446" s="123" t="s">
        <v>3561</v>
      </c>
      <c r="T446" s="55">
        <v>2</v>
      </c>
      <c r="U446" s="143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</row>
    <row r="447" spans="1:32" ht="14.25" customHeight="1">
      <c r="A447" s="39">
        <v>443</v>
      </c>
      <c r="B447" s="41" t="s">
        <v>3563</v>
      </c>
      <c r="C447" s="194" t="s">
        <v>3564</v>
      </c>
      <c r="D447" s="196">
        <v>10</v>
      </c>
      <c r="E447" s="48" t="s">
        <v>38</v>
      </c>
      <c r="F447" s="66" t="s">
        <v>1270</v>
      </c>
      <c r="G447" s="63" t="s">
        <v>855</v>
      </c>
      <c r="H447" s="197"/>
      <c r="I447" s="63" t="s">
        <v>3566</v>
      </c>
      <c r="J447" s="63" t="s">
        <v>3568</v>
      </c>
      <c r="K447" s="67" t="s">
        <v>1275</v>
      </c>
      <c r="L447" s="53" t="s">
        <v>119</v>
      </c>
      <c r="M447" s="53" t="s">
        <v>53</v>
      </c>
      <c r="N447" s="55" t="s">
        <v>55</v>
      </c>
      <c r="O447" s="56"/>
      <c r="P447" s="92" t="s">
        <v>163</v>
      </c>
      <c r="Q447" s="48" t="s">
        <v>183</v>
      </c>
      <c r="R447" s="55" t="s">
        <v>2750</v>
      </c>
      <c r="S447" s="198" t="s">
        <v>3571</v>
      </c>
      <c r="T447" s="55">
        <v>2</v>
      </c>
      <c r="U447" s="16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</row>
    <row r="448" spans="1:32" ht="14.25" customHeight="1">
      <c r="A448" s="39">
        <v>444</v>
      </c>
      <c r="B448" s="41" t="s">
        <v>3573</v>
      </c>
      <c r="C448" s="194" t="s">
        <v>3564</v>
      </c>
      <c r="D448" s="196">
        <v>10</v>
      </c>
      <c r="E448" s="48" t="s">
        <v>94</v>
      </c>
      <c r="F448" s="66" t="s">
        <v>1270</v>
      </c>
      <c r="G448" s="63" t="s">
        <v>855</v>
      </c>
      <c r="H448" s="197"/>
      <c r="I448" s="63" t="s">
        <v>3575</v>
      </c>
      <c r="J448" s="63" t="s">
        <v>3576</v>
      </c>
      <c r="K448" s="67" t="s">
        <v>1275</v>
      </c>
      <c r="L448" s="53" t="s">
        <v>119</v>
      </c>
      <c r="M448" s="53" t="s">
        <v>53</v>
      </c>
      <c r="N448" s="55"/>
      <c r="O448" s="55" t="s">
        <v>859</v>
      </c>
      <c r="P448" s="92" t="s">
        <v>163</v>
      </c>
      <c r="Q448" s="48" t="s">
        <v>183</v>
      </c>
      <c r="R448" s="55" t="s">
        <v>2761</v>
      </c>
      <c r="S448" s="198" t="s">
        <v>3571</v>
      </c>
      <c r="T448" s="55">
        <v>2</v>
      </c>
      <c r="U448" s="16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</row>
    <row r="449" spans="1:32" ht="14.25" customHeight="1">
      <c r="A449" s="39">
        <v>445</v>
      </c>
      <c r="B449" s="41" t="s">
        <v>3580</v>
      </c>
      <c r="C449" s="194" t="s">
        <v>3564</v>
      </c>
      <c r="D449" s="196">
        <v>10</v>
      </c>
      <c r="E449" s="48" t="s">
        <v>38</v>
      </c>
      <c r="F449" s="66" t="s">
        <v>2822</v>
      </c>
      <c r="G449" s="63" t="s">
        <v>3581</v>
      </c>
      <c r="H449" s="197"/>
      <c r="I449" s="63" t="s">
        <v>3582</v>
      </c>
      <c r="J449" s="63" t="s">
        <v>3583</v>
      </c>
      <c r="K449" s="67">
        <v>43534</v>
      </c>
      <c r="L449" s="53" t="s">
        <v>119</v>
      </c>
      <c r="M449" s="53" t="s">
        <v>53</v>
      </c>
      <c r="N449" s="55" t="s">
        <v>55</v>
      </c>
      <c r="O449" s="56"/>
      <c r="P449" s="92" t="s">
        <v>3586</v>
      </c>
      <c r="Q449" s="48" t="s">
        <v>183</v>
      </c>
      <c r="R449" s="55" t="s">
        <v>2765</v>
      </c>
      <c r="S449" s="198" t="s">
        <v>3587</v>
      </c>
      <c r="T449" s="55">
        <v>3</v>
      </c>
      <c r="U449" s="16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</row>
    <row r="450" spans="1:32" ht="14.25" customHeight="1">
      <c r="A450" s="39">
        <v>446</v>
      </c>
      <c r="B450" s="41" t="s">
        <v>3591</v>
      </c>
      <c r="C450" s="52" t="s">
        <v>3571</v>
      </c>
      <c r="D450" s="76" t="str">
        <f t="shared" ref="D450:D455" si="1">RIGHT(LEFT(C450,5),2)</f>
        <v>10</v>
      </c>
      <c r="E450" s="48" t="s">
        <v>38</v>
      </c>
      <c r="F450" s="63" t="s">
        <v>200</v>
      </c>
      <c r="G450" s="63" t="s">
        <v>205</v>
      </c>
      <c r="H450" s="107"/>
      <c r="I450" s="63" t="s">
        <v>3502</v>
      </c>
      <c r="J450" s="63" t="s">
        <v>3503</v>
      </c>
      <c r="K450" s="67" t="s">
        <v>212</v>
      </c>
      <c r="L450" s="53" t="s">
        <v>119</v>
      </c>
      <c r="M450" s="53" t="s">
        <v>53</v>
      </c>
      <c r="N450" s="55" t="s">
        <v>55</v>
      </c>
      <c r="O450" s="56"/>
      <c r="P450" s="92" t="s">
        <v>163</v>
      </c>
      <c r="Q450" s="48" t="s">
        <v>183</v>
      </c>
      <c r="R450" s="55" t="s">
        <v>2773</v>
      </c>
      <c r="S450" s="198" t="s">
        <v>3592</v>
      </c>
      <c r="T450" s="53">
        <v>5</v>
      </c>
      <c r="U450" s="16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</row>
    <row r="451" spans="1:32" ht="14.25" customHeight="1">
      <c r="A451" s="39">
        <v>447</v>
      </c>
      <c r="B451" s="41" t="s">
        <v>3593</v>
      </c>
      <c r="C451" s="52" t="s">
        <v>3594</v>
      </c>
      <c r="D451" s="76" t="str">
        <f t="shared" si="1"/>
        <v>10</v>
      </c>
      <c r="E451" s="48" t="s">
        <v>38</v>
      </c>
      <c r="F451" s="92" t="s">
        <v>3595</v>
      </c>
      <c r="G451" s="63" t="s">
        <v>3597</v>
      </c>
      <c r="H451" s="16"/>
      <c r="I451" s="63" t="s">
        <v>3598</v>
      </c>
      <c r="J451" s="63" t="s">
        <v>3600</v>
      </c>
      <c r="K451" s="104">
        <v>43254</v>
      </c>
      <c r="L451" s="53" t="s">
        <v>119</v>
      </c>
      <c r="M451" s="53" t="s">
        <v>53</v>
      </c>
      <c r="N451" s="55" t="s">
        <v>86</v>
      </c>
      <c r="O451" s="56"/>
      <c r="P451" s="63" t="s">
        <v>2205</v>
      </c>
      <c r="Q451" s="63" t="s">
        <v>3601</v>
      </c>
      <c r="R451" s="55" t="s">
        <v>2782</v>
      </c>
      <c r="S451" s="198" t="s">
        <v>3592</v>
      </c>
      <c r="T451" s="53">
        <v>3</v>
      </c>
      <c r="U451" s="16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</row>
    <row r="452" spans="1:32" ht="14.25" customHeight="1">
      <c r="A452" s="39">
        <v>448</v>
      </c>
      <c r="B452" s="41" t="s">
        <v>3604</v>
      </c>
      <c r="C452" s="52" t="s">
        <v>3594</v>
      </c>
      <c r="D452" s="76" t="str">
        <f t="shared" si="1"/>
        <v>10</v>
      </c>
      <c r="E452" s="48" t="s">
        <v>38</v>
      </c>
      <c r="F452" s="92" t="s">
        <v>3605</v>
      </c>
      <c r="G452" s="63" t="s">
        <v>3606</v>
      </c>
      <c r="H452" s="16"/>
      <c r="I452" s="63" t="s">
        <v>3607</v>
      </c>
      <c r="J452" s="92" t="s">
        <v>3608</v>
      </c>
      <c r="K452" s="92" t="s">
        <v>3609</v>
      </c>
      <c r="L452" s="53" t="s">
        <v>81</v>
      </c>
      <c r="M452" s="53" t="s">
        <v>53</v>
      </c>
      <c r="N452" s="55" t="s">
        <v>55</v>
      </c>
      <c r="O452" s="56"/>
      <c r="P452" s="16"/>
      <c r="Q452" s="48" t="s">
        <v>183</v>
      </c>
      <c r="R452" s="55" t="s">
        <v>2805</v>
      </c>
      <c r="S452" s="198" t="s">
        <v>3592</v>
      </c>
      <c r="T452" s="53">
        <v>3</v>
      </c>
      <c r="U452" s="16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</row>
    <row r="453" spans="1:32" ht="14.25" customHeight="1">
      <c r="A453" s="39">
        <v>449</v>
      </c>
      <c r="B453" s="41" t="s">
        <v>3611</v>
      </c>
      <c r="C453" s="53" t="s">
        <v>3592</v>
      </c>
      <c r="D453" s="76" t="str">
        <f t="shared" si="1"/>
        <v>10</v>
      </c>
      <c r="E453" s="48" t="s">
        <v>38</v>
      </c>
      <c r="F453" s="63" t="s">
        <v>3612</v>
      </c>
      <c r="G453" s="63" t="s">
        <v>3613</v>
      </c>
      <c r="H453" s="107"/>
      <c r="I453" s="63" t="s">
        <v>3615</v>
      </c>
      <c r="J453" s="63" t="s">
        <v>3616</v>
      </c>
      <c r="K453" s="63" t="s">
        <v>3618</v>
      </c>
      <c r="L453" s="53" t="s">
        <v>119</v>
      </c>
      <c r="M453" s="53" t="s">
        <v>53</v>
      </c>
      <c r="N453" s="55" t="s">
        <v>107</v>
      </c>
      <c r="O453" s="56"/>
      <c r="P453" s="206" t="s">
        <v>3619</v>
      </c>
      <c r="Q453" s="48" t="s">
        <v>183</v>
      </c>
      <c r="R453" s="55" t="s">
        <v>2826</v>
      </c>
      <c r="S453" s="198" t="s">
        <v>3621</v>
      </c>
      <c r="T453" s="53">
        <v>4</v>
      </c>
      <c r="U453" s="16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</row>
    <row r="454" spans="1:32" ht="14.25" customHeight="1">
      <c r="A454" s="39">
        <v>450</v>
      </c>
      <c r="B454" s="41" t="s">
        <v>3623</v>
      </c>
      <c r="C454" s="53" t="s">
        <v>3592</v>
      </c>
      <c r="D454" s="76" t="str">
        <f t="shared" si="1"/>
        <v>10</v>
      </c>
      <c r="E454" s="48" t="s">
        <v>38</v>
      </c>
      <c r="F454" s="63" t="s">
        <v>3612</v>
      </c>
      <c r="G454" s="63" t="s">
        <v>3613</v>
      </c>
      <c r="H454" s="107"/>
      <c r="I454" s="63" t="s">
        <v>3626</v>
      </c>
      <c r="J454" s="63" t="s">
        <v>3627</v>
      </c>
      <c r="K454" s="63" t="s">
        <v>3628</v>
      </c>
      <c r="L454" s="53" t="s">
        <v>119</v>
      </c>
      <c r="M454" s="53" t="s">
        <v>53</v>
      </c>
      <c r="N454" s="55" t="s">
        <v>107</v>
      </c>
      <c r="O454" s="56"/>
      <c r="P454" s="206" t="s">
        <v>3444</v>
      </c>
      <c r="Q454" s="48" t="s">
        <v>183</v>
      </c>
      <c r="R454" s="55" t="s">
        <v>2845</v>
      </c>
      <c r="S454" s="198" t="s">
        <v>3621</v>
      </c>
      <c r="T454" s="53">
        <v>4</v>
      </c>
      <c r="U454" s="16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</row>
    <row r="455" spans="1:32" ht="14.25" customHeight="1">
      <c r="A455" s="39">
        <v>451</v>
      </c>
      <c r="B455" s="41" t="s">
        <v>3630</v>
      </c>
      <c r="C455" s="53" t="s">
        <v>3592</v>
      </c>
      <c r="D455" s="76" t="str">
        <f t="shared" si="1"/>
        <v>10</v>
      </c>
      <c r="E455" s="48" t="s">
        <v>38</v>
      </c>
      <c r="F455" s="63" t="s">
        <v>3612</v>
      </c>
      <c r="G455" s="63" t="s">
        <v>3613</v>
      </c>
      <c r="H455" s="107"/>
      <c r="I455" s="66" t="s">
        <v>3631</v>
      </c>
      <c r="J455" s="63" t="s">
        <v>3632</v>
      </c>
      <c r="K455" s="63" t="s">
        <v>3633</v>
      </c>
      <c r="L455" s="53" t="s">
        <v>119</v>
      </c>
      <c r="M455" s="53" t="s">
        <v>53</v>
      </c>
      <c r="N455" s="55" t="s">
        <v>107</v>
      </c>
      <c r="O455" s="56"/>
      <c r="P455" s="206" t="s">
        <v>3619</v>
      </c>
      <c r="Q455" s="48" t="s">
        <v>183</v>
      </c>
      <c r="R455" s="55" t="s">
        <v>2867</v>
      </c>
      <c r="S455" s="198" t="s">
        <v>3621</v>
      </c>
      <c r="T455" s="53">
        <v>4</v>
      </c>
      <c r="U455" s="16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</row>
    <row r="456" spans="1:32" ht="14.25" customHeight="1">
      <c r="A456" s="39">
        <v>452</v>
      </c>
      <c r="B456" s="41" t="s">
        <v>3636</v>
      </c>
      <c r="C456" s="207" t="s">
        <v>3637</v>
      </c>
      <c r="D456" s="55">
        <v>10</v>
      </c>
      <c r="E456" s="48" t="s">
        <v>38</v>
      </c>
      <c r="F456" s="207" t="s">
        <v>3642</v>
      </c>
      <c r="G456" s="69" t="s">
        <v>3645</v>
      </c>
      <c r="H456" s="107"/>
      <c r="I456" s="69" t="s">
        <v>3648</v>
      </c>
      <c r="J456" s="69" t="s">
        <v>3649</v>
      </c>
      <c r="K456" s="69" t="s">
        <v>3246</v>
      </c>
      <c r="L456" s="55" t="s">
        <v>119</v>
      </c>
      <c r="M456" s="55" t="s">
        <v>53</v>
      </c>
      <c r="N456" s="55" t="s">
        <v>62</v>
      </c>
      <c r="O456" s="56"/>
      <c r="P456" s="69" t="s">
        <v>3652</v>
      </c>
      <c r="Q456" s="48" t="s">
        <v>183</v>
      </c>
      <c r="R456" s="55" t="s">
        <v>2881</v>
      </c>
      <c r="S456" s="198" t="s">
        <v>3621</v>
      </c>
      <c r="T456" s="55">
        <v>2</v>
      </c>
      <c r="U456" s="107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</row>
    <row r="457" spans="1:32" ht="14.25" customHeight="1">
      <c r="A457" s="39">
        <v>453</v>
      </c>
      <c r="B457" s="41" t="s">
        <v>3655</v>
      </c>
      <c r="C457" s="207" t="s">
        <v>3656</v>
      </c>
      <c r="D457" s="55">
        <v>10</v>
      </c>
      <c r="E457" s="48" t="s">
        <v>38</v>
      </c>
      <c r="F457" s="63" t="s">
        <v>3050</v>
      </c>
      <c r="G457" s="63" t="s">
        <v>3051</v>
      </c>
      <c r="H457" s="107"/>
      <c r="I457" s="63" t="s">
        <v>3660</v>
      </c>
      <c r="J457" s="63" t="s">
        <v>3662</v>
      </c>
      <c r="K457" s="63" t="s">
        <v>2954</v>
      </c>
      <c r="L457" s="55" t="s">
        <v>119</v>
      </c>
      <c r="M457" s="53" t="s">
        <v>53</v>
      </c>
      <c r="N457" s="55" t="s">
        <v>62</v>
      </c>
      <c r="O457" s="56"/>
      <c r="P457" s="69" t="s">
        <v>3663</v>
      </c>
      <c r="Q457" s="48" t="s">
        <v>183</v>
      </c>
      <c r="R457" s="55" t="s">
        <v>2898</v>
      </c>
      <c r="S457" s="58" t="s">
        <v>3656</v>
      </c>
      <c r="T457" s="53">
        <v>1</v>
      </c>
      <c r="U457" s="16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</row>
    <row r="458" spans="1:32" ht="14.25" customHeight="1">
      <c r="A458" s="39">
        <v>454</v>
      </c>
      <c r="B458" s="41" t="s">
        <v>3665</v>
      </c>
      <c r="C458" s="207" t="s">
        <v>3656</v>
      </c>
      <c r="D458" s="55">
        <v>10</v>
      </c>
      <c r="E458" s="48" t="s">
        <v>38</v>
      </c>
      <c r="F458" s="63" t="s">
        <v>58</v>
      </c>
      <c r="G458" s="63" t="s">
        <v>368</v>
      </c>
      <c r="H458" s="63"/>
      <c r="I458" s="63" t="s">
        <v>3667</v>
      </c>
      <c r="J458" s="63" t="s">
        <v>3668</v>
      </c>
      <c r="K458" s="44" t="s">
        <v>3621</v>
      </c>
      <c r="L458" s="53" t="s">
        <v>78</v>
      </c>
      <c r="M458" s="53" t="s">
        <v>53</v>
      </c>
      <c r="N458" s="55" t="s">
        <v>62</v>
      </c>
      <c r="O458" s="56"/>
      <c r="P458" s="69" t="s">
        <v>3671</v>
      </c>
      <c r="Q458" s="48" t="s">
        <v>183</v>
      </c>
      <c r="R458" s="55" t="s">
        <v>2956</v>
      </c>
      <c r="S458" s="129">
        <v>42380</v>
      </c>
      <c r="T458" s="53">
        <v>2</v>
      </c>
      <c r="U458" s="16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</row>
    <row r="459" spans="1:32" ht="14.25" customHeight="1">
      <c r="A459" s="208">
        <v>455</v>
      </c>
      <c r="B459" s="209" t="s">
        <v>3679</v>
      </c>
      <c r="C459" s="211">
        <v>42411</v>
      </c>
      <c r="D459" s="212">
        <v>11</v>
      </c>
      <c r="E459" s="213" t="s">
        <v>38</v>
      </c>
      <c r="F459" s="214" t="s">
        <v>3699</v>
      </c>
      <c r="G459" s="214" t="s">
        <v>3702</v>
      </c>
      <c r="H459" s="215"/>
      <c r="I459" s="214" t="s">
        <v>3706</v>
      </c>
      <c r="J459" s="214" t="s">
        <v>3707</v>
      </c>
      <c r="K459" s="216">
        <v>43681</v>
      </c>
      <c r="L459" s="212" t="s">
        <v>119</v>
      </c>
      <c r="M459" s="217" t="s">
        <v>53</v>
      </c>
      <c r="N459" s="212" t="s">
        <v>62</v>
      </c>
      <c r="O459" s="218"/>
      <c r="P459" s="209" t="s">
        <v>121</v>
      </c>
      <c r="Q459" s="213" t="s">
        <v>183</v>
      </c>
      <c r="R459" s="212" t="s">
        <v>2922</v>
      </c>
      <c r="S459" s="219">
        <v>42440</v>
      </c>
      <c r="T459" s="217">
        <v>2</v>
      </c>
      <c r="U459" s="220"/>
      <c r="V459" s="222"/>
      <c r="W459" s="222"/>
      <c r="X459" s="222"/>
      <c r="Y459" s="222"/>
      <c r="Z459" s="222"/>
      <c r="AA459" s="222"/>
      <c r="AB459" s="222"/>
      <c r="AC459" s="222"/>
      <c r="AD459" s="222"/>
      <c r="AE459" s="222"/>
      <c r="AF459" s="222"/>
    </row>
    <row r="460" spans="1:32" ht="14.25" customHeight="1">
      <c r="A460" s="39">
        <v>456</v>
      </c>
      <c r="B460" s="41" t="s">
        <v>3722</v>
      </c>
      <c r="C460" s="223">
        <v>42411</v>
      </c>
      <c r="D460" s="55">
        <v>11</v>
      </c>
      <c r="E460" s="41" t="s">
        <v>94</v>
      </c>
      <c r="F460" s="45" t="s">
        <v>3699</v>
      </c>
      <c r="G460" s="45" t="s">
        <v>3702</v>
      </c>
      <c r="H460" s="184"/>
      <c r="I460" s="45" t="s">
        <v>3733</v>
      </c>
      <c r="J460" s="45" t="s">
        <v>3734</v>
      </c>
      <c r="K460" s="224">
        <v>43681</v>
      </c>
      <c r="L460" s="55" t="s">
        <v>119</v>
      </c>
      <c r="M460" s="53" t="s">
        <v>53</v>
      </c>
      <c r="N460" s="55" t="s">
        <v>62</v>
      </c>
      <c r="O460" s="56"/>
      <c r="P460" s="92" t="s">
        <v>3741</v>
      </c>
      <c r="Q460" s="48" t="s">
        <v>183</v>
      </c>
      <c r="R460" s="55" t="s">
        <v>2936</v>
      </c>
      <c r="S460" s="129">
        <v>42440</v>
      </c>
      <c r="T460" s="53">
        <v>2</v>
      </c>
      <c r="U460" s="16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</row>
    <row r="461" spans="1:32" ht="14.25" customHeight="1">
      <c r="A461" s="39">
        <v>457</v>
      </c>
      <c r="B461" s="41" t="s">
        <v>3744</v>
      </c>
      <c r="C461" s="223">
        <v>42411</v>
      </c>
      <c r="D461" s="55">
        <v>11</v>
      </c>
      <c r="E461" s="41" t="s">
        <v>94</v>
      </c>
      <c r="F461" s="45" t="s">
        <v>3699</v>
      </c>
      <c r="G461" s="45" t="s">
        <v>3702</v>
      </c>
      <c r="H461" s="184"/>
      <c r="I461" s="45" t="s">
        <v>3748</v>
      </c>
      <c r="J461" s="45" t="s">
        <v>3749</v>
      </c>
      <c r="K461" s="224">
        <v>43681</v>
      </c>
      <c r="L461" s="55" t="s">
        <v>119</v>
      </c>
      <c r="M461" s="53" t="s">
        <v>53</v>
      </c>
      <c r="N461" s="55" t="s">
        <v>62</v>
      </c>
      <c r="O461" s="56"/>
      <c r="P461" s="92" t="s">
        <v>3754</v>
      </c>
      <c r="Q461" s="48" t="s">
        <v>183</v>
      </c>
      <c r="R461" s="55" t="s">
        <v>2973</v>
      </c>
      <c r="S461" s="129">
        <v>42440</v>
      </c>
      <c r="T461" s="53">
        <v>2</v>
      </c>
      <c r="U461" s="16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</row>
    <row r="462" spans="1:32" ht="14.25" customHeight="1">
      <c r="A462" s="39">
        <v>458</v>
      </c>
      <c r="B462" s="41" t="s">
        <v>3757</v>
      </c>
      <c r="C462" s="226">
        <v>42440</v>
      </c>
      <c r="D462" s="55">
        <v>11</v>
      </c>
      <c r="E462" s="48" t="s">
        <v>38</v>
      </c>
      <c r="F462" s="100" t="s">
        <v>845</v>
      </c>
      <c r="G462" s="100" t="s">
        <v>127</v>
      </c>
      <c r="H462" s="16"/>
      <c r="I462" s="49" t="s">
        <v>3764</v>
      </c>
      <c r="J462" s="49" t="s">
        <v>3765</v>
      </c>
      <c r="K462" s="228">
        <v>43321</v>
      </c>
      <c r="L462" s="55" t="s">
        <v>119</v>
      </c>
      <c r="M462" s="53" t="s">
        <v>53</v>
      </c>
      <c r="N462" s="55" t="s">
        <v>62</v>
      </c>
      <c r="O462" s="56"/>
      <c r="P462" s="41" t="s">
        <v>121</v>
      </c>
      <c r="Q462" s="48" t="s">
        <v>183</v>
      </c>
      <c r="R462" s="55" t="s">
        <v>3003</v>
      </c>
      <c r="S462" s="129">
        <v>42471</v>
      </c>
      <c r="T462" s="53">
        <v>2</v>
      </c>
      <c r="U462" s="16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</row>
    <row r="463" spans="1:32" ht="14.25" customHeight="1">
      <c r="A463" s="39">
        <v>459</v>
      </c>
      <c r="B463" s="41" t="s">
        <v>3769</v>
      </c>
      <c r="C463" s="151" t="s">
        <v>3770</v>
      </c>
      <c r="D463" s="55">
        <v>11</v>
      </c>
      <c r="E463" s="48" t="s">
        <v>38</v>
      </c>
      <c r="F463" s="48" t="s">
        <v>3771</v>
      </c>
      <c r="G463" s="48" t="s">
        <v>3772</v>
      </c>
      <c r="H463" s="48"/>
      <c r="I463" s="48" t="s">
        <v>3773</v>
      </c>
      <c r="J463" s="41" t="s">
        <v>3774</v>
      </c>
      <c r="K463" s="231" t="s">
        <v>3775</v>
      </c>
      <c r="L463" s="53" t="s">
        <v>78</v>
      </c>
      <c r="M463" s="53" t="s">
        <v>53</v>
      </c>
      <c r="N463" s="55" t="s">
        <v>62</v>
      </c>
      <c r="O463" s="56"/>
      <c r="P463" s="58" t="s">
        <v>121</v>
      </c>
      <c r="Q463" s="48" t="s">
        <v>183</v>
      </c>
      <c r="R463" s="55" t="s">
        <v>3023</v>
      </c>
      <c r="S463" s="129">
        <v>42593</v>
      </c>
      <c r="T463" s="53">
        <v>2</v>
      </c>
      <c r="U463" s="16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</row>
    <row r="464" spans="1:32" ht="14.25" customHeight="1">
      <c r="A464" s="39">
        <v>460</v>
      </c>
      <c r="B464" s="41" t="s">
        <v>3788</v>
      </c>
      <c r="C464" s="151" t="s">
        <v>3770</v>
      </c>
      <c r="D464" s="55">
        <v>11</v>
      </c>
      <c r="E464" s="48" t="s">
        <v>38</v>
      </c>
      <c r="F464" s="41" t="s">
        <v>3789</v>
      </c>
      <c r="G464" s="41" t="s">
        <v>3790</v>
      </c>
      <c r="H464" s="48"/>
      <c r="I464" s="41" t="s">
        <v>3791</v>
      </c>
      <c r="J464" s="41" t="s">
        <v>3792</v>
      </c>
      <c r="K464" s="233">
        <v>43809</v>
      </c>
      <c r="L464" s="53" t="s">
        <v>119</v>
      </c>
      <c r="M464" s="53" t="s">
        <v>53</v>
      </c>
      <c r="N464" s="55" t="s">
        <v>62</v>
      </c>
      <c r="O464" s="56"/>
      <c r="P464" s="41" t="s">
        <v>782</v>
      </c>
      <c r="Q464" s="48" t="s">
        <v>183</v>
      </c>
      <c r="R464" s="55" t="s">
        <v>3045</v>
      </c>
      <c r="S464" s="129">
        <v>42593</v>
      </c>
      <c r="T464" s="53">
        <v>2</v>
      </c>
      <c r="U464" s="16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</row>
    <row r="465" spans="1:32" ht="14.25" customHeight="1">
      <c r="A465" s="39">
        <v>461</v>
      </c>
      <c r="B465" s="41" t="s">
        <v>3803</v>
      </c>
      <c r="C465" s="151" t="s">
        <v>3770</v>
      </c>
      <c r="D465" s="55">
        <v>11</v>
      </c>
      <c r="E465" s="48" t="s">
        <v>38</v>
      </c>
      <c r="F465" s="41" t="s">
        <v>3805</v>
      </c>
      <c r="G465" s="41" t="s">
        <v>3806</v>
      </c>
      <c r="H465" s="48"/>
      <c r="I465" s="41" t="s">
        <v>3807</v>
      </c>
      <c r="J465" s="41" t="s">
        <v>3808</v>
      </c>
      <c r="K465" s="234" t="s">
        <v>3152</v>
      </c>
      <c r="L465" s="53" t="s">
        <v>85</v>
      </c>
      <c r="M465" s="53" t="s">
        <v>53</v>
      </c>
      <c r="N465" s="55" t="s">
        <v>62</v>
      </c>
      <c r="O465" s="56"/>
      <c r="P465" s="58" t="s">
        <v>121</v>
      </c>
      <c r="Q465" s="92" t="s">
        <v>3821</v>
      </c>
      <c r="R465" s="55" t="s">
        <v>3063</v>
      </c>
      <c r="S465" s="129">
        <v>42593</v>
      </c>
      <c r="T465" s="53">
        <v>2</v>
      </c>
      <c r="U465" s="16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</row>
    <row r="466" spans="1:32" ht="14.25" customHeight="1">
      <c r="A466" s="39">
        <v>462</v>
      </c>
      <c r="B466" s="41" t="s">
        <v>3823</v>
      </c>
      <c r="C466" s="151" t="s">
        <v>3824</v>
      </c>
      <c r="D466" s="55">
        <v>11</v>
      </c>
      <c r="E466" s="48" t="s">
        <v>38</v>
      </c>
      <c r="F466" s="41" t="s">
        <v>58</v>
      </c>
      <c r="G466" s="41" t="s">
        <v>376</v>
      </c>
      <c r="H466" s="16"/>
      <c r="I466" s="41" t="s">
        <v>3827</v>
      </c>
      <c r="J466" s="44" t="s">
        <v>3828</v>
      </c>
      <c r="K466" s="52" t="s">
        <v>3829</v>
      </c>
      <c r="L466" s="53" t="s">
        <v>78</v>
      </c>
      <c r="M466" s="53" t="s">
        <v>53</v>
      </c>
      <c r="N466" s="55" t="s">
        <v>62</v>
      </c>
      <c r="O466" s="56"/>
      <c r="P466" s="48" t="s">
        <v>121</v>
      </c>
      <c r="Q466" s="48" t="s">
        <v>183</v>
      </c>
      <c r="R466" s="55" t="s">
        <v>3081</v>
      </c>
      <c r="S466" s="129">
        <v>42593</v>
      </c>
      <c r="T466" s="53">
        <v>1</v>
      </c>
      <c r="U466" s="16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</row>
    <row r="467" spans="1:32" ht="14.25" customHeight="1">
      <c r="A467" s="39">
        <v>463</v>
      </c>
      <c r="B467" s="41" t="s">
        <v>3833</v>
      </c>
      <c r="C467" s="151" t="s">
        <v>3834</v>
      </c>
      <c r="D467" s="55">
        <v>11</v>
      </c>
      <c r="E467" s="48" t="s">
        <v>38</v>
      </c>
      <c r="F467" s="41" t="s">
        <v>3837</v>
      </c>
      <c r="G467" s="41" t="s">
        <v>3838</v>
      </c>
      <c r="H467" s="16"/>
      <c r="I467" s="41" t="s">
        <v>3839</v>
      </c>
      <c r="J467" s="41" t="s">
        <v>3840</v>
      </c>
      <c r="K467" s="44" t="s">
        <v>3152</v>
      </c>
      <c r="L467" s="53" t="s">
        <v>119</v>
      </c>
      <c r="M467" s="53" t="s">
        <v>53</v>
      </c>
      <c r="N467" s="55" t="s">
        <v>62</v>
      </c>
      <c r="O467" s="56"/>
      <c r="P467" s="41" t="s">
        <v>3843</v>
      </c>
      <c r="Q467" s="48" t="s">
        <v>183</v>
      </c>
      <c r="R467" s="55" t="s">
        <v>3097</v>
      </c>
      <c r="S467" s="129">
        <v>42593</v>
      </c>
      <c r="T467" s="53">
        <v>2</v>
      </c>
      <c r="U467" s="16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</row>
    <row r="468" spans="1:32" ht="14.25" customHeight="1">
      <c r="A468" s="39">
        <v>464</v>
      </c>
      <c r="B468" s="41" t="s">
        <v>3845</v>
      </c>
      <c r="C468" s="151" t="s">
        <v>3834</v>
      </c>
      <c r="D468" s="55">
        <v>11</v>
      </c>
      <c r="E468" s="48" t="s">
        <v>38</v>
      </c>
      <c r="F468" s="92" t="s">
        <v>3849</v>
      </c>
      <c r="G468" s="41" t="s">
        <v>3850</v>
      </c>
      <c r="H468" s="41"/>
      <c r="I468" s="41" t="s">
        <v>3851</v>
      </c>
      <c r="J468" s="41" t="s">
        <v>3852</v>
      </c>
      <c r="K468" s="127">
        <v>43507</v>
      </c>
      <c r="L468" s="53" t="s">
        <v>119</v>
      </c>
      <c r="M468" s="53" t="s">
        <v>53</v>
      </c>
      <c r="N468" s="55" t="s">
        <v>62</v>
      </c>
      <c r="O468" s="56"/>
      <c r="P468" s="41" t="s">
        <v>2506</v>
      </c>
      <c r="Q468" s="48" t="s">
        <v>183</v>
      </c>
      <c r="R468" s="55" t="s">
        <v>3114</v>
      </c>
      <c r="S468" s="129">
        <v>42593</v>
      </c>
      <c r="T468" s="53">
        <v>2</v>
      </c>
      <c r="U468" s="16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</row>
    <row r="469" spans="1:32" ht="14.25" customHeight="1">
      <c r="A469" s="39">
        <v>465</v>
      </c>
      <c r="B469" s="41" t="s">
        <v>3856</v>
      </c>
      <c r="C469" s="151" t="s">
        <v>3834</v>
      </c>
      <c r="D469" s="55">
        <v>11</v>
      </c>
      <c r="E469" s="48" t="s">
        <v>38</v>
      </c>
      <c r="F469" s="41" t="s">
        <v>3857</v>
      </c>
      <c r="G469" s="41" t="s">
        <v>3858</v>
      </c>
      <c r="H469" s="41"/>
      <c r="I469" s="41" t="s">
        <v>3859</v>
      </c>
      <c r="J469" s="41" t="s">
        <v>3860</v>
      </c>
      <c r="K469" s="44" t="s">
        <v>3861</v>
      </c>
      <c r="L469" s="53" t="s">
        <v>119</v>
      </c>
      <c r="M469" s="53" t="s">
        <v>53</v>
      </c>
      <c r="N469" s="55" t="s">
        <v>62</v>
      </c>
      <c r="O469" s="56"/>
      <c r="P469" s="41" t="s">
        <v>3865</v>
      </c>
      <c r="Q469" s="41" t="s">
        <v>3866</v>
      </c>
      <c r="R469" s="55" t="s">
        <v>3125</v>
      </c>
      <c r="S469" s="129">
        <v>42593</v>
      </c>
      <c r="T469" s="53">
        <v>2</v>
      </c>
      <c r="U469" s="16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</row>
    <row r="470" spans="1:32" ht="14.25" customHeight="1">
      <c r="A470" s="39">
        <v>466</v>
      </c>
      <c r="B470" s="41" t="s">
        <v>3868</v>
      </c>
      <c r="C470" s="207" t="s">
        <v>3869</v>
      </c>
      <c r="D470" s="55">
        <v>11</v>
      </c>
      <c r="E470" s="41" t="s">
        <v>94</v>
      </c>
      <c r="F470" s="41" t="s">
        <v>3870</v>
      </c>
      <c r="G470" s="41" t="s">
        <v>3871</v>
      </c>
      <c r="H470" s="41"/>
      <c r="I470" s="41" t="s">
        <v>3872</v>
      </c>
      <c r="J470" s="41" t="s">
        <v>3873</v>
      </c>
      <c r="K470" s="44" t="s">
        <v>2042</v>
      </c>
      <c r="L470" s="53" t="s">
        <v>154</v>
      </c>
      <c r="M470" s="53" t="s">
        <v>53</v>
      </c>
      <c r="N470" s="56"/>
      <c r="O470" s="55" t="s">
        <v>1018</v>
      </c>
      <c r="P470" s="41" t="s">
        <v>3153</v>
      </c>
      <c r="Q470" s="48" t="s">
        <v>183</v>
      </c>
      <c r="R470" s="55" t="s">
        <v>3138</v>
      </c>
      <c r="S470" s="58" t="s">
        <v>3874</v>
      </c>
      <c r="T470" s="53">
        <v>3</v>
      </c>
      <c r="U470" s="16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</row>
    <row r="471" spans="1:32" ht="14.25" customHeight="1">
      <c r="A471" s="39">
        <v>467</v>
      </c>
      <c r="B471" s="41" t="s">
        <v>3876</v>
      </c>
      <c r="C471" s="207" t="s">
        <v>3874</v>
      </c>
      <c r="D471" s="55">
        <v>11</v>
      </c>
      <c r="E471" s="48" t="s">
        <v>38</v>
      </c>
      <c r="F471" s="41" t="s">
        <v>1702</v>
      </c>
      <c r="G471" s="41" t="s">
        <v>3877</v>
      </c>
      <c r="H471" s="41"/>
      <c r="I471" s="41" t="s">
        <v>3878</v>
      </c>
      <c r="J471" s="41" t="s">
        <v>3879</v>
      </c>
      <c r="K471" s="44" t="s">
        <v>3152</v>
      </c>
      <c r="L471" s="53" t="s">
        <v>119</v>
      </c>
      <c r="M471" s="53" t="s">
        <v>53</v>
      </c>
      <c r="N471" s="55" t="s">
        <v>62</v>
      </c>
      <c r="O471" s="56"/>
      <c r="P471" s="41" t="s">
        <v>2229</v>
      </c>
      <c r="Q471" s="48" t="s">
        <v>183</v>
      </c>
      <c r="R471" s="55" t="s">
        <v>3158</v>
      </c>
      <c r="S471" s="58" t="s">
        <v>3874</v>
      </c>
      <c r="T471" s="53">
        <v>1</v>
      </c>
      <c r="U471" s="235"/>
      <c r="V471" s="2"/>
      <c r="W471" s="2"/>
      <c r="X471" s="25">
        <v>1</v>
      </c>
      <c r="Y471" s="2"/>
      <c r="Z471" s="2"/>
      <c r="AA471" s="2"/>
      <c r="AB471" s="2"/>
      <c r="AC471" s="2"/>
      <c r="AD471" s="2"/>
      <c r="AE471" s="2"/>
      <c r="AF471" s="2"/>
    </row>
    <row r="472" spans="1:32" ht="14.25" customHeight="1">
      <c r="A472" s="39">
        <v>468</v>
      </c>
      <c r="B472" s="41" t="s">
        <v>3881</v>
      </c>
      <c r="C472" s="207" t="s">
        <v>3874</v>
      </c>
      <c r="D472" s="55">
        <v>11</v>
      </c>
      <c r="E472" s="48" t="s">
        <v>38</v>
      </c>
      <c r="F472" s="41" t="s">
        <v>3882</v>
      </c>
      <c r="G472" s="41" t="s">
        <v>3883</v>
      </c>
      <c r="H472" s="41"/>
      <c r="I472" s="41" t="s">
        <v>3884</v>
      </c>
      <c r="J472" s="41" t="s">
        <v>3885</v>
      </c>
      <c r="K472" s="44" t="s">
        <v>3886</v>
      </c>
      <c r="L472" s="53" t="s">
        <v>144</v>
      </c>
      <c r="M472" s="53" t="s">
        <v>53</v>
      </c>
      <c r="N472" s="55" t="s">
        <v>62</v>
      </c>
      <c r="O472" s="56"/>
      <c r="P472" s="41" t="s">
        <v>121</v>
      </c>
      <c r="Q472" s="48" t="s">
        <v>183</v>
      </c>
      <c r="R472" s="55" t="s">
        <v>3172</v>
      </c>
      <c r="S472" s="58" t="s">
        <v>3888</v>
      </c>
      <c r="T472" s="53">
        <v>2</v>
      </c>
      <c r="U472" s="235"/>
      <c r="V472" s="2"/>
      <c r="W472" s="2"/>
      <c r="X472" s="25">
        <v>2</v>
      </c>
      <c r="Y472" s="2"/>
      <c r="Z472" s="2"/>
      <c r="AA472" s="2"/>
      <c r="AB472" s="2"/>
      <c r="AC472" s="2"/>
      <c r="AD472" s="2"/>
      <c r="AE472" s="2"/>
      <c r="AF472" s="2"/>
    </row>
    <row r="473" spans="1:32" ht="14.25" customHeight="1">
      <c r="A473" s="39">
        <v>469</v>
      </c>
      <c r="B473" s="41" t="s">
        <v>3891</v>
      </c>
      <c r="C473" s="207" t="s">
        <v>3888</v>
      </c>
      <c r="D473" s="55">
        <v>11</v>
      </c>
      <c r="E473" s="48" t="s">
        <v>38</v>
      </c>
      <c r="F473" s="41" t="s">
        <v>854</v>
      </c>
      <c r="G473" s="41" t="s">
        <v>855</v>
      </c>
      <c r="H473" s="16"/>
      <c r="I473" s="41" t="s">
        <v>3892</v>
      </c>
      <c r="J473" s="41" t="s">
        <v>3893</v>
      </c>
      <c r="K473" s="58" t="s">
        <v>1275</v>
      </c>
      <c r="L473" s="53" t="s">
        <v>119</v>
      </c>
      <c r="M473" s="53" t="s">
        <v>53</v>
      </c>
      <c r="N473" s="55" t="s">
        <v>55</v>
      </c>
      <c r="O473" s="56"/>
      <c r="P473" s="41" t="s">
        <v>163</v>
      </c>
      <c r="Q473" s="48" t="s">
        <v>183</v>
      </c>
      <c r="R473" s="55" t="s">
        <v>3190</v>
      </c>
      <c r="S473" s="58" t="s">
        <v>3896</v>
      </c>
      <c r="T473" s="53">
        <v>2</v>
      </c>
      <c r="U473" s="235"/>
      <c r="V473" s="2"/>
      <c r="W473" s="2"/>
      <c r="X473" s="25">
        <v>3</v>
      </c>
      <c r="Y473" s="2"/>
      <c r="Z473" s="2"/>
      <c r="AA473" s="2"/>
      <c r="AB473" s="2"/>
      <c r="AC473" s="2"/>
      <c r="AD473" s="2"/>
      <c r="AE473" s="2"/>
      <c r="AF473" s="2"/>
    </row>
    <row r="474" spans="1:32" ht="14.25" customHeight="1">
      <c r="A474" s="39">
        <v>470</v>
      </c>
      <c r="B474" s="41" t="s">
        <v>3898</v>
      </c>
      <c r="C474" s="207" t="s">
        <v>3888</v>
      </c>
      <c r="D474" s="55">
        <v>11</v>
      </c>
      <c r="E474" s="41" t="s">
        <v>94</v>
      </c>
      <c r="F474" s="41" t="s">
        <v>854</v>
      </c>
      <c r="G474" s="41" t="s">
        <v>855</v>
      </c>
      <c r="H474" s="16"/>
      <c r="I474" s="41" t="s">
        <v>3901</v>
      </c>
      <c r="J474" s="41" t="s">
        <v>3902</v>
      </c>
      <c r="K474" s="58" t="s">
        <v>1275</v>
      </c>
      <c r="L474" s="53" t="s">
        <v>119</v>
      </c>
      <c r="M474" s="53" t="s">
        <v>53</v>
      </c>
      <c r="N474" s="56"/>
      <c r="O474" s="55" t="s">
        <v>859</v>
      </c>
      <c r="P474" s="41" t="s">
        <v>163</v>
      </c>
      <c r="Q474" s="48" t="s">
        <v>183</v>
      </c>
      <c r="R474" s="55" t="s">
        <v>3203</v>
      </c>
      <c r="S474" s="58" t="s">
        <v>3896</v>
      </c>
      <c r="T474" s="53">
        <v>2</v>
      </c>
      <c r="U474" s="235"/>
      <c r="V474" s="2"/>
      <c r="W474" s="2"/>
      <c r="X474" s="25">
        <v>4</v>
      </c>
      <c r="Y474" s="2"/>
      <c r="Z474" s="2"/>
      <c r="AA474" s="2"/>
      <c r="AB474" s="2"/>
      <c r="AC474" s="2"/>
      <c r="AD474" s="2"/>
      <c r="AE474" s="2"/>
      <c r="AF474" s="2"/>
    </row>
    <row r="475" spans="1:32" ht="14.25" customHeight="1">
      <c r="A475" s="39">
        <v>471</v>
      </c>
      <c r="B475" s="41" t="s">
        <v>3907</v>
      </c>
      <c r="C475" s="58" t="s">
        <v>3908</v>
      </c>
      <c r="D475" s="236">
        <v>11</v>
      </c>
      <c r="E475" s="48" t="s">
        <v>38</v>
      </c>
      <c r="F475" s="63" t="s">
        <v>3914</v>
      </c>
      <c r="G475" s="63" t="s">
        <v>3916</v>
      </c>
      <c r="H475" s="197"/>
      <c r="I475" s="63" t="s">
        <v>3917</v>
      </c>
      <c r="J475" s="63" t="s">
        <v>3918</v>
      </c>
      <c r="K475" s="237">
        <v>43748</v>
      </c>
      <c r="L475" s="67" t="s">
        <v>52</v>
      </c>
      <c r="M475" s="53" t="s">
        <v>53</v>
      </c>
      <c r="N475" s="55" t="s">
        <v>54</v>
      </c>
      <c r="O475" s="56"/>
      <c r="P475" s="58" t="s">
        <v>56</v>
      </c>
      <c r="Q475" s="48" t="s">
        <v>183</v>
      </c>
      <c r="R475" s="55" t="s">
        <v>3230</v>
      </c>
      <c r="S475" s="58" t="s">
        <v>3908</v>
      </c>
      <c r="T475" s="53">
        <v>1</v>
      </c>
      <c r="U475" s="235"/>
      <c r="V475" s="2"/>
      <c r="W475" s="2"/>
      <c r="X475" s="25">
        <v>5</v>
      </c>
      <c r="Y475" s="2"/>
      <c r="Z475" s="2"/>
      <c r="AA475" s="2"/>
      <c r="AB475" s="2"/>
      <c r="AC475" s="2"/>
      <c r="AD475" s="2"/>
      <c r="AE475" s="2"/>
      <c r="AF475" s="2"/>
    </row>
    <row r="476" spans="1:32" ht="14.25" customHeight="1">
      <c r="A476" s="39">
        <v>472</v>
      </c>
      <c r="B476" s="41" t="s">
        <v>3928</v>
      </c>
      <c r="C476" s="58" t="s">
        <v>3908</v>
      </c>
      <c r="D476" s="236">
        <v>11</v>
      </c>
      <c r="E476" s="48" t="s">
        <v>38</v>
      </c>
      <c r="F476" s="63" t="s">
        <v>1745</v>
      </c>
      <c r="G476" s="63" t="s">
        <v>1746</v>
      </c>
      <c r="H476" s="107"/>
      <c r="I476" s="63" t="s">
        <v>3930</v>
      </c>
      <c r="J476" s="63" t="s">
        <v>3931</v>
      </c>
      <c r="K476" s="67" t="s">
        <v>2620</v>
      </c>
      <c r="L476" s="67" t="s">
        <v>119</v>
      </c>
      <c r="M476" s="53" t="s">
        <v>53</v>
      </c>
      <c r="N476" s="55" t="s">
        <v>62</v>
      </c>
      <c r="O476" s="56"/>
      <c r="P476" s="41" t="s">
        <v>121</v>
      </c>
      <c r="Q476" s="48" t="s">
        <v>183</v>
      </c>
      <c r="R476" s="55" t="s">
        <v>3294</v>
      </c>
      <c r="S476" s="58" t="s">
        <v>3935</v>
      </c>
      <c r="T476" s="53">
        <v>2</v>
      </c>
      <c r="U476" s="235"/>
      <c r="V476" s="2"/>
      <c r="W476" s="2"/>
      <c r="X476" s="25">
        <v>6</v>
      </c>
      <c r="Y476" s="2"/>
      <c r="Z476" s="2"/>
      <c r="AA476" s="2"/>
      <c r="AB476" s="2"/>
      <c r="AC476" s="2"/>
      <c r="AD476" s="2"/>
      <c r="AE476" s="2"/>
      <c r="AF476" s="2"/>
    </row>
    <row r="477" spans="1:32" ht="14.25" customHeight="1">
      <c r="A477" s="39">
        <v>473</v>
      </c>
      <c r="B477" s="41" t="s">
        <v>3936</v>
      </c>
      <c r="C477" s="58" t="s">
        <v>3908</v>
      </c>
      <c r="D477" s="236">
        <v>11</v>
      </c>
      <c r="E477" s="48" t="s">
        <v>38</v>
      </c>
      <c r="F477" s="63" t="s">
        <v>209</v>
      </c>
      <c r="G477" s="63" t="s">
        <v>3940</v>
      </c>
      <c r="H477" s="107"/>
      <c r="I477" s="63" t="s">
        <v>3942</v>
      </c>
      <c r="J477" s="63" t="s">
        <v>3943</v>
      </c>
      <c r="K477" s="72">
        <v>43106</v>
      </c>
      <c r="L477" s="67" t="s">
        <v>119</v>
      </c>
      <c r="M477" s="53" t="s">
        <v>53</v>
      </c>
      <c r="N477" s="55" t="s">
        <v>54</v>
      </c>
      <c r="O477" s="56"/>
      <c r="P477" s="58" t="s">
        <v>56</v>
      </c>
      <c r="Q477" s="48" t="s">
        <v>183</v>
      </c>
      <c r="R477" s="55" t="s">
        <v>3266</v>
      </c>
      <c r="S477" s="58" t="s">
        <v>3935</v>
      </c>
      <c r="T477" s="53">
        <v>2</v>
      </c>
      <c r="U477" s="322" t="s">
        <v>3947</v>
      </c>
      <c r="V477" s="2"/>
      <c r="W477" s="2"/>
      <c r="X477" s="25">
        <v>7</v>
      </c>
      <c r="Y477" s="2"/>
      <c r="Z477" s="2"/>
      <c r="AA477" s="2"/>
      <c r="AB477" s="2"/>
      <c r="AC477" s="2"/>
      <c r="AD477" s="2"/>
      <c r="AE477" s="2"/>
      <c r="AF477" s="2"/>
    </row>
    <row r="478" spans="1:32" ht="14.25" customHeight="1">
      <c r="A478" s="39">
        <v>474</v>
      </c>
      <c r="B478" s="41" t="s">
        <v>3955</v>
      </c>
      <c r="C478" s="58" t="s">
        <v>3908</v>
      </c>
      <c r="D478" s="236">
        <v>11</v>
      </c>
      <c r="E478" s="48" t="s">
        <v>38</v>
      </c>
      <c r="F478" s="63" t="s">
        <v>209</v>
      </c>
      <c r="G478" s="63" t="s">
        <v>3940</v>
      </c>
      <c r="H478" s="107"/>
      <c r="I478" s="63" t="s">
        <v>3957</v>
      </c>
      <c r="J478" s="63" t="s">
        <v>3959</v>
      </c>
      <c r="K478" s="72">
        <v>43106</v>
      </c>
      <c r="L478" s="67" t="s">
        <v>119</v>
      </c>
      <c r="M478" s="53" t="s">
        <v>53</v>
      </c>
      <c r="N478" s="55" t="s">
        <v>54</v>
      </c>
      <c r="O478" s="56"/>
      <c r="P478" s="58" t="s">
        <v>56</v>
      </c>
      <c r="Q478" s="48" t="s">
        <v>183</v>
      </c>
      <c r="R478" s="55" t="s">
        <v>3250</v>
      </c>
      <c r="S478" s="58" t="s">
        <v>3935</v>
      </c>
      <c r="T478" s="53">
        <v>2</v>
      </c>
      <c r="U478" s="323"/>
      <c r="V478" s="2"/>
      <c r="W478" s="2"/>
      <c r="X478" s="25">
        <v>8</v>
      </c>
      <c r="Y478" s="2"/>
      <c r="Z478" s="2"/>
      <c r="AA478" s="2"/>
      <c r="AB478" s="2"/>
      <c r="AC478" s="2"/>
      <c r="AD478" s="2"/>
      <c r="AE478" s="2"/>
      <c r="AF478" s="2"/>
    </row>
    <row r="479" spans="1:32" ht="14.25" customHeight="1">
      <c r="A479" s="39">
        <v>475</v>
      </c>
      <c r="B479" s="41" t="s">
        <v>3966</v>
      </c>
      <c r="C479" s="58" t="s">
        <v>3908</v>
      </c>
      <c r="D479" s="236">
        <v>11</v>
      </c>
      <c r="E479" s="48" t="s">
        <v>38</v>
      </c>
      <c r="F479" s="63" t="s">
        <v>209</v>
      </c>
      <c r="G479" s="63" t="s">
        <v>3940</v>
      </c>
      <c r="H479" s="107"/>
      <c r="I479" s="63" t="s">
        <v>3968</v>
      </c>
      <c r="J479" s="63" t="s">
        <v>3969</v>
      </c>
      <c r="K479" s="72">
        <v>43106</v>
      </c>
      <c r="L479" s="67" t="s">
        <v>119</v>
      </c>
      <c r="M479" s="53" t="s">
        <v>53</v>
      </c>
      <c r="N479" s="55" t="s">
        <v>54</v>
      </c>
      <c r="O479" s="56"/>
      <c r="P479" s="58" t="s">
        <v>56</v>
      </c>
      <c r="Q479" s="48" t="s">
        <v>183</v>
      </c>
      <c r="R479" s="55" t="s">
        <v>3278</v>
      </c>
      <c r="S479" s="58" t="s">
        <v>3935</v>
      </c>
      <c r="T479" s="53">
        <v>2</v>
      </c>
      <c r="U479" s="321"/>
      <c r="V479" s="2"/>
      <c r="W479" s="2"/>
      <c r="X479" s="25">
        <v>9</v>
      </c>
      <c r="Y479" s="2"/>
      <c r="Z479" s="2"/>
      <c r="AA479" s="2"/>
      <c r="AB479" s="2"/>
      <c r="AC479" s="2"/>
      <c r="AD479" s="2"/>
      <c r="AE479" s="2"/>
      <c r="AF479" s="2"/>
    </row>
    <row r="480" spans="1:32" ht="14.25" customHeight="1">
      <c r="A480" s="39">
        <v>476</v>
      </c>
      <c r="B480" s="41" t="s">
        <v>3976</v>
      </c>
      <c r="C480" s="58" t="s">
        <v>3935</v>
      </c>
      <c r="D480" s="236">
        <v>11</v>
      </c>
      <c r="E480" s="48" t="s">
        <v>38</v>
      </c>
      <c r="F480" s="63" t="s">
        <v>3978</v>
      </c>
      <c r="G480" s="63" t="s">
        <v>3979</v>
      </c>
      <c r="H480" s="107"/>
      <c r="I480" s="63" t="s">
        <v>3980</v>
      </c>
      <c r="J480" s="63" t="s">
        <v>3981</v>
      </c>
      <c r="K480" s="63" t="s">
        <v>174</v>
      </c>
      <c r="L480" s="63" t="s">
        <v>119</v>
      </c>
      <c r="M480" s="55" t="s">
        <v>53</v>
      </c>
      <c r="N480" s="55" t="s">
        <v>62</v>
      </c>
      <c r="O480" s="56"/>
      <c r="P480" s="41" t="s">
        <v>121</v>
      </c>
      <c r="Q480" s="48" t="s">
        <v>183</v>
      </c>
      <c r="R480" s="55" t="s">
        <v>3310</v>
      </c>
      <c r="S480" s="69" t="s">
        <v>3985</v>
      </c>
      <c r="T480" s="55">
        <v>3</v>
      </c>
      <c r="U480" s="235"/>
      <c r="V480" s="2"/>
      <c r="W480" s="2"/>
      <c r="X480" s="25">
        <v>10</v>
      </c>
      <c r="Y480" s="2"/>
      <c r="Z480" s="2"/>
      <c r="AA480" s="2"/>
      <c r="AB480" s="2"/>
      <c r="AC480" s="2"/>
      <c r="AD480" s="2"/>
      <c r="AE480" s="2"/>
      <c r="AF480" s="2"/>
    </row>
    <row r="481" spans="1:32" ht="14.25" customHeight="1">
      <c r="A481" s="53">
        <v>477</v>
      </c>
      <c r="B481" s="41" t="s">
        <v>3987</v>
      </c>
      <c r="C481" s="58" t="s">
        <v>3989</v>
      </c>
      <c r="D481" s="236">
        <v>11</v>
      </c>
      <c r="E481" s="48" t="s">
        <v>38</v>
      </c>
      <c r="F481" s="63" t="s">
        <v>3990</v>
      </c>
      <c r="G481" s="63" t="s">
        <v>3991</v>
      </c>
      <c r="H481" s="63"/>
      <c r="I481" s="63" t="s">
        <v>3992</v>
      </c>
      <c r="J481" s="63" t="s">
        <v>3993</v>
      </c>
      <c r="K481" s="63" t="s">
        <v>2836</v>
      </c>
      <c r="L481" s="53" t="s">
        <v>119</v>
      </c>
      <c r="M481" s="53" t="s">
        <v>53</v>
      </c>
      <c r="N481" s="55" t="s">
        <v>55</v>
      </c>
      <c r="O481" s="56"/>
      <c r="P481" s="63" t="s">
        <v>3995</v>
      </c>
      <c r="Q481" s="48" t="s">
        <v>183</v>
      </c>
      <c r="R481" s="55" t="s">
        <v>3321</v>
      </c>
      <c r="S481" s="69" t="s">
        <v>3989</v>
      </c>
      <c r="T481" s="55">
        <v>1</v>
      </c>
      <c r="U481" s="241"/>
      <c r="V481" s="2"/>
      <c r="W481" s="2"/>
      <c r="X481" s="25">
        <v>11</v>
      </c>
      <c r="Y481" s="2"/>
      <c r="Z481" s="2"/>
      <c r="AA481" s="2"/>
      <c r="AB481" s="2"/>
      <c r="AC481" s="2"/>
      <c r="AD481" s="2"/>
      <c r="AE481" s="2"/>
      <c r="AF481" s="2"/>
    </row>
    <row r="482" spans="1:32" ht="14.25" customHeight="1">
      <c r="A482" s="53">
        <v>478</v>
      </c>
      <c r="B482" s="41" t="s">
        <v>4003</v>
      </c>
      <c r="C482" s="58" t="s">
        <v>3989</v>
      </c>
      <c r="D482" s="236">
        <v>11</v>
      </c>
      <c r="E482" s="48" t="s">
        <v>38</v>
      </c>
      <c r="F482" s="48" t="s">
        <v>4004</v>
      </c>
      <c r="G482" s="48" t="s">
        <v>4005</v>
      </c>
      <c r="H482" s="48"/>
      <c r="I482" s="48" t="s">
        <v>4007</v>
      </c>
      <c r="J482" s="48" t="s">
        <v>4008</v>
      </c>
      <c r="K482" s="63" t="s">
        <v>4010</v>
      </c>
      <c r="L482" s="53" t="s">
        <v>48</v>
      </c>
      <c r="M482" s="53" t="s">
        <v>53</v>
      </c>
      <c r="N482" s="55" t="s">
        <v>54</v>
      </c>
      <c r="O482" s="56"/>
      <c r="P482" s="58" t="s">
        <v>56</v>
      </c>
      <c r="Q482" s="48" t="s">
        <v>183</v>
      </c>
      <c r="R482" s="55" t="s">
        <v>3335</v>
      </c>
      <c r="S482" s="69" t="s">
        <v>3989</v>
      </c>
      <c r="T482" s="53">
        <v>2</v>
      </c>
      <c r="U482" s="241"/>
      <c r="V482" s="2"/>
      <c r="W482" s="2"/>
      <c r="X482" s="25">
        <v>12</v>
      </c>
      <c r="Y482" s="2"/>
      <c r="Z482" s="2"/>
      <c r="AA482" s="2"/>
      <c r="AB482" s="2"/>
      <c r="AC482" s="2"/>
      <c r="AD482" s="2"/>
      <c r="AE482" s="2"/>
      <c r="AF482" s="2"/>
    </row>
    <row r="483" spans="1:32" ht="14.25" customHeight="1">
      <c r="A483" s="53">
        <v>479</v>
      </c>
      <c r="B483" s="41" t="s">
        <v>4013</v>
      </c>
      <c r="C483" s="110" t="s">
        <v>4014</v>
      </c>
      <c r="D483" s="236">
        <v>12</v>
      </c>
      <c r="E483" s="48" t="s">
        <v>38</v>
      </c>
      <c r="F483" s="48" t="s">
        <v>1126</v>
      </c>
      <c r="G483" s="48" t="s">
        <v>4015</v>
      </c>
      <c r="H483" s="2"/>
      <c r="I483" s="48" t="s">
        <v>4016</v>
      </c>
      <c r="J483" s="48" t="s">
        <v>4017</v>
      </c>
      <c r="K483" s="63" t="s">
        <v>257</v>
      </c>
      <c r="L483" s="53" t="s">
        <v>85</v>
      </c>
      <c r="M483" s="53" t="s">
        <v>53</v>
      </c>
      <c r="N483" s="55" t="s">
        <v>54</v>
      </c>
      <c r="O483" s="56"/>
      <c r="P483" s="58" t="s">
        <v>56</v>
      </c>
      <c r="Q483" s="48" t="s">
        <v>183</v>
      </c>
      <c r="R483" s="55" t="s">
        <v>3349</v>
      </c>
      <c r="S483" s="242">
        <v>42412</v>
      </c>
      <c r="T483" s="53">
        <v>2</v>
      </c>
      <c r="U483" s="241"/>
      <c r="V483" s="2"/>
      <c r="W483" s="2"/>
      <c r="X483" s="25">
        <v>13</v>
      </c>
      <c r="Y483" s="2"/>
      <c r="Z483" s="2"/>
      <c r="AA483" s="2"/>
      <c r="AB483" s="2"/>
      <c r="AC483" s="2"/>
      <c r="AD483" s="2"/>
      <c r="AE483" s="2"/>
      <c r="AF483" s="2"/>
    </row>
    <row r="484" spans="1:32" ht="14.25" customHeight="1">
      <c r="A484" s="53">
        <v>480</v>
      </c>
      <c r="B484" s="41" t="s">
        <v>4023</v>
      </c>
      <c r="C484" s="110" t="s">
        <v>4014</v>
      </c>
      <c r="D484" s="236">
        <v>12</v>
      </c>
      <c r="E484" s="48" t="s">
        <v>38</v>
      </c>
      <c r="F484" s="48" t="s">
        <v>1126</v>
      </c>
      <c r="G484" s="48" t="s">
        <v>4015</v>
      </c>
      <c r="H484" s="2"/>
      <c r="I484" s="48" t="s">
        <v>4024</v>
      </c>
      <c r="J484" s="41" t="s">
        <v>4026</v>
      </c>
      <c r="K484" s="63" t="s">
        <v>257</v>
      </c>
      <c r="L484" s="53" t="s">
        <v>85</v>
      </c>
      <c r="M484" s="53" t="s">
        <v>53</v>
      </c>
      <c r="N484" s="55" t="s">
        <v>54</v>
      </c>
      <c r="O484" s="56"/>
      <c r="P484" s="58" t="s">
        <v>56</v>
      </c>
      <c r="Q484" s="48" t="s">
        <v>183</v>
      </c>
      <c r="R484" s="55" t="s">
        <v>3375</v>
      </c>
      <c r="S484" s="242">
        <v>42412</v>
      </c>
      <c r="T484" s="53">
        <v>2</v>
      </c>
      <c r="U484" s="241"/>
      <c r="V484" s="2"/>
      <c r="W484" s="2"/>
      <c r="X484" s="25">
        <v>14</v>
      </c>
      <c r="Y484" s="2"/>
      <c r="Z484" s="2"/>
      <c r="AA484" s="2"/>
      <c r="AB484" s="2"/>
      <c r="AC484" s="2"/>
      <c r="AD484" s="2"/>
      <c r="AE484" s="2"/>
      <c r="AF484" s="2"/>
    </row>
    <row r="485" spans="1:32" ht="14.25" customHeight="1">
      <c r="A485" s="53">
        <v>481</v>
      </c>
      <c r="B485" s="41" t="s">
        <v>4033</v>
      </c>
      <c r="C485" s="110" t="s">
        <v>4014</v>
      </c>
      <c r="D485" s="236">
        <v>12</v>
      </c>
      <c r="E485" s="48" t="s">
        <v>38</v>
      </c>
      <c r="F485" s="48" t="s">
        <v>1126</v>
      </c>
      <c r="G485" s="48" t="s">
        <v>4015</v>
      </c>
      <c r="H485" s="2"/>
      <c r="I485" s="48" t="s">
        <v>4035</v>
      </c>
      <c r="J485" s="41" t="s">
        <v>4036</v>
      </c>
      <c r="K485" s="63" t="s">
        <v>257</v>
      </c>
      <c r="L485" s="53" t="s">
        <v>85</v>
      </c>
      <c r="M485" s="53" t="s">
        <v>53</v>
      </c>
      <c r="N485" s="55" t="s">
        <v>54</v>
      </c>
      <c r="O485" s="56"/>
      <c r="P485" s="58" t="s">
        <v>56</v>
      </c>
      <c r="Q485" s="48" t="s">
        <v>183</v>
      </c>
      <c r="R485" s="55" t="s">
        <v>3363</v>
      </c>
      <c r="S485" s="242">
        <v>42412</v>
      </c>
      <c r="T485" s="53">
        <v>2</v>
      </c>
      <c r="U485" s="241"/>
      <c r="V485" s="2"/>
      <c r="W485" s="2"/>
      <c r="X485" s="25">
        <v>15</v>
      </c>
      <c r="Y485" s="2"/>
      <c r="Z485" s="2"/>
      <c r="AA485" s="2"/>
      <c r="AB485" s="2"/>
      <c r="AC485" s="2"/>
      <c r="AD485" s="2"/>
      <c r="AE485" s="2"/>
      <c r="AF485" s="2"/>
    </row>
    <row r="486" spans="1:32" ht="14.25" customHeight="1">
      <c r="A486" s="53">
        <v>482</v>
      </c>
      <c r="B486" s="41" t="s">
        <v>4042</v>
      </c>
      <c r="C486" s="110" t="s">
        <v>4014</v>
      </c>
      <c r="D486" s="236">
        <v>12</v>
      </c>
      <c r="E486" s="48" t="s">
        <v>38</v>
      </c>
      <c r="F486" s="48" t="s">
        <v>1126</v>
      </c>
      <c r="G486" s="48" t="s">
        <v>4015</v>
      </c>
      <c r="H486" s="2"/>
      <c r="I486" s="48" t="s">
        <v>4047</v>
      </c>
      <c r="J486" s="41" t="s">
        <v>4048</v>
      </c>
      <c r="K486" s="63" t="s">
        <v>257</v>
      </c>
      <c r="L486" s="53" t="s">
        <v>85</v>
      </c>
      <c r="M486" s="53" t="s">
        <v>53</v>
      </c>
      <c r="N486" s="55" t="s">
        <v>54</v>
      </c>
      <c r="O486" s="56"/>
      <c r="P486" s="58" t="s">
        <v>56</v>
      </c>
      <c r="Q486" s="48" t="s">
        <v>183</v>
      </c>
      <c r="R486" s="55" t="s">
        <v>3391</v>
      </c>
      <c r="S486" s="242">
        <v>42412</v>
      </c>
      <c r="T486" s="53">
        <v>2</v>
      </c>
      <c r="U486" s="241"/>
      <c r="V486" s="2"/>
      <c r="W486" s="2"/>
      <c r="X486" s="25">
        <v>16</v>
      </c>
      <c r="Y486" s="2"/>
      <c r="Z486" s="2"/>
      <c r="AA486" s="2"/>
      <c r="AB486" s="2"/>
      <c r="AC486" s="2"/>
      <c r="AD486" s="2"/>
      <c r="AE486" s="2"/>
      <c r="AF486" s="2"/>
    </row>
    <row r="487" spans="1:32" ht="14.25" customHeight="1">
      <c r="A487" s="53">
        <v>483</v>
      </c>
      <c r="B487" s="41" t="s">
        <v>4054</v>
      </c>
      <c r="C487" s="110" t="s">
        <v>4014</v>
      </c>
      <c r="D487" s="236">
        <v>12</v>
      </c>
      <c r="E487" s="48" t="s">
        <v>38</v>
      </c>
      <c r="F487" s="48" t="s">
        <v>1126</v>
      </c>
      <c r="G487" s="48" t="s">
        <v>4015</v>
      </c>
      <c r="H487" s="2"/>
      <c r="I487" s="48" t="s">
        <v>4055</v>
      </c>
      <c r="J487" s="41" t="s">
        <v>4056</v>
      </c>
      <c r="K487" s="63" t="s">
        <v>257</v>
      </c>
      <c r="L487" s="53" t="s">
        <v>85</v>
      </c>
      <c r="M487" s="53" t="s">
        <v>53</v>
      </c>
      <c r="N487" s="55" t="s">
        <v>54</v>
      </c>
      <c r="O487" s="56"/>
      <c r="P487" s="58" t="s">
        <v>56</v>
      </c>
      <c r="Q487" s="48" t="s">
        <v>183</v>
      </c>
      <c r="R487" s="55" t="s">
        <v>3409</v>
      </c>
      <c r="S487" s="242">
        <v>42412</v>
      </c>
      <c r="T487" s="53">
        <v>2</v>
      </c>
      <c r="U487" s="241"/>
      <c r="V487" s="2"/>
      <c r="W487" s="2"/>
      <c r="X487" s="25">
        <v>17</v>
      </c>
      <c r="Y487" s="2"/>
      <c r="Z487" s="2"/>
      <c r="AA487" s="2"/>
      <c r="AB487" s="2"/>
      <c r="AC487" s="2"/>
      <c r="AD487" s="2"/>
      <c r="AE487" s="2"/>
      <c r="AF487" s="2"/>
    </row>
    <row r="488" spans="1:32" ht="14.25" customHeight="1">
      <c r="A488" s="53">
        <v>484</v>
      </c>
      <c r="B488" s="41" t="s">
        <v>4057</v>
      </c>
      <c r="C488" s="110" t="s">
        <v>4014</v>
      </c>
      <c r="D488" s="236">
        <v>12</v>
      </c>
      <c r="E488" s="48" t="s">
        <v>38</v>
      </c>
      <c r="F488" s="48" t="s">
        <v>1126</v>
      </c>
      <c r="G488" s="48" t="s">
        <v>4015</v>
      </c>
      <c r="H488" s="2"/>
      <c r="I488" s="48" t="s">
        <v>4059</v>
      </c>
      <c r="J488" s="41" t="s">
        <v>4060</v>
      </c>
      <c r="K488" s="63" t="s">
        <v>257</v>
      </c>
      <c r="L488" s="53" t="s">
        <v>85</v>
      </c>
      <c r="M488" s="53" t="s">
        <v>53</v>
      </c>
      <c r="N488" s="55" t="s">
        <v>54</v>
      </c>
      <c r="O488" s="56"/>
      <c r="P488" s="58" t="s">
        <v>56</v>
      </c>
      <c r="Q488" s="48" t="s">
        <v>183</v>
      </c>
      <c r="R488" s="55" t="s">
        <v>3435</v>
      </c>
      <c r="S488" s="242">
        <v>42412</v>
      </c>
      <c r="T488" s="53">
        <v>2</v>
      </c>
      <c r="U488" s="241"/>
      <c r="V488" s="2"/>
      <c r="W488" s="2"/>
      <c r="X488" s="25">
        <v>18</v>
      </c>
      <c r="Y488" s="2"/>
      <c r="Z488" s="2"/>
      <c r="AA488" s="2"/>
      <c r="AB488" s="2"/>
      <c r="AC488" s="2"/>
      <c r="AD488" s="2"/>
      <c r="AE488" s="2"/>
      <c r="AF488" s="2"/>
    </row>
    <row r="489" spans="1:32" ht="14.25" customHeight="1">
      <c r="A489" s="53">
        <v>485</v>
      </c>
      <c r="B489" s="41" t="s">
        <v>4062</v>
      </c>
      <c r="C489" s="110" t="s">
        <v>4014</v>
      </c>
      <c r="D489" s="236">
        <v>12</v>
      </c>
      <c r="E489" s="48" t="s">
        <v>38</v>
      </c>
      <c r="F489" s="48" t="s">
        <v>1126</v>
      </c>
      <c r="G489" s="48" t="s">
        <v>4015</v>
      </c>
      <c r="H489" s="2"/>
      <c r="I489" s="48" t="s">
        <v>4063</v>
      </c>
      <c r="J489" s="41" t="s">
        <v>4064</v>
      </c>
      <c r="K489" s="63" t="s">
        <v>257</v>
      </c>
      <c r="L489" s="53" t="s">
        <v>85</v>
      </c>
      <c r="M489" s="53" t="s">
        <v>53</v>
      </c>
      <c r="N489" s="55" t="s">
        <v>54</v>
      </c>
      <c r="O489" s="56"/>
      <c r="P489" s="58" t="s">
        <v>56</v>
      </c>
      <c r="Q489" s="48" t="s">
        <v>183</v>
      </c>
      <c r="R489" s="55" t="s">
        <v>3472</v>
      </c>
      <c r="S489" s="242">
        <v>42412</v>
      </c>
      <c r="T489" s="53">
        <v>2</v>
      </c>
      <c r="U489" s="241"/>
      <c r="V489" s="2"/>
      <c r="W489" s="2"/>
      <c r="X489" s="25">
        <v>19</v>
      </c>
      <c r="Y489" s="2"/>
      <c r="Z489" s="2"/>
      <c r="AA489" s="2"/>
      <c r="AB489" s="2"/>
      <c r="AC489" s="2"/>
      <c r="AD489" s="2"/>
      <c r="AE489" s="2"/>
      <c r="AF489" s="2"/>
    </row>
    <row r="490" spans="1:32" ht="14.25" customHeight="1">
      <c r="A490" s="53">
        <v>486</v>
      </c>
      <c r="B490" s="41" t="s">
        <v>4070</v>
      </c>
      <c r="C490" s="110" t="s">
        <v>4014</v>
      </c>
      <c r="D490" s="236">
        <v>12</v>
      </c>
      <c r="E490" s="48" t="s">
        <v>38</v>
      </c>
      <c r="F490" s="48" t="s">
        <v>1126</v>
      </c>
      <c r="G490" s="48" t="s">
        <v>4015</v>
      </c>
      <c r="H490" s="2"/>
      <c r="I490" s="48" t="s">
        <v>4071</v>
      </c>
      <c r="J490" s="41" t="s">
        <v>4072</v>
      </c>
      <c r="K490" s="63" t="s">
        <v>257</v>
      </c>
      <c r="L490" s="53" t="s">
        <v>85</v>
      </c>
      <c r="M490" s="53" t="s">
        <v>53</v>
      </c>
      <c r="N490" s="55" t="s">
        <v>54</v>
      </c>
      <c r="O490" s="56"/>
      <c r="P490" s="58" t="s">
        <v>56</v>
      </c>
      <c r="Q490" s="48" t="s">
        <v>183</v>
      </c>
      <c r="R490" s="55" t="s">
        <v>3464</v>
      </c>
      <c r="S490" s="242">
        <v>42412</v>
      </c>
      <c r="T490" s="53">
        <v>2</v>
      </c>
      <c r="U490" s="241"/>
      <c r="V490" s="2"/>
      <c r="W490" s="2"/>
      <c r="X490" s="25">
        <v>20</v>
      </c>
      <c r="Y490" s="2"/>
      <c r="Z490" s="2"/>
      <c r="AA490" s="2"/>
      <c r="AB490" s="2"/>
      <c r="AC490" s="2"/>
      <c r="AD490" s="2"/>
      <c r="AE490" s="2"/>
      <c r="AF490" s="2"/>
    </row>
    <row r="491" spans="1:32" ht="14.25" customHeight="1">
      <c r="A491" s="53">
        <v>487</v>
      </c>
      <c r="B491" s="41" t="s">
        <v>4073</v>
      </c>
      <c r="C491" s="110" t="s">
        <v>4074</v>
      </c>
      <c r="D491" s="236">
        <v>12</v>
      </c>
      <c r="E491" s="48" t="s">
        <v>38</v>
      </c>
      <c r="F491" s="48" t="s">
        <v>1632</v>
      </c>
      <c r="G491" s="48" t="s">
        <v>4076</v>
      </c>
      <c r="H491" s="2"/>
      <c r="I491" s="41" t="s">
        <v>4077</v>
      </c>
      <c r="J491" s="41" t="s">
        <v>4078</v>
      </c>
      <c r="K491" s="63" t="s">
        <v>4079</v>
      </c>
      <c r="L491" s="53" t="s">
        <v>119</v>
      </c>
      <c r="M491" s="53" t="s">
        <v>53</v>
      </c>
      <c r="N491" s="55" t="s">
        <v>62</v>
      </c>
      <c r="O491" s="56"/>
      <c r="P491" s="48" t="s">
        <v>3663</v>
      </c>
      <c r="Q491" s="48" t="s">
        <v>183</v>
      </c>
      <c r="R491" s="55" t="s">
        <v>3423</v>
      </c>
      <c r="S491" s="248">
        <v>42502</v>
      </c>
      <c r="T491" s="53">
        <v>2</v>
      </c>
      <c r="U491" s="241"/>
      <c r="V491" s="2"/>
      <c r="W491" s="2"/>
      <c r="X491" s="25">
        <v>21</v>
      </c>
      <c r="Y491" s="2"/>
      <c r="Z491" s="2"/>
      <c r="AA491" s="2"/>
      <c r="AB491" s="2"/>
      <c r="AC491" s="2"/>
      <c r="AD491" s="2"/>
      <c r="AE491" s="2"/>
      <c r="AF491" s="2"/>
    </row>
    <row r="492" spans="1:32" ht="14.25" customHeight="1">
      <c r="A492" s="53">
        <v>488</v>
      </c>
      <c r="B492" s="41" t="s">
        <v>4086</v>
      </c>
      <c r="C492" s="110" t="s">
        <v>4087</v>
      </c>
      <c r="D492" s="236">
        <v>12</v>
      </c>
      <c r="E492" s="48" t="s">
        <v>38</v>
      </c>
      <c r="F492" s="41" t="s">
        <v>3882</v>
      </c>
      <c r="G492" s="41" t="s">
        <v>4088</v>
      </c>
      <c r="H492" s="2"/>
      <c r="I492" s="41" t="s">
        <v>4089</v>
      </c>
      <c r="J492" s="41" t="s">
        <v>3885</v>
      </c>
      <c r="K492" s="63" t="s">
        <v>3886</v>
      </c>
      <c r="L492" s="53" t="s">
        <v>144</v>
      </c>
      <c r="M492" s="53" t="s">
        <v>53</v>
      </c>
      <c r="N492" s="55" t="s">
        <v>62</v>
      </c>
      <c r="O492" s="56"/>
      <c r="P492" s="41" t="s">
        <v>121</v>
      </c>
      <c r="Q492" s="48" t="s">
        <v>183</v>
      </c>
      <c r="R492" s="55" t="s">
        <v>3458</v>
      </c>
      <c r="S492" s="242">
        <v>42533</v>
      </c>
      <c r="T492" s="53">
        <v>1</v>
      </c>
      <c r="U492" s="241"/>
      <c r="V492" s="2"/>
      <c r="W492" s="2"/>
      <c r="X492" s="25">
        <v>22</v>
      </c>
      <c r="Y492" s="2"/>
      <c r="Z492" s="2"/>
      <c r="AA492" s="2"/>
      <c r="AB492" s="2"/>
      <c r="AC492" s="2"/>
      <c r="AD492" s="2"/>
      <c r="AE492" s="2"/>
      <c r="AF492" s="2"/>
    </row>
    <row r="493" spans="1:32" ht="14.25" customHeight="1">
      <c r="A493" s="53">
        <v>489</v>
      </c>
      <c r="B493" s="41" t="s">
        <v>4090</v>
      </c>
      <c r="C493" s="110" t="s">
        <v>4091</v>
      </c>
      <c r="D493" s="236">
        <v>12</v>
      </c>
      <c r="E493" s="48" t="s">
        <v>38</v>
      </c>
      <c r="F493" s="41" t="s">
        <v>4093</v>
      </c>
      <c r="G493" s="41" t="s">
        <v>4094</v>
      </c>
      <c r="H493" s="2"/>
      <c r="I493" s="41" t="s">
        <v>4095</v>
      </c>
      <c r="J493" s="41" t="s">
        <v>4096</v>
      </c>
      <c r="K493" s="249">
        <v>43253</v>
      </c>
      <c r="L493" s="53" t="s">
        <v>85</v>
      </c>
      <c r="M493" s="53" t="s">
        <v>53</v>
      </c>
      <c r="N493" s="55" t="s">
        <v>54</v>
      </c>
      <c r="O493" s="56"/>
      <c r="P493" s="58" t="s">
        <v>56</v>
      </c>
      <c r="Q493" s="48" t="s">
        <v>183</v>
      </c>
      <c r="R493" s="55" t="s">
        <v>3450</v>
      </c>
      <c r="S493" s="251" t="s">
        <v>4098</v>
      </c>
      <c r="T493" s="53">
        <v>3</v>
      </c>
      <c r="U493" s="241"/>
      <c r="V493" s="2"/>
      <c r="W493" s="2"/>
      <c r="X493" s="25">
        <v>23</v>
      </c>
      <c r="Y493" s="2"/>
      <c r="Z493" s="2"/>
      <c r="AA493" s="2"/>
      <c r="AB493" s="2"/>
      <c r="AC493" s="2"/>
      <c r="AD493" s="2"/>
      <c r="AE493" s="2"/>
      <c r="AF493" s="2"/>
    </row>
    <row r="494" spans="1:32" ht="14.25" customHeight="1">
      <c r="A494" s="53">
        <v>490</v>
      </c>
      <c r="B494" s="41" t="s">
        <v>4101</v>
      </c>
      <c r="C494" s="110" t="s">
        <v>4091</v>
      </c>
      <c r="D494" s="236">
        <v>12</v>
      </c>
      <c r="E494" s="48" t="s">
        <v>38</v>
      </c>
      <c r="F494" s="41" t="s">
        <v>4093</v>
      </c>
      <c r="G494" s="41" t="s">
        <v>4094</v>
      </c>
      <c r="H494" s="2"/>
      <c r="I494" s="41" t="s">
        <v>4103</v>
      </c>
      <c r="J494" s="41" t="s">
        <v>4104</v>
      </c>
      <c r="K494" s="249">
        <v>42523</v>
      </c>
      <c r="L494" s="53" t="s">
        <v>85</v>
      </c>
      <c r="M494" s="53" t="s">
        <v>53</v>
      </c>
      <c r="N494" s="55" t="s">
        <v>54</v>
      </c>
      <c r="O494" s="56"/>
      <c r="P494" s="58" t="s">
        <v>56</v>
      </c>
      <c r="Q494" s="48" t="s">
        <v>183</v>
      </c>
      <c r="R494" s="55" t="s">
        <v>3492</v>
      </c>
      <c r="S494" s="251" t="s">
        <v>4098</v>
      </c>
      <c r="T494" s="53">
        <v>3</v>
      </c>
      <c r="U494" s="241"/>
      <c r="V494" s="2"/>
      <c r="W494" s="2"/>
      <c r="X494" s="25">
        <v>24</v>
      </c>
      <c r="Y494" s="2"/>
      <c r="Z494" s="2"/>
      <c r="AA494" s="2"/>
      <c r="AB494" s="2"/>
      <c r="AC494" s="2"/>
      <c r="AD494" s="2"/>
      <c r="AE494" s="2"/>
      <c r="AF494" s="2"/>
    </row>
    <row r="495" spans="1:32" ht="14.25" customHeight="1">
      <c r="A495" s="53">
        <v>491</v>
      </c>
      <c r="B495" s="41" t="s">
        <v>4106</v>
      </c>
      <c r="C495" s="110" t="s">
        <v>4091</v>
      </c>
      <c r="D495" s="236">
        <v>12</v>
      </c>
      <c r="E495" s="48" t="s">
        <v>38</v>
      </c>
      <c r="F495" s="41" t="s">
        <v>4093</v>
      </c>
      <c r="G495" s="41" t="s">
        <v>4094</v>
      </c>
      <c r="H495" s="2"/>
      <c r="I495" s="41" t="s">
        <v>4103</v>
      </c>
      <c r="J495" s="41" t="s">
        <v>4107</v>
      </c>
      <c r="K495" s="249">
        <v>42523</v>
      </c>
      <c r="L495" s="53" t="s">
        <v>85</v>
      </c>
      <c r="M495" s="53" t="s">
        <v>53</v>
      </c>
      <c r="N495" s="55" t="s">
        <v>54</v>
      </c>
      <c r="O495" s="56"/>
      <c r="P495" s="58" t="s">
        <v>56</v>
      </c>
      <c r="Q495" s="48" t="s">
        <v>183</v>
      </c>
      <c r="R495" s="55" t="s">
        <v>3505</v>
      </c>
      <c r="S495" s="251" t="s">
        <v>4098</v>
      </c>
      <c r="T495" s="53">
        <v>3</v>
      </c>
      <c r="U495" s="241"/>
      <c r="V495" s="2"/>
      <c r="W495" s="2"/>
      <c r="X495" s="25">
        <v>25</v>
      </c>
      <c r="Y495" s="2"/>
      <c r="Z495" s="2"/>
      <c r="AA495" s="2"/>
      <c r="AB495" s="2"/>
      <c r="AC495" s="2"/>
      <c r="AD495" s="2"/>
      <c r="AE495" s="2"/>
      <c r="AF495" s="2"/>
    </row>
    <row r="496" spans="1:32" ht="14.25" customHeight="1">
      <c r="A496" s="53">
        <v>492</v>
      </c>
      <c r="B496" s="41" t="s">
        <v>4109</v>
      </c>
      <c r="C496" s="110" t="s">
        <v>4091</v>
      </c>
      <c r="D496" s="236">
        <v>12</v>
      </c>
      <c r="E496" s="48" t="s">
        <v>38</v>
      </c>
      <c r="F496" s="41" t="s">
        <v>4093</v>
      </c>
      <c r="G496" s="41" t="s">
        <v>4094</v>
      </c>
      <c r="H496" s="2"/>
      <c r="I496" s="41" t="s">
        <v>4110</v>
      </c>
      <c r="J496" s="41" t="s">
        <v>4111</v>
      </c>
      <c r="K496" s="249">
        <v>42523</v>
      </c>
      <c r="L496" s="53" t="s">
        <v>85</v>
      </c>
      <c r="M496" s="53" t="s">
        <v>53</v>
      </c>
      <c r="N496" s="55" t="s">
        <v>54</v>
      </c>
      <c r="O496" s="56"/>
      <c r="P496" s="58" t="s">
        <v>56</v>
      </c>
      <c r="Q496" s="48" t="s">
        <v>183</v>
      </c>
      <c r="R496" s="55" t="s">
        <v>3514</v>
      </c>
      <c r="S496" s="251" t="s">
        <v>4098</v>
      </c>
      <c r="T496" s="53">
        <v>3</v>
      </c>
      <c r="U496" s="241"/>
      <c r="V496" s="2"/>
      <c r="W496" s="2"/>
      <c r="X496" s="25">
        <v>26</v>
      </c>
      <c r="Y496" s="2"/>
      <c r="Z496" s="2"/>
      <c r="AA496" s="2"/>
      <c r="AB496" s="2"/>
      <c r="AC496" s="2"/>
      <c r="AD496" s="2"/>
      <c r="AE496" s="2"/>
      <c r="AF496" s="2"/>
    </row>
    <row r="497" spans="1:32" ht="14.25" customHeight="1">
      <c r="A497" s="53">
        <v>493</v>
      </c>
      <c r="B497" s="41" t="s">
        <v>4112</v>
      </c>
      <c r="C497" s="110" t="s">
        <v>4091</v>
      </c>
      <c r="D497" s="236">
        <v>12</v>
      </c>
      <c r="E497" s="48" t="s">
        <v>38</v>
      </c>
      <c r="F497" s="41" t="s">
        <v>4093</v>
      </c>
      <c r="G497" s="41" t="s">
        <v>4094</v>
      </c>
      <c r="H497" s="2"/>
      <c r="I497" s="41" t="s">
        <v>4113</v>
      </c>
      <c r="J497" s="41" t="s">
        <v>4114</v>
      </c>
      <c r="K497" s="249">
        <v>43253</v>
      </c>
      <c r="L497" s="53" t="s">
        <v>85</v>
      </c>
      <c r="M497" s="53" t="s">
        <v>53</v>
      </c>
      <c r="N497" s="55" t="s">
        <v>54</v>
      </c>
      <c r="O497" s="56"/>
      <c r="P497" s="58" t="s">
        <v>56</v>
      </c>
      <c r="Q497" s="48" t="s">
        <v>183</v>
      </c>
      <c r="R497" s="55" t="s">
        <v>3528</v>
      </c>
      <c r="S497" s="251" t="s">
        <v>4098</v>
      </c>
      <c r="T497" s="53">
        <v>3</v>
      </c>
      <c r="U497" s="241"/>
      <c r="V497" s="2"/>
      <c r="W497" s="2"/>
      <c r="X497" s="25">
        <v>27</v>
      </c>
      <c r="Y497" s="2"/>
      <c r="Z497" s="2"/>
      <c r="AA497" s="2"/>
      <c r="AB497" s="2"/>
      <c r="AC497" s="2"/>
      <c r="AD497" s="2"/>
      <c r="AE497" s="2"/>
      <c r="AF497" s="2"/>
    </row>
    <row r="498" spans="1:32" ht="14.25" customHeight="1">
      <c r="A498" s="53">
        <v>494</v>
      </c>
      <c r="B498" s="41" t="s">
        <v>4115</v>
      </c>
      <c r="C498" s="110" t="s">
        <v>4091</v>
      </c>
      <c r="D498" s="236">
        <v>12</v>
      </c>
      <c r="E498" s="48" t="s">
        <v>38</v>
      </c>
      <c r="F498" s="41" t="s">
        <v>4093</v>
      </c>
      <c r="G498" s="41" t="s">
        <v>4094</v>
      </c>
      <c r="H498" s="2"/>
      <c r="I498" s="41" t="s">
        <v>4116</v>
      </c>
      <c r="J498" s="41" t="s">
        <v>4117</v>
      </c>
      <c r="K498" s="249">
        <v>43253</v>
      </c>
      <c r="L498" s="53" t="s">
        <v>85</v>
      </c>
      <c r="M498" s="53" t="s">
        <v>53</v>
      </c>
      <c r="N498" s="55" t="s">
        <v>54</v>
      </c>
      <c r="O498" s="56"/>
      <c r="P498" s="58" t="s">
        <v>56</v>
      </c>
      <c r="Q498" s="48" t="s">
        <v>183</v>
      </c>
      <c r="R498" s="55" t="s">
        <v>3541</v>
      </c>
      <c r="S498" s="251" t="s">
        <v>4098</v>
      </c>
      <c r="T498" s="53">
        <v>3</v>
      </c>
      <c r="U498" s="241"/>
      <c r="V498" s="2"/>
      <c r="W498" s="2"/>
      <c r="X498" s="25">
        <v>28</v>
      </c>
      <c r="Y498" s="2"/>
      <c r="Z498" s="2"/>
      <c r="AA498" s="2"/>
      <c r="AB498" s="2"/>
      <c r="AC498" s="2"/>
      <c r="AD498" s="2"/>
      <c r="AE498" s="2"/>
      <c r="AF498" s="2"/>
    </row>
    <row r="499" spans="1:32" ht="14.25" customHeight="1">
      <c r="A499" s="53">
        <v>495</v>
      </c>
      <c r="B499" s="41" t="s">
        <v>4118</v>
      </c>
      <c r="C499" s="110" t="s">
        <v>4091</v>
      </c>
      <c r="D499" s="236">
        <v>12</v>
      </c>
      <c r="E499" s="48" t="s">
        <v>38</v>
      </c>
      <c r="F499" s="41" t="s">
        <v>4093</v>
      </c>
      <c r="G499" s="41" t="s">
        <v>4094</v>
      </c>
      <c r="H499" s="2"/>
      <c r="I499" s="41" t="s">
        <v>4119</v>
      </c>
      <c r="J499" s="41" t="s">
        <v>4120</v>
      </c>
      <c r="K499" s="249">
        <v>43253</v>
      </c>
      <c r="L499" s="53" t="s">
        <v>85</v>
      </c>
      <c r="M499" s="53" t="s">
        <v>53</v>
      </c>
      <c r="N499" s="55" t="s">
        <v>54</v>
      </c>
      <c r="O499" s="56"/>
      <c r="P499" s="58" t="s">
        <v>56</v>
      </c>
      <c r="Q499" s="48" t="s">
        <v>183</v>
      </c>
      <c r="R499" s="55" t="s">
        <v>3548</v>
      </c>
      <c r="S499" s="251" t="s">
        <v>4098</v>
      </c>
      <c r="T499" s="53">
        <v>3</v>
      </c>
      <c r="U499" s="241"/>
      <c r="V499" s="2"/>
      <c r="W499" s="2"/>
      <c r="X499" s="25">
        <v>29</v>
      </c>
      <c r="Y499" s="2"/>
      <c r="Z499" s="2"/>
      <c r="AA499" s="2"/>
      <c r="AB499" s="2"/>
      <c r="AC499" s="2"/>
      <c r="AD499" s="2"/>
      <c r="AE499" s="2"/>
      <c r="AF499" s="2"/>
    </row>
    <row r="500" spans="1:32" ht="14.25" customHeight="1">
      <c r="A500" s="53">
        <v>496</v>
      </c>
      <c r="B500" s="41" t="s">
        <v>4121</v>
      </c>
      <c r="C500" s="110" t="s">
        <v>4091</v>
      </c>
      <c r="D500" s="236">
        <v>12</v>
      </c>
      <c r="E500" s="48" t="s">
        <v>38</v>
      </c>
      <c r="F500" s="41" t="s">
        <v>4093</v>
      </c>
      <c r="G500" s="41" t="s">
        <v>4094</v>
      </c>
      <c r="H500" s="2"/>
      <c r="I500" s="41" t="s">
        <v>4122</v>
      </c>
      <c r="J500" s="41" t="s">
        <v>4123</v>
      </c>
      <c r="K500" s="249">
        <v>43253</v>
      </c>
      <c r="L500" s="53" t="s">
        <v>85</v>
      </c>
      <c r="M500" s="53" t="s">
        <v>53</v>
      </c>
      <c r="N500" s="55" t="s">
        <v>54</v>
      </c>
      <c r="O500" s="56"/>
      <c r="P500" s="58" t="s">
        <v>56</v>
      </c>
      <c r="Q500" s="48" t="s">
        <v>183</v>
      </c>
      <c r="R500" s="55" t="s">
        <v>3557</v>
      </c>
      <c r="S500" s="251" t="s">
        <v>4098</v>
      </c>
      <c r="T500" s="53">
        <v>3</v>
      </c>
      <c r="U500" s="241"/>
      <c r="V500" s="2"/>
      <c r="W500" s="2"/>
      <c r="X500" s="25">
        <v>30</v>
      </c>
      <c r="Y500" s="2"/>
      <c r="Z500" s="2"/>
      <c r="AA500" s="2"/>
      <c r="AB500" s="2"/>
      <c r="AC500" s="2"/>
      <c r="AD500" s="2"/>
      <c r="AE500" s="2"/>
      <c r="AF500" s="2"/>
    </row>
    <row r="501" spans="1:32" ht="14.25" customHeight="1">
      <c r="A501" s="53">
        <v>497</v>
      </c>
      <c r="B501" s="41" t="s">
        <v>4124</v>
      </c>
      <c r="C501" s="110" t="s">
        <v>4091</v>
      </c>
      <c r="D501" s="236">
        <v>12</v>
      </c>
      <c r="E501" s="48" t="s">
        <v>38</v>
      </c>
      <c r="F501" s="41" t="s">
        <v>4093</v>
      </c>
      <c r="G501" s="41" t="s">
        <v>4094</v>
      </c>
      <c r="H501" s="2"/>
      <c r="I501" s="41" t="s">
        <v>4125</v>
      </c>
      <c r="J501" s="41" t="s">
        <v>4126</v>
      </c>
      <c r="K501" s="249">
        <v>43253</v>
      </c>
      <c r="L501" s="53" t="s">
        <v>85</v>
      </c>
      <c r="M501" s="53" t="s">
        <v>53</v>
      </c>
      <c r="N501" s="55" t="s">
        <v>54</v>
      </c>
      <c r="O501" s="56"/>
      <c r="P501" s="58" t="s">
        <v>56</v>
      </c>
      <c r="Q501" s="48" t="s">
        <v>183</v>
      </c>
      <c r="R501" s="55" t="s">
        <v>3562</v>
      </c>
      <c r="S501" s="251" t="s">
        <v>4098</v>
      </c>
      <c r="T501" s="53">
        <v>3</v>
      </c>
      <c r="U501" s="241"/>
      <c r="V501" s="2"/>
      <c r="W501" s="2"/>
      <c r="X501" s="25">
        <v>31</v>
      </c>
      <c r="Y501" s="2"/>
      <c r="Z501" s="2"/>
      <c r="AA501" s="2"/>
      <c r="AB501" s="2"/>
      <c r="AC501" s="2"/>
      <c r="AD501" s="2"/>
      <c r="AE501" s="2"/>
      <c r="AF501" s="2"/>
    </row>
    <row r="502" spans="1:32" ht="14.25" customHeight="1">
      <c r="A502" s="53">
        <v>498</v>
      </c>
      <c r="B502" s="41" t="s">
        <v>4127</v>
      </c>
      <c r="C502" s="110" t="s">
        <v>4091</v>
      </c>
      <c r="D502" s="236">
        <v>12</v>
      </c>
      <c r="E502" s="48" t="s">
        <v>38</v>
      </c>
      <c r="F502" s="41" t="s">
        <v>4093</v>
      </c>
      <c r="G502" s="41" t="s">
        <v>4094</v>
      </c>
      <c r="H502" s="2"/>
      <c r="I502" s="41" t="s">
        <v>4128</v>
      </c>
      <c r="J502" s="41" t="s">
        <v>4129</v>
      </c>
      <c r="K502" s="249">
        <v>43253</v>
      </c>
      <c r="L502" s="53" t="s">
        <v>85</v>
      </c>
      <c r="M502" s="53" t="s">
        <v>53</v>
      </c>
      <c r="N502" s="55" t="s">
        <v>54</v>
      </c>
      <c r="O502" s="56"/>
      <c r="P502" s="58" t="s">
        <v>56</v>
      </c>
      <c r="Q502" s="48" t="s">
        <v>183</v>
      </c>
      <c r="R502" s="55" t="s">
        <v>3574</v>
      </c>
      <c r="S502" s="251" t="s">
        <v>4098</v>
      </c>
      <c r="T502" s="53">
        <v>3</v>
      </c>
      <c r="U502" s="241"/>
      <c r="V502" s="2"/>
      <c r="W502" s="2"/>
      <c r="X502" s="25">
        <v>32</v>
      </c>
      <c r="Y502" s="2"/>
      <c r="Z502" s="2"/>
      <c r="AA502" s="2"/>
      <c r="AB502" s="2"/>
      <c r="AC502" s="2"/>
      <c r="AD502" s="2"/>
      <c r="AE502" s="2"/>
      <c r="AF502" s="2"/>
    </row>
    <row r="503" spans="1:32" ht="14.25" customHeight="1">
      <c r="A503" s="53">
        <v>499</v>
      </c>
      <c r="B503" s="41" t="s">
        <v>4130</v>
      </c>
      <c r="C503" s="110" t="s">
        <v>4091</v>
      </c>
      <c r="D503" s="236">
        <v>12</v>
      </c>
      <c r="E503" s="48" t="s">
        <v>38</v>
      </c>
      <c r="F503" s="41" t="s">
        <v>4093</v>
      </c>
      <c r="G503" s="41" t="s">
        <v>4094</v>
      </c>
      <c r="H503" s="2"/>
      <c r="I503" s="41" t="s">
        <v>4131</v>
      </c>
      <c r="J503" s="41" t="s">
        <v>4132</v>
      </c>
      <c r="K503" s="249">
        <v>43253</v>
      </c>
      <c r="L503" s="53" t="s">
        <v>85</v>
      </c>
      <c r="M503" s="53" t="s">
        <v>53</v>
      </c>
      <c r="N503" s="55" t="s">
        <v>54</v>
      </c>
      <c r="O503" s="56"/>
      <c r="P503" s="58" t="s">
        <v>56</v>
      </c>
      <c r="Q503" s="48" t="s">
        <v>183</v>
      </c>
      <c r="R503" s="55" t="s">
        <v>3584</v>
      </c>
      <c r="S503" s="251" t="s">
        <v>4098</v>
      </c>
      <c r="T503" s="53">
        <v>3</v>
      </c>
      <c r="U503" s="241"/>
      <c r="V503" s="2"/>
      <c r="W503" s="2"/>
      <c r="X503" s="25">
        <v>33</v>
      </c>
      <c r="Y503" s="2"/>
      <c r="Z503" s="2"/>
      <c r="AA503" s="2"/>
      <c r="AB503" s="2"/>
      <c r="AC503" s="2"/>
      <c r="AD503" s="2"/>
      <c r="AE503" s="2"/>
      <c r="AF503" s="2"/>
    </row>
    <row r="504" spans="1:32" ht="14.25" customHeight="1">
      <c r="A504" s="53">
        <v>500</v>
      </c>
      <c r="B504" s="41" t="s">
        <v>4133</v>
      </c>
      <c r="C504" s="110" t="s">
        <v>4134</v>
      </c>
      <c r="D504" s="236">
        <v>12</v>
      </c>
      <c r="E504" s="48" t="s">
        <v>38</v>
      </c>
      <c r="F504" s="41" t="s">
        <v>4135</v>
      </c>
      <c r="G504" s="41" t="s">
        <v>4136</v>
      </c>
      <c r="H504" s="2"/>
      <c r="I504" s="41" t="s">
        <v>4137</v>
      </c>
      <c r="J504" s="41" t="s">
        <v>4138</v>
      </c>
      <c r="K504" s="249" t="s">
        <v>4139</v>
      </c>
      <c r="L504" s="53" t="s">
        <v>119</v>
      </c>
      <c r="M504" s="53" t="s">
        <v>53</v>
      </c>
      <c r="N504" s="55" t="s">
        <v>55</v>
      </c>
      <c r="O504" s="56"/>
      <c r="P504" s="69" t="s">
        <v>4140</v>
      </c>
      <c r="Q504" s="48" t="s">
        <v>183</v>
      </c>
      <c r="R504" s="55" t="s">
        <v>3641</v>
      </c>
      <c r="S504" s="110" t="s">
        <v>4141</v>
      </c>
      <c r="T504" s="53">
        <v>3</v>
      </c>
      <c r="U504" s="241"/>
      <c r="V504" s="2"/>
      <c r="W504" s="2"/>
      <c r="X504" s="25">
        <v>34</v>
      </c>
      <c r="Y504" s="2"/>
      <c r="Z504" s="2"/>
      <c r="AA504" s="2"/>
      <c r="AB504" s="2"/>
      <c r="AC504" s="2"/>
      <c r="AD504" s="2"/>
      <c r="AE504" s="2"/>
      <c r="AF504" s="2"/>
    </row>
    <row r="505" spans="1:32" ht="14.25" customHeight="1">
      <c r="A505" s="53">
        <v>501</v>
      </c>
      <c r="B505" s="41" t="s">
        <v>4142</v>
      </c>
      <c r="C505" s="110" t="s">
        <v>4134</v>
      </c>
      <c r="D505" s="236">
        <v>12</v>
      </c>
      <c r="E505" s="48" t="s">
        <v>38</v>
      </c>
      <c r="F505" s="41" t="s">
        <v>4135</v>
      </c>
      <c r="G505" s="41" t="s">
        <v>4136</v>
      </c>
      <c r="H505" s="2"/>
      <c r="I505" s="41" t="s">
        <v>4143</v>
      </c>
      <c r="J505" s="41" t="s">
        <v>4144</v>
      </c>
      <c r="K505" s="249" t="s">
        <v>4139</v>
      </c>
      <c r="L505" s="53" t="s">
        <v>119</v>
      </c>
      <c r="M505" s="53" t="s">
        <v>53</v>
      </c>
      <c r="N505" s="55" t="s">
        <v>107</v>
      </c>
      <c r="O505" s="56"/>
      <c r="P505" s="69" t="s">
        <v>4140</v>
      </c>
      <c r="Q505" s="48" t="s">
        <v>183</v>
      </c>
      <c r="R505" s="55" t="s">
        <v>3653</v>
      </c>
      <c r="S505" s="110" t="s">
        <v>4141</v>
      </c>
      <c r="T505" s="53">
        <v>3</v>
      </c>
      <c r="U505" s="241"/>
      <c r="V505" s="2"/>
      <c r="W505" s="2"/>
      <c r="X505" s="25">
        <v>35</v>
      </c>
      <c r="Y505" s="2"/>
      <c r="Z505" s="2"/>
      <c r="AA505" s="2"/>
      <c r="AB505" s="2"/>
      <c r="AC505" s="2"/>
      <c r="AD505" s="2"/>
      <c r="AE505" s="2"/>
      <c r="AF505" s="2"/>
    </row>
    <row r="506" spans="1:32" ht="14.25" customHeight="1">
      <c r="A506" s="53">
        <v>502</v>
      </c>
      <c r="B506" s="41" t="s">
        <v>4145</v>
      </c>
      <c r="C506" s="110" t="s">
        <v>4098</v>
      </c>
      <c r="D506" s="236">
        <v>12</v>
      </c>
      <c r="E506" s="48" t="s">
        <v>38</v>
      </c>
      <c r="F506" s="41" t="s">
        <v>4146</v>
      </c>
      <c r="G506" s="41" t="s">
        <v>4147</v>
      </c>
      <c r="H506" s="2"/>
      <c r="I506" s="41" t="s">
        <v>4148</v>
      </c>
      <c r="J506" s="41" t="s">
        <v>4149</v>
      </c>
      <c r="K506" s="249" t="s">
        <v>4150</v>
      </c>
      <c r="L506" s="53" t="s">
        <v>119</v>
      </c>
      <c r="M506" s="53" t="s">
        <v>53</v>
      </c>
      <c r="N506" s="55" t="s">
        <v>55</v>
      </c>
      <c r="O506" s="56"/>
      <c r="P506" s="69" t="s">
        <v>163</v>
      </c>
      <c r="Q506" s="48" t="s">
        <v>183</v>
      </c>
      <c r="R506" s="55" t="s">
        <v>3664</v>
      </c>
      <c r="S506" s="110" t="s">
        <v>4141</v>
      </c>
      <c r="T506" s="53">
        <v>2</v>
      </c>
      <c r="U506" s="241"/>
      <c r="V506" s="2"/>
      <c r="W506" s="2"/>
      <c r="X506" s="25">
        <v>36</v>
      </c>
      <c r="Y506" s="2"/>
      <c r="Z506" s="2"/>
      <c r="AA506" s="2"/>
      <c r="AB506" s="2"/>
      <c r="AC506" s="2"/>
      <c r="AD506" s="2"/>
      <c r="AE506" s="2"/>
      <c r="AF506" s="2"/>
    </row>
    <row r="507" spans="1:32" ht="14.25" customHeight="1">
      <c r="A507" s="53">
        <v>503</v>
      </c>
      <c r="B507" s="41" t="s">
        <v>4151</v>
      </c>
      <c r="C507" s="110" t="s">
        <v>4098</v>
      </c>
      <c r="D507" s="236">
        <v>12</v>
      </c>
      <c r="E507" s="48" t="s">
        <v>38</v>
      </c>
      <c r="F507" s="41" t="s">
        <v>780</v>
      </c>
      <c r="G507" s="41" t="s">
        <v>781</v>
      </c>
      <c r="H507" s="2"/>
      <c r="I507" s="41" t="s">
        <v>4152</v>
      </c>
      <c r="J507" s="41" t="s">
        <v>4153</v>
      </c>
      <c r="K507" s="249">
        <v>43168</v>
      </c>
      <c r="L507" s="53" t="s">
        <v>85</v>
      </c>
      <c r="M507" s="53" t="s">
        <v>53</v>
      </c>
      <c r="N507" s="55" t="s">
        <v>54</v>
      </c>
      <c r="O507" s="56"/>
      <c r="P507" s="58" t="s">
        <v>56</v>
      </c>
      <c r="Q507" s="48" t="s">
        <v>183</v>
      </c>
      <c r="R507" s="55" t="s">
        <v>3673</v>
      </c>
      <c r="S507" s="110" t="s">
        <v>4154</v>
      </c>
      <c r="T507" s="53">
        <v>3</v>
      </c>
      <c r="U507" s="241"/>
      <c r="V507" s="2"/>
      <c r="W507" s="2"/>
      <c r="X507" s="25">
        <v>37</v>
      </c>
      <c r="Y507" s="2"/>
      <c r="Z507" s="2"/>
      <c r="AA507" s="2"/>
      <c r="AB507" s="2"/>
      <c r="AC507" s="2"/>
      <c r="AD507" s="2"/>
      <c r="AE507" s="2"/>
      <c r="AF507" s="2"/>
    </row>
    <row r="508" spans="1:32" ht="14.25" customHeight="1">
      <c r="A508" s="53">
        <v>504</v>
      </c>
      <c r="B508" s="41" t="s">
        <v>4155</v>
      </c>
      <c r="C508" s="110" t="s">
        <v>4098</v>
      </c>
      <c r="D508" s="236">
        <v>12</v>
      </c>
      <c r="E508" s="48" t="s">
        <v>38</v>
      </c>
      <c r="F508" s="41" t="s">
        <v>780</v>
      </c>
      <c r="G508" s="41" t="s">
        <v>781</v>
      </c>
      <c r="H508" s="2"/>
      <c r="I508" s="41" t="s">
        <v>4156</v>
      </c>
      <c r="J508" s="41" t="s">
        <v>4157</v>
      </c>
      <c r="K508" s="249">
        <v>43168</v>
      </c>
      <c r="L508" s="53" t="s">
        <v>85</v>
      </c>
      <c r="M508" s="53" t="s">
        <v>53</v>
      </c>
      <c r="N508" s="55" t="s">
        <v>54</v>
      </c>
      <c r="O508" s="56"/>
      <c r="P508" s="58" t="s">
        <v>56</v>
      </c>
      <c r="Q508" s="48" t="s">
        <v>183</v>
      </c>
      <c r="R508" s="55" t="s">
        <v>3678</v>
      </c>
      <c r="S508" s="110" t="s">
        <v>4154</v>
      </c>
      <c r="T508" s="53">
        <v>3</v>
      </c>
      <c r="U508" s="241"/>
      <c r="V508" s="2"/>
      <c r="W508" s="2"/>
      <c r="X508" s="25">
        <v>38</v>
      </c>
      <c r="Y508" s="2"/>
      <c r="Z508" s="2"/>
      <c r="AA508" s="2"/>
      <c r="AB508" s="2"/>
      <c r="AC508" s="2"/>
      <c r="AD508" s="2"/>
      <c r="AE508" s="2"/>
      <c r="AF508" s="2"/>
    </row>
    <row r="509" spans="1:32" ht="14.25" customHeight="1">
      <c r="A509" s="53">
        <v>505</v>
      </c>
      <c r="B509" s="41" t="s">
        <v>4158</v>
      </c>
      <c r="C509" s="110" t="s">
        <v>4098</v>
      </c>
      <c r="D509" s="236">
        <v>12</v>
      </c>
      <c r="E509" s="48" t="s">
        <v>38</v>
      </c>
      <c r="F509" s="41" t="s">
        <v>780</v>
      </c>
      <c r="G509" s="41" t="s">
        <v>781</v>
      </c>
      <c r="H509" s="2"/>
      <c r="I509" s="41" t="s">
        <v>4159</v>
      </c>
      <c r="J509" s="41" t="s">
        <v>4160</v>
      </c>
      <c r="K509" s="249">
        <v>43168</v>
      </c>
      <c r="L509" s="53" t="s">
        <v>85</v>
      </c>
      <c r="M509" s="53" t="s">
        <v>53</v>
      </c>
      <c r="N509" s="55" t="s">
        <v>54</v>
      </c>
      <c r="O509" s="56"/>
      <c r="P509" s="58" t="s">
        <v>56</v>
      </c>
      <c r="Q509" s="48" t="s">
        <v>183</v>
      </c>
      <c r="R509" s="55" t="s">
        <v>3688</v>
      </c>
      <c r="S509" s="110" t="s">
        <v>4154</v>
      </c>
      <c r="T509" s="53">
        <v>3</v>
      </c>
      <c r="U509" s="241"/>
      <c r="V509" s="2"/>
      <c r="W509" s="2"/>
      <c r="X509" s="25">
        <v>39</v>
      </c>
      <c r="Y509" s="2"/>
      <c r="Z509" s="2"/>
      <c r="AA509" s="2"/>
      <c r="AB509" s="2"/>
      <c r="AC509" s="2"/>
      <c r="AD509" s="2"/>
      <c r="AE509" s="2"/>
      <c r="AF509" s="2"/>
    </row>
    <row r="510" spans="1:32" ht="14.25" customHeight="1">
      <c r="A510" s="53">
        <v>506</v>
      </c>
      <c r="B510" s="41" t="s">
        <v>4161</v>
      </c>
      <c r="C510" s="110" t="s">
        <v>4098</v>
      </c>
      <c r="D510" s="236">
        <v>12</v>
      </c>
      <c r="E510" s="48" t="s">
        <v>38</v>
      </c>
      <c r="F510" s="41" t="s">
        <v>780</v>
      </c>
      <c r="G510" s="41" t="s">
        <v>781</v>
      </c>
      <c r="H510" s="2"/>
      <c r="I510" s="41" t="s">
        <v>4162</v>
      </c>
      <c r="J510" s="41" t="s">
        <v>4163</v>
      </c>
      <c r="K510" s="249">
        <v>43168</v>
      </c>
      <c r="L510" s="53" t="s">
        <v>85</v>
      </c>
      <c r="M510" s="53" t="s">
        <v>53</v>
      </c>
      <c r="N510" s="55" t="s">
        <v>54</v>
      </c>
      <c r="O510" s="56"/>
      <c r="P510" s="58" t="s">
        <v>56</v>
      </c>
      <c r="Q510" s="48" t="s">
        <v>183</v>
      </c>
      <c r="R510" s="55" t="s">
        <v>3698</v>
      </c>
      <c r="S510" s="110" t="s">
        <v>4154</v>
      </c>
      <c r="T510" s="53">
        <v>3</v>
      </c>
      <c r="U510" s="241"/>
      <c r="V510" s="2"/>
      <c r="W510" s="2"/>
      <c r="X510" s="25">
        <v>40</v>
      </c>
      <c r="Y510" s="2"/>
      <c r="Z510" s="2"/>
      <c r="AA510" s="2"/>
      <c r="AB510" s="2"/>
      <c r="AC510" s="2"/>
      <c r="AD510" s="2"/>
      <c r="AE510" s="2"/>
      <c r="AF510" s="2"/>
    </row>
    <row r="511" spans="1:32" ht="14.25" customHeight="1">
      <c r="A511" s="53">
        <v>507</v>
      </c>
      <c r="B511" s="41" t="s">
        <v>4164</v>
      </c>
      <c r="C511" s="58" t="s">
        <v>4165</v>
      </c>
      <c r="D511" s="236">
        <v>12</v>
      </c>
      <c r="E511" s="48" t="s">
        <v>38</v>
      </c>
      <c r="F511" s="41" t="s">
        <v>2646</v>
      </c>
      <c r="G511" s="41" t="s">
        <v>2647</v>
      </c>
      <c r="H511" s="2"/>
      <c r="I511" s="41" t="s">
        <v>4167</v>
      </c>
      <c r="J511" s="41" t="s">
        <v>4168</v>
      </c>
      <c r="K511" s="249">
        <v>43657</v>
      </c>
      <c r="L511" s="53" t="s">
        <v>52</v>
      </c>
      <c r="M511" s="53" t="s">
        <v>53</v>
      </c>
      <c r="N511" s="55" t="s">
        <v>54</v>
      </c>
      <c r="O511" s="56"/>
      <c r="P511" s="58" t="s">
        <v>56</v>
      </c>
      <c r="Q511" s="48" t="s">
        <v>183</v>
      </c>
      <c r="R511" s="55" t="s">
        <v>3709</v>
      </c>
      <c r="S511" s="110" t="s">
        <v>4154</v>
      </c>
      <c r="T511" s="53">
        <v>2</v>
      </c>
      <c r="U511" s="241"/>
      <c r="V511" s="2"/>
      <c r="W511" s="2"/>
      <c r="X511" s="25">
        <v>41</v>
      </c>
      <c r="Y511" s="2"/>
      <c r="Z511" s="2"/>
      <c r="AA511" s="2"/>
      <c r="AB511" s="2"/>
      <c r="AC511" s="2"/>
      <c r="AD511" s="2"/>
      <c r="AE511" s="2"/>
      <c r="AF511" s="2"/>
    </row>
    <row r="512" spans="1:32" ht="14.25" customHeight="1">
      <c r="A512" s="53">
        <v>508</v>
      </c>
      <c r="B512" s="41" t="s">
        <v>4169</v>
      </c>
      <c r="C512" s="58" t="s">
        <v>4154</v>
      </c>
      <c r="D512" s="236">
        <v>12</v>
      </c>
      <c r="E512" s="48" t="s">
        <v>38</v>
      </c>
      <c r="F512" s="41" t="s">
        <v>4170</v>
      </c>
      <c r="G512" s="41" t="s">
        <v>4171</v>
      </c>
      <c r="H512" s="2"/>
      <c r="I512" s="41" t="s">
        <v>4172</v>
      </c>
      <c r="J512" s="41" t="s">
        <v>4173</v>
      </c>
      <c r="K512" s="249" t="s">
        <v>4174</v>
      </c>
      <c r="L512" s="53" t="s">
        <v>119</v>
      </c>
      <c r="M512" s="53" t="s">
        <v>53</v>
      </c>
      <c r="N512" s="55" t="s">
        <v>54</v>
      </c>
      <c r="O512" s="56"/>
      <c r="P512" s="69" t="s">
        <v>56</v>
      </c>
      <c r="Q512" s="48" t="s">
        <v>183</v>
      </c>
      <c r="R512" s="55" t="s">
        <v>3715</v>
      </c>
      <c r="S512" s="110" t="s">
        <v>4175</v>
      </c>
      <c r="T512" s="53">
        <v>2</v>
      </c>
      <c r="U512" s="241"/>
      <c r="V512" s="2"/>
      <c r="W512" s="2"/>
      <c r="X512" s="25">
        <v>42</v>
      </c>
      <c r="Y512" s="2"/>
      <c r="Z512" s="2"/>
      <c r="AA512" s="2"/>
      <c r="AB512" s="2"/>
      <c r="AC512" s="2"/>
      <c r="AD512" s="2"/>
      <c r="AE512" s="2"/>
      <c r="AF512" s="2"/>
    </row>
    <row r="513" spans="1:32" ht="14.25" customHeight="1">
      <c r="A513" s="53">
        <v>509</v>
      </c>
      <c r="B513" s="41" t="s">
        <v>4176</v>
      </c>
      <c r="C513" s="58" t="s">
        <v>4154</v>
      </c>
      <c r="D513" s="236">
        <v>12</v>
      </c>
      <c r="E513" s="48" t="s">
        <v>38</v>
      </c>
      <c r="F513" s="41" t="s">
        <v>4170</v>
      </c>
      <c r="G513" s="41" t="s">
        <v>4171</v>
      </c>
      <c r="H513" s="2"/>
      <c r="I513" s="41" t="s">
        <v>4177</v>
      </c>
      <c r="J513" s="41" t="s">
        <v>4178</v>
      </c>
      <c r="K513" s="249" t="s">
        <v>4174</v>
      </c>
      <c r="L513" s="53" t="s">
        <v>119</v>
      </c>
      <c r="M513" s="53" t="s">
        <v>53</v>
      </c>
      <c r="N513" s="55" t="s">
        <v>54</v>
      </c>
      <c r="O513" s="56"/>
      <c r="P513" s="58" t="s">
        <v>56</v>
      </c>
      <c r="Q513" s="48" t="s">
        <v>183</v>
      </c>
      <c r="R513" s="55" t="s">
        <v>3723</v>
      </c>
      <c r="S513" s="110" t="s">
        <v>4175</v>
      </c>
      <c r="T513" s="53">
        <v>2</v>
      </c>
      <c r="U513" s="241"/>
      <c r="V513" s="2"/>
      <c r="W513" s="2"/>
      <c r="X513" s="25">
        <v>43</v>
      </c>
      <c r="Y513" s="2"/>
      <c r="Z513" s="2"/>
      <c r="AA513" s="2"/>
      <c r="AB513" s="2"/>
      <c r="AC513" s="2"/>
      <c r="AD513" s="2"/>
      <c r="AE513" s="2"/>
      <c r="AF513" s="2"/>
    </row>
    <row r="514" spans="1:32" ht="14.25" customHeight="1">
      <c r="A514" s="53">
        <v>510</v>
      </c>
      <c r="B514" s="41" t="s">
        <v>4179</v>
      </c>
      <c r="C514" s="58" t="s">
        <v>4175</v>
      </c>
      <c r="D514" s="236">
        <v>12</v>
      </c>
      <c r="E514" s="48" t="s">
        <v>38</v>
      </c>
      <c r="F514" s="41" t="s">
        <v>2070</v>
      </c>
      <c r="G514" s="41" t="s">
        <v>140</v>
      </c>
      <c r="H514" s="2"/>
      <c r="I514" s="41" t="s">
        <v>4180</v>
      </c>
      <c r="J514" s="41" t="s">
        <v>4181</v>
      </c>
      <c r="K514" s="67" t="s">
        <v>142</v>
      </c>
      <c r="L514" s="53" t="s">
        <v>119</v>
      </c>
      <c r="M514" s="53" t="s">
        <v>53</v>
      </c>
      <c r="N514" s="55" t="s">
        <v>55</v>
      </c>
      <c r="O514" s="56"/>
      <c r="P514" s="69" t="s">
        <v>4182</v>
      </c>
      <c r="Q514" s="48" t="s">
        <v>183</v>
      </c>
      <c r="R514" s="55" t="s">
        <v>3767</v>
      </c>
      <c r="S514" s="110" t="s">
        <v>4183</v>
      </c>
      <c r="T514" s="53">
        <v>3</v>
      </c>
      <c r="U514" s="241"/>
      <c r="V514" s="2"/>
      <c r="W514" s="2"/>
      <c r="X514" s="25">
        <v>44</v>
      </c>
      <c r="Y514" s="2"/>
      <c r="Z514" s="2"/>
      <c r="AA514" s="2"/>
      <c r="AB514" s="2"/>
      <c r="AC514" s="2"/>
      <c r="AD514" s="2"/>
      <c r="AE514" s="2"/>
      <c r="AF514" s="2"/>
    </row>
    <row r="515" spans="1:32" ht="14.25" customHeight="1">
      <c r="A515" s="53">
        <v>511</v>
      </c>
      <c r="B515" s="41" t="s">
        <v>4184</v>
      </c>
      <c r="C515" s="58" t="s">
        <v>4175</v>
      </c>
      <c r="D515" s="236">
        <v>12</v>
      </c>
      <c r="E515" s="48" t="s">
        <v>38</v>
      </c>
      <c r="F515" s="41" t="s">
        <v>2725</v>
      </c>
      <c r="G515" s="41" t="s">
        <v>2727</v>
      </c>
      <c r="H515" s="2"/>
      <c r="I515" s="41" t="s">
        <v>4185</v>
      </c>
      <c r="J515" s="41" t="s">
        <v>4011</v>
      </c>
      <c r="K515" s="67" t="s">
        <v>4012</v>
      </c>
      <c r="L515" s="53" t="s">
        <v>119</v>
      </c>
      <c r="M515" s="53" t="s">
        <v>53</v>
      </c>
      <c r="N515" s="55" t="s">
        <v>55</v>
      </c>
      <c r="O515" s="56"/>
      <c r="P515" s="69" t="s">
        <v>4182</v>
      </c>
      <c r="Q515" s="48" t="s">
        <v>183</v>
      </c>
      <c r="R515" s="55" t="s">
        <v>3781</v>
      </c>
      <c r="S515" s="110" t="s">
        <v>4183</v>
      </c>
      <c r="T515" s="53">
        <v>3</v>
      </c>
      <c r="U515" s="241"/>
      <c r="V515" s="2"/>
      <c r="W515" s="2"/>
      <c r="X515" s="25">
        <v>45</v>
      </c>
      <c r="Y515" s="2"/>
      <c r="Z515" s="2"/>
      <c r="AA515" s="2"/>
      <c r="AB515" s="2"/>
      <c r="AC515" s="2"/>
      <c r="AD515" s="2"/>
      <c r="AE515" s="2"/>
      <c r="AF515" s="2"/>
    </row>
    <row r="516" spans="1:32" ht="14.25" customHeight="1">
      <c r="A516" s="53">
        <v>512</v>
      </c>
      <c r="B516" s="41" t="s">
        <v>4187</v>
      </c>
      <c r="C516" s="58" t="s">
        <v>4175</v>
      </c>
      <c r="D516" s="236">
        <v>12</v>
      </c>
      <c r="E516" s="41" t="s">
        <v>94</v>
      </c>
      <c r="F516" s="41" t="s">
        <v>4189</v>
      </c>
      <c r="G516" s="41" t="s">
        <v>4190</v>
      </c>
      <c r="H516" s="2"/>
      <c r="I516" s="41" t="s">
        <v>4191</v>
      </c>
      <c r="J516" s="41" t="s">
        <v>4192</v>
      </c>
      <c r="K516" s="67" t="s">
        <v>3633</v>
      </c>
      <c r="L516" s="53" t="s">
        <v>87</v>
      </c>
      <c r="M516" s="53" t="s">
        <v>53</v>
      </c>
      <c r="N516" s="56"/>
      <c r="O516" s="55" t="s">
        <v>2434</v>
      </c>
      <c r="P516" s="69" t="s">
        <v>4193</v>
      </c>
      <c r="Q516" s="48" t="s">
        <v>183</v>
      </c>
      <c r="R516" s="55" t="s">
        <v>3736</v>
      </c>
      <c r="S516" s="110" t="s">
        <v>4175</v>
      </c>
      <c r="T516" s="53">
        <v>1</v>
      </c>
      <c r="U516" s="241"/>
      <c r="V516" s="2"/>
      <c r="W516" s="2"/>
      <c r="X516" s="25">
        <v>46</v>
      </c>
      <c r="Y516" s="2"/>
      <c r="Z516" s="2"/>
      <c r="AA516" s="2"/>
      <c r="AB516" s="2"/>
      <c r="AC516" s="2"/>
      <c r="AD516" s="2"/>
      <c r="AE516" s="2"/>
      <c r="AF516" s="2"/>
    </row>
    <row r="517" spans="1:32" ht="14.25" customHeight="1">
      <c r="A517" s="53">
        <v>513</v>
      </c>
      <c r="B517" s="41" t="s">
        <v>4194</v>
      </c>
      <c r="C517" s="58" t="s">
        <v>4175</v>
      </c>
      <c r="D517" s="236">
        <v>12</v>
      </c>
      <c r="E517" s="41" t="s">
        <v>94</v>
      </c>
      <c r="F517" s="41" t="s">
        <v>4189</v>
      </c>
      <c r="G517" s="41" t="s">
        <v>4190</v>
      </c>
      <c r="H517" s="2"/>
      <c r="I517" s="41" t="s">
        <v>4198</v>
      </c>
      <c r="J517" s="92" t="s">
        <v>4199</v>
      </c>
      <c r="K517" s="67" t="s">
        <v>3633</v>
      </c>
      <c r="L517" s="53" t="s">
        <v>87</v>
      </c>
      <c r="M517" s="53" t="s">
        <v>53</v>
      </c>
      <c r="N517" s="56"/>
      <c r="O517" s="55" t="s">
        <v>1018</v>
      </c>
      <c r="P517" s="69" t="s">
        <v>4200</v>
      </c>
      <c r="Q517" s="48" t="s">
        <v>183</v>
      </c>
      <c r="R517" s="55" t="s">
        <v>3743</v>
      </c>
      <c r="S517" s="110" t="s">
        <v>4175</v>
      </c>
      <c r="T517" s="53">
        <v>1</v>
      </c>
      <c r="U517" s="241"/>
      <c r="V517" s="2"/>
      <c r="W517" s="2"/>
      <c r="X517" s="25">
        <v>47</v>
      </c>
      <c r="Y517" s="2"/>
      <c r="Z517" s="2"/>
      <c r="AA517" s="2"/>
      <c r="AB517" s="2"/>
      <c r="AC517" s="2"/>
      <c r="AD517" s="2"/>
      <c r="AE517" s="2"/>
      <c r="AF517" s="2"/>
    </row>
    <row r="518" spans="1:32" ht="14.25" customHeight="1">
      <c r="A518" s="53">
        <v>514</v>
      </c>
      <c r="B518" s="41" t="s">
        <v>4202</v>
      </c>
      <c r="C518" s="58" t="s">
        <v>4175</v>
      </c>
      <c r="D518" s="236">
        <v>12</v>
      </c>
      <c r="E518" s="41" t="s">
        <v>94</v>
      </c>
      <c r="F518" s="41" t="s">
        <v>4189</v>
      </c>
      <c r="G518" s="41" t="s">
        <v>4190</v>
      </c>
      <c r="H518" s="2"/>
      <c r="I518" s="41" t="s">
        <v>4203</v>
      </c>
      <c r="J518" s="92" t="s">
        <v>4204</v>
      </c>
      <c r="K518" s="67" t="s">
        <v>3633</v>
      </c>
      <c r="L518" s="53" t="s">
        <v>87</v>
      </c>
      <c r="M518" s="53" t="s">
        <v>53</v>
      </c>
      <c r="N518" s="56"/>
      <c r="O518" s="55" t="s">
        <v>4205</v>
      </c>
      <c r="P518" s="69" t="s">
        <v>4206</v>
      </c>
      <c r="Q518" s="48" t="s">
        <v>183</v>
      </c>
      <c r="R518" s="55" t="s">
        <v>3756</v>
      </c>
      <c r="S518" s="110" t="s">
        <v>4175</v>
      </c>
      <c r="T518" s="53">
        <v>1</v>
      </c>
      <c r="U518" s="241"/>
      <c r="V518" s="2"/>
      <c r="W518" s="2"/>
      <c r="X518" s="25">
        <v>48</v>
      </c>
      <c r="Y518" s="2"/>
      <c r="Z518" s="2"/>
      <c r="AA518" s="2"/>
      <c r="AB518" s="2"/>
      <c r="AC518" s="2"/>
      <c r="AD518" s="2"/>
      <c r="AE518" s="2"/>
      <c r="AF518" s="2"/>
    </row>
    <row r="519" spans="1:32" ht="14.25" customHeight="1">
      <c r="A519" s="53">
        <v>515</v>
      </c>
      <c r="B519" s="41" t="s">
        <v>4208</v>
      </c>
      <c r="C519" s="44" t="s">
        <v>4209</v>
      </c>
      <c r="D519" s="236" t="str">
        <f t="shared" ref="D519:D539" si="2">RIGHT(LEFT(C519,5),2)</f>
        <v>12</v>
      </c>
      <c r="E519" s="48" t="s">
        <v>38</v>
      </c>
      <c r="F519" s="41" t="s">
        <v>58</v>
      </c>
      <c r="G519" s="41" t="s">
        <v>376</v>
      </c>
      <c r="H519" s="16"/>
      <c r="I519" s="41" t="s">
        <v>4212</v>
      </c>
      <c r="J519" s="44" t="s">
        <v>4213</v>
      </c>
      <c r="K519" s="52" t="s">
        <v>4154</v>
      </c>
      <c r="L519" s="53" t="s">
        <v>78</v>
      </c>
      <c r="M519" s="53" t="s">
        <v>53</v>
      </c>
      <c r="N519" s="55" t="s">
        <v>62</v>
      </c>
      <c r="O519" s="56"/>
      <c r="P519" s="48" t="s">
        <v>121</v>
      </c>
      <c r="Q519" s="48" t="s">
        <v>183</v>
      </c>
      <c r="R519" s="55" t="s">
        <v>3786</v>
      </c>
      <c r="S519" s="110" t="s">
        <v>4214</v>
      </c>
      <c r="T519" s="53">
        <v>2</v>
      </c>
      <c r="U519" s="241"/>
      <c r="V519" s="2"/>
      <c r="W519" s="2"/>
      <c r="X519" s="25">
        <v>49</v>
      </c>
      <c r="Y519" s="2"/>
      <c r="Z519" s="2"/>
      <c r="AA519" s="2"/>
      <c r="AB519" s="2"/>
      <c r="AC519" s="2"/>
      <c r="AD519" s="2"/>
      <c r="AE519" s="2"/>
      <c r="AF519" s="2"/>
    </row>
    <row r="520" spans="1:32" ht="14.25" customHeight="1">
      <c r="A520" s="53">
        <v>516</v>
      </c>
      <c r="B520" s="41" t="s">
        <v>4215</v>
      </c>
      <c r="C520" s="44" t="s">
        <v>4209</v>
      </c>
      <c r="D520" s="236" t="str">
        <f t="shared" si="2"/>
        <v>12</v>
      </c>
      <c r="E520" s="48" t="s">
        <v>38</v>
      </c>
      <c r="F520" s="41" t="s">
        <v>58</v>
      </c>
      <c r="G520" s="41" t="s">
        <v>376</v>
      </c>
      <c r="H520" s="16"/>
      <c r="I520" s="41" t="s">
        <v>4216</v>
      </c>
      <c r="J520" s="44" t="s">
        <v>4217</v>
      </c>
      <c r="K520" s="52" t="s">
        <v>4154</v>
      </c>
      <c r="L520" s="53" t="s">
        <v>78</v>
      </c>
      <c r="M520" s="53" t="s">
        <v>53</v>
      </c>
      <c r="N520" s="55" t="s">
        <v>62</v>
      </c>
      <c r="O520" s="56"/>
      <c r="P520" s="48" t="s">
        <v>121</v>
      </c>
      <c r="Q520" s="48" t="s">
        <v>183</v>
      </c>
      <c r="R520" s="55" t="s">
        <v>3796</v>
      </c>
      <c r="S520" s="110" t="s">
        <v>4214</v>
      </c>
      <c r="T520" s="53">
        <v>2</v>
      </c>
      <c r="U520" s="241"/>
      <c r="V520" s="2"/>
      <c r="W520" s="2"/>
      <c r="X520" s="25">
        <v>50</v>
      </c>
      <c r="Y520" s="2"/>
      <c r="Z520" s="2"/>
      <c r="AA520" s="2"/>
      <c r="AB520" s="2"/>
      <c r="AC520" s="2"/>
      <c r="AD520" s="2"/>
      <c r="AE520" s="2"/>
      <c r="AF520" s="2"/>
    </row>
    <row r="521" spans="1:32" ht="14.25" customHeight="1">
      <c r="A521" s="53">
        <v>517</v>
      </c>
      <c r="B521" s="41" t="s">
        <v>4218</v>
      </c>
      <c r="C521" s="44" t="s">
        <v>4219</v>
      </c>
      <c r="D521" s="236" t="str">
        <f t="shared" si="2"/>
        <v>12</v>
      </c>
      <c r="E521" s="48" t="s">
        <v>38</v>
      </c>
      <c r="F521" s="41" t="s">
        <v>4220</v>
      </c>
      <c r="G521" s="41" t="s">
        <v>4221</v>
      </c>
      <c r="H521" s="103"/>
      <c r="I521" s="41" t="s">
        <v>4222</v>
      </c>
      <c r="J521" s="41" t="s">
        <v>4223</v>
      </c>
      <c r="K521" s="58" t="s">
        <v>2042</v>
      </c>
      <c r="L521" s="53" t="s">
        <v>119</v>
      </c>
      <c r="M521" s="53" t="s">
        <v>53</v>
      </c>
      <c r="N521" s="55" t="s">
        <v>62</v>
      </c>
      <c r="O521" s="56"/>
      <c r="P521" s="48" t="s">
        <v>121</v>
      </c>
      <c r="Q521" s="48" t="s">
        <v>183</v>
      </c>
      <c r="R521" s="58" t="s">
        <v>3804</v>
      </c>
      <c r="S521" s="58" t="s">
        <v>4219</v>
      </c>
      <c r="T521" s="53">
        <v>2</v>
      </c>
      <c r="U521" s="241"/>
      <c r="V521" s="2"/>
      <c r="W521" s="2"/>
      <c r="X521" s="25">
        <v>51</v>
      </c>
      <c r="Y521" s="2"/>
      <c r="Z521" s="2"/>
      <c r="AA521" s="2"/>
      <c r="AB521" s="2"/>
      <c r="AC521" s="2"/>
      <c r="AD521" s="2"/>
      <c r="AE521" s="2"/>
      <c r="AF521" s="2"/>
    </row>
    <row r="522" spans="1:32" ht="14.25" customHeight="1">
      <c r="A522" s="53">
        <v>518</v>
      </c>
      <c r="B522" s="41" t="s">
        <v>4228</v>
      </c>
      <c r="C522" s="44" t="s">
        <v>4219</v>
      </c>
      <c r="D522" s="236" t="str">
        <f t="shared" si="2"/>
        <v>12</v>
      </c>
      <c r="E522" s="48" t="s">
        <v>38</v>
      </c>
      <c r="F522" s="41" t="s">
        <v>4229</v>
      </c>
      <c r="G522" s="41" t="s">
        <v>4230</v>
      </c>
      <c r="H522" s="2"/>
      <c r="I522" s="41" t="s">
        <v>4231</v>
      </c>
      <c r="J522" s="41" t="s">
        <v>4232</v>
      </c>
      <c r="K522" s="67" t="s">
        <v>4233</v>
      </c>
      <c r="L522" s="53" t="s">
        <v>119</v>
      </c>
      <c r="M522" s="53" t="s">
        <v>53</v>
      </c>
      <c r="N522" s="55" t="s">
        <v>55</v>
      </c>
      <c r="O522" s="56"/>
      <c r="P522" s="67" t="s">
        <v>710</v>
      </c>
      <c r="Q522" s="41" t="s">
        <v>4234</v>
      </c>
      <c r="R522" s="55" t="s">
        <v>3815</v>
      </c>
      <c r="S522" s="110" t="s">
        <v>4235</v>
      </c>
      <c r="T522" s="53">
        <v>3</v>
      </c>
      <c r="U522" s="241"/>
      <c r="V522" s="2"/>
      <c r="W522" s="2"/>
      <c r="X522" s="25">
        <v>52</v>
      </c>
      <c r="Y522" s="2"/>
      <c r="Z522" s="2"/>
      <c r="AA522" s="2"/>
      <c r="AB522" s="2"/>
      <c r="AC522" s="2"/>
      <c r="AD522" s="2"/>
      <c r="AE522" s="2"/>
      <c r="AF522" s="2"/>
    </row>
    <row r="523" spans="1:32" ht="14.25" customHeight="1">
      <c r="A523" s="53">
        <v>519</v>
      </c>
      <c r="B523" s="41" t="s">
        <v>4236</v>
      </c>
      <c r="C523" s="44" t="s">
        <v>4219</v>
      </c>
      <c r="D523" s="236" t="str">
        <f t="shared" si="2"/>
        <v>12</v>
      </c>
      <c r="E523" s="48" t="s">
        <v>38</v>
      </c>
      <c r="F523" s="41" t="s">
        <v>4229</v>
      </c>
      <c r="G523" s="41" t="s">
        <v>4230</v>
      </c>
      <c r="H523" s="2"/>
      <c r="I523" s="41" t="s">
        <v>4237</v>
      </c>
      <c r="J523" s="41" t="s">
        <v>4238</v>
      </c>
      <c r="K523" s="67" t="s">
        <v>4233</v>
      </c>
      <c r="L523" s="53" t="s">
        <v>119</v>
      </c>
      <c r="M523" s="53" t="s">
        <v>53</v>
      </c>
      <c r="N523" s="55" t="s">
        <v>55</v>
      </c>
      <c r="O523" s="56"/>
      <c r="P523" s="67" t="s">
        <v>710</v>
      </c>
      <c r="Q523" s="41" t="s">
        <v>4239</v>
      </c>
      <c r="R523" s="55" t="s">
        <v>3826</v>
      </c>
      <c r="S523" s="110" t="s">
        <v>4235</v>
      </c>
      <c r="T523" s="53">
        <v>3</v>
      </c>
      <c r="U523" s="241"/>
      <c r="V523" s="2"/>
      <c r="W523" s="2"/>
      <c r="X523" s="25">
        <v>53</v>
      </c>
      <c r="Y523" s="2"/>
      <c r="Z523" s="2"/>
      <c r="AA523" s="2"/>
      <c r="AB523" s="2"/>
      <c r="AC523" s="2"/>
      <c r="AD523" s="2"/>
      <c r="AE523" s="2"/>
      <c r="AF523" s="2"/>
    </row>
    <row r="524" spans="1:32" ht="14.25" customHeight="1">
      <c r="A524" s="53">
        <v>520</v>
      </c>
      <c r="B524" s="41" t="s">
        <v>4240</v>
      </c>
      <c r="C524" s="44" t="s">
        <v>4219</v>
      </c>
      <c r="D524" s="236" t="str">
        <f t="shared" si="2"/>
        <v>12</v>
      </c>
      <c r="E524" s="48" t="s">
        <v>38</v>
      </c>
      <c r="F524" s="41" t="s">
        <v>4229</v>
      </c>
      <c r="G524" s="41" t="s">
        <v>4230</v>
      </c>
      <c r="H524" s="2"/>
      <c r="I524" s="41" t="s">
        <v>4241</v>
      </c>
      <c r="J524" s="41" t="s">
        <v>4242</v>
      </c>
      <c r="K524" s="67" t="s">
        <v>4233</v>
      </c>
      <c r="L524" s="53" t="s">
        <v>119</v>
      </c>
      <c r="M524" s="53" t="s">
        <v>53</v>
      </c>
      <c r="N524" s="55" t="s">
        <v>55</v>
      </c>
      <c r="O524" s="56"/>
      <c r="P524" s="67" t="s">
        <v>710</v>
      </c>
      <c r="Q524" s="41" t="s">
        <v>4245</v>
      </c>
      <c r="R524" s="55" t="s">
        <v>3836</v>
      </c>
      <c r="S524" s="110" t="s">
        <v>4235</v>
      </c>
      <c r="T524" s="53">
        <v>3</v>
      </c>
      <c r="U524" s="241"/>
      <c r="V524" s="2"/>
      <c r="W524" s="2"/>
      <c r="X524" s="25">
        <v>54</v>
      </c>
      <c r="Y524" s="2"/>
      <c r="Z524" s="2"/>
      <c r="AA524" s="2"/>
      <c r="AB524" s="2"/>
      <c r="AC524" s="2"/>
      <c r="AD524" s="2"/>
      <c r="AE524" s="2"/>
      <c r="AF524" s="2"/>
    </row>
    <row r="525" spans="1:32" ht="14.25" customHeight="1">
      <c r="A525" s="53">
        <v>521</v>
      </c>
      <c r="B525" s="41" t="s">
        <v>4246</v>
      </c>
      <c r="C525" s="44" t="s">
        <v>4219</v>
      </c>
      <c r="D525" s="236" t="str">
        <f t="shared" si="2"/>
        <v>12</v>
      </c>
      <c r="E525" s="41" t="s">
        <v>94</v>
      </c>
      <c r="F525" s="41" t="s">
        <v>4229</v>
      </c>
      <c r="G525" s="41" t="s">
        <v>4230</v>
      </c>
      <c r="H525" s="2"/>
      <c r="I525" s="41" t="s">
        <v>4247</v>
      </c>
      <c r="J525" s="41" t="s">
        <v>4248</v>
      </c>
      <c r="K525" s="67" t="s">
        <v>4233</v>
      </c>
      <c r="L525" s="53" t="s">
        <v>119</v>
      </c>
      <c r="M525" s="53" t="s">
        <v>53</v>
      </c>
      <c r="N525" s="56"/>
      <c r="O525" s="55" t="s">
        <v>4250</v>
      </c>
      <c r="P525" s="67" t="s">
        <v>710</v>
      </c>
      <c r="Q525" s="41" t="s">
        <v>4251</v>
      </c>
      <c r="R525" s="55" t="s">
        <v>3848</v>
      </c>
      <c r="S525" s="110" t="s">
        <v>4235</v>
      </c>
      <c r="T525" s="53">
        <v>3</v>
      </c>
      <c r="U525" s="241"/>
      <c r="V525" s="2"/>
      <c r="W525" s="2"/>
      <c r="X525" s="25">
        <v>55</v>
      </c>
      <c r="Y525" s="2"/>
      <c r="Z525" s="2"/>
      <c r="AA525" s="2"/>
      <c r="AB525" s="2"/>
      <c r="AC525" s="2"/>
      <c r="AD525" s="2"/>
      <c r="AE525" s="2"/>
      <c r="AF525" s="2"/>
    </row>
    <row r="526" spans="1:32" ht="14.25" customHeight="1">
      <c r="A526" s="53">
        <v>522</v>
      </c>
      <c r="B526" s="41" t="s">
        <v>4252</v>
      </c>
      <c r="C526" s="44" t="s">
        <v>4219</v>
      </c>
      <c r="D526" s="236" t="str">
        <f t="shared" si="2"/>
        <v>12</v>
      </c>
      <c r="E526" s="41" t="s">
        <v>94</v>
      </c>
      <c r="F526" s="41" t="s">
        <v>4229</v>
      </c>
      <c r="G526" s="41" t="s">
        <v>4230</v>
      </c>
      <c r="H526" s="2"/>
      <c r="I526" s="41" t="s">
        <v>4253</v>
      </c>
      <c r="J526" s="41" t="s">
        <v>4254</v>
      </c>
      <c r="K526" s="67" t="s">
        <v>4233</v>
      </c>
      <c r="L526" s="53" t="s">
        <v>119</v>
      </c>
      <c r="M526" s="53" t="s">
        <v>53</v>
      </c>
      <c r="N526" s="56"/>
      <c r="O526" s="55" t="s">
        <v>4255</v>
      </c>
      <c r="P526" s="67" t="s">
        <v>710</v>
      </c>
      <c r="Q526" s="41" t="s">
        <v>4256</v>
      </c>
      <c r="R526" s="55" t="s">
        <v>3864</v>
      </c>
      <c r="S526" s="110" t="s">
        <v>4235</v>
      </c>
      <c r="T526" s="53">
        <v>3</v>
      </c>
      <c r="U526" s="241"/>
      <c r="V526" s="2"/>
      <c r="W526" s="2"/>
      <c r="X526" s="25">
        <v>56</v>
      </c>
      <c r="Y526" s="2"/>
      <c r="Z526" s="2"/>
      <c r="AA526" s="2"/>
      <c r="AB526" s="2"/>
      <c r="AC526" s="2"/>
      <c r="AD526" s="2"/>
      <c r="AE526" s="2"/>
      <c r="AF526" s="2"/>
    </row>
    <row r="527" spans="1:32" ht="14.25" customHeight="1">
      <c r="A527" s="53">
        <v>523</v>
      </c>
      <c r="B527" s="41" t="s">
        <v>4257</v>
      </c>
      <c r="C527" s="44" t="s">
        <v>4219</v>
      </c>
      <c r="D527" s="236" t="str">
        <f t="shared" si="2"/>
        <v>12</v>
      </c>
      <c r="E527" s="41" t="s">
        <v>94</v>
      </c>
      <c r="F527" s="41" t="s">
        <v>4229</v>
      </c>
      <c r="G527" s="41" t="s">
        <v>4230</v>
      </c>
      <c r="H527" s="2"/>
      <c r="I527" s="41" t="s">
        <v>4258</v>
      </c>
      <c r="J527" s="41" t="s">
        <v>4254</v>
      </c>
      <c r="K527" s="67" t="s">
        <v>4233</v>
      </c>
      <c r="L527" s="53" t="s">
        <v>119</v>
      </c>
      <c r="M527" s="53" t="s">
        <v>53</v>
      </c>
      <c r="N527" s="56"/>
      <c r="O527" s="55" t="s">
        <v>4255</v>
      </c>
      <c r="P527" s="67" t="s">
        <v>710</v>
      </c>
      <c r="Q527" s="41" t="s">
        <v>4256</v>
      </c>
      <c r="R527" s="55" t="s">
        <v>3895</v>
      </c>
      <c r="S527" s="110" t="s">
        <v>4235</v>
      </c>
      <c r="T527" s="53">
        <v>3</v>
      </c>
      <c r="U527" s="241"/>
      <c r="V527" s="2"/>
      <c r="W527" s="2"/>
      <c r="X527" s="25">
        <v>57</v>
      </c>
      <c r="Y527" s="2"/>
      <c r="Z527" s="2"/>
      <c r="AA527" s="2"/>
      <c r="AB527" s="2"/>
      <c r="AC527" s="2"/>
      <c r="AD527" s="2"/>
      <c r="AE527" s="2"/>
      <c r="AF527" s="2"/>
    </row>
    <row r="528" spans="1:32" ht="14.25" customHeight="1">
      <c r="A528" s="53">
        <v>524</v>
      </c>
      <c r="B528" s="41" t="s">
        <v>4261</v>
      </c>
      <c r="C528" s="44" t="s">
        <v>4219</v>
      </c>
      <c r="D528" s="236" t="str">
        <f t="shared" si="2"/>
        <v>12</v>
      </c>
      <c r="E528" s="48" t="s">
        <v>38</v>
      </c>
      <c r="F528" s="41" t="s">
        <v>4263</v>
      </c>
      <c r="G528" s="41" t="s">
        <v>4264</v>
      </c>
      <c r="H528" s="2"/>
      <c r="I528" s="41" t="s">
        <v>4266</v>
      </c>
      <c r="J528" s="41" t="s">
        <v>4267</v>
      </c>
      <c r="K528" s="150" t="s">
        <v>4091</v>
      </c>
      <c r="L528" s="53" t="s">
        <v>85</v>
      </c>
      <c r="M528" s="53" t="s">
        <v>53</v>
      </c>
      <c r="N528" s="55" t="s">
        <v>62</v>
      </c>
      <c r="O528" s="56"/>
      <c r="P528" s="67" t="s">
        <v>121</v>
      </c>
      <c r="Q528" s="41" t="s">
        <v>4273</v>
      </c>
      <c r="R528" s="55" t="s">
        <v>3904</v>
      </c>
      <c r="S528" s="110" t="s">
        <v>4235</v>
      </c>
      <c r="T528" s="53">
        <v>3</v>
      </c>
      <c r="U528" s="241"/>
      <c r="V528" s="2"/>
      <c r="W528" s="2"/>
      <c r="X528" s="25">
        <v>58</v>
      </c>
      <c r="Y528" s="2"/>
      <c r="Z528" s="2"/>
      <c r="AA528" s="2"/>
      <c r="AB528" s="2"/>
      <c r="AC528" s="2"/>
      <c r="AD528" s="2"/>
      <c r="AE528" s="2"/>
      <c r="AF528" s="2"/>
    </row>
    <row r="529" spans="1:32" ht="14.25" customHeight="1">
      <c r="A529" s="53">
        <v>525</v>
      </c>
      <c r="B529" s="41" t="s">
        <v>4274</v>
      </c>
      <c r="C529" s="44" t="s">
        <v>4235</v>
      </c>
      <c r="D529" s="236" t="str">
        <f t="shared" si="2"/>
        <v>12</v>
      </c>
      <c r="E529" s="48" t="s">
        <v>38</v>
      </c>
      <c r="F529" s="41" t="s">
        <v>4275</v>
      </c>
      <c r="G529" s="41" t="s">
        <v>4276</v>
      </c>
      <c r="H529" s="41"/>
      <c r="I529" s="41" t="s">
        <v>4277</v>
      </c>
      <c r="J529" s="41" t="s">
        <v>4278</v>
      </c>
      <c r="K529" s="150" t="s">
        <v>4279</v>
      </c>
      <c r="L529" s="53" t="s">
        <v>119</v>
      </c>
      <c r="M529" s="53" t="s">
        <v>53</v>
      </c>
      <c r="N529" s="55" t="s">
        <v>62</v>
      </c>
      <c r="O529" s="56"/>
      <c r="P529" s="67" t="s">
        <v>121</v>
      </c>
      <c r="Q529" s="41" t="s">
        <v>4280</v>
      </c>
      <c r="R529" s="55" t="s">
        <v>3913</v>
      </c>
      <c r="S529" s="58" t="s">
        <v>4282</v>
      </c>
      <c r="T529" s="53">
        <v>2</v>
      </c>
      <c r="U529" s="241"/>
      <c r="V529" s="2"/>
      <c r="W529" s="2"/>
      <c r="X529" s="25">
        <v>59</v>
      </c>
      <c r="Y529" s="2"/>
      <c r="Z529" s="2"/>
      <c r="AA529" s="2"/>
      <c r="AB529" s="2"/>
      <c r="AC529" s="2"/>
      <c r="AD529" s="2"/>
      <c r="AE529" s="2"/>
      <c r="AF529" s="2"/>
    </row>
    <row r="530" spans="1:32" ht="14.25" customHeight="1">
      <c r="A530" s="53">
        <v>526</v>
      </c>
      <c r="B530" s="41" t="s">
        <v>4283</v>
      </c>
      <c r="C530" s="44" t="s">
        <v>4235</v>
      </c>
      <c r="D530" s="236" t="str">
        <f t="shared" si="2"/>
        <v>12</v>
      </c>
      <c r="E530" s="48" t="s">
        <v>38</v>
      </c>
      <c r="F530" s="41" t="s">
        <v>4284</v>
      </c>
      <c r="G530" s="41" t="s">
        <v>4285</v>
      </c>
      <c r="H530" s="41"/>
      <c r="I530" s="41" t="s">
        <v>4286</v>
      </c>
      <c r="J530" s="41" t="s">
        <v>4287</v>
      </c>
      <c r="K530" s="150" t="s">
        <v>4288</v>
      </c>
      <c r="L530" s="53" t="s">
        <v>119</v>
      </c>
      <c r="M530" s="53" t="s">
        <v>53</v>
      </c>
      <c r="N530" s="55" t="s">
        <v>62</v>
      </c>
      <c r="O530" s="56"/>
      <c r="P530" s="67" t="s">
        <v>121</v>
      </c>
      <c r="Q530" s="41" t="s">
        <v>4292</v>
      </c>
      <c r="R530" s="55" t="s">
        <v>3922</v>
      </c>
      <c r="S530" s="58" t="s">
        <v>4282</v>
      </c>
      <c r="T530" s="53">
        <v>2</v>
      </c>
      <c r="U530" s="241"/>
      <c r="V530" s="2"/>
      <c r="W530" s="2"/>
      <c r="X530" s="25">
        <v>60</v>
      </c>
      <c r="Y530" s="2"/>
      <c r="Z530" s="2"/>
      <c r="AA530" s="2"/>
      <c r="AB530" s="2"/>
      <c r="AC530" s="2"/>
      <c r="AD530" s="2"/>
      <c r="AE530" s="2"/>
      <c r="AF530" s="2"/>
    </row>
    <row r="531" spans="1:32" ht="14.25" customHeight="1">
      <c r="A531" s="53">
        <v>527</v>
      </c>
      <c r="B531" s="41" t="s">
        <v>4297</v>
      </c>
      <c r="C531" s="44" t="s">
        <v>4235</v>
      </c>
      <c r="D531" s="236" t="str">
        <f t="shared" si="2"/>
        <v>12</v>
      </c>
      <c r="E531" s="41" t="s">
        <v>94</v>
      </c>
      <c r="F531" s="41" t="s">
        <v>4300</v>
      </c>
      <c r="G531" s="41" t="s">
        <v>4301</v>
      </c>
      <c r="H531" s="41"/>
      <c r="I531" s="41" t="s">
        <v>4302</v>
      </c>
      <c r="J531" s="41" t="s">
        <v>4303</v>
      </c>
      <c r="K531" s="67" t="s">
        <v>4304</v>
      </c>
      <c r="L531" s="53" t="s">
        <v>87</v>
      </c>
      <c r="M531" s="53" t="s">
        <v>53</v>
      </c>
      <c r="N531" s="56"/>
      <c r="O531" s="55" t="s">
        <v>4307</v>
      </c>
      <c r="P531" s="63" t="s">
        <v>4308</v>
      </c>
      <c r="Q531" s="41" t="s">
        <v>4309</v>
      </c>
      <c r="R531" s="55" t="s">
        <v>3938</v>
      </c>
      <c r="S531" s="58" t="s">
        <v>4310</v>
      </c>
      <c r="T531" s="53">
        <v>4</v>
      </c>
      <c r="U531" s="241"/>
      <c r="V531" s="2"/>
      <c r="W531" s="2"/>
      <c r="X531" s="25">
        <v>61</v>
      </c>
      <c r="Y531" s="2"/>
      <c r="Z531" s="2"/>
      <c r="AA531" s="2"/>
      <c r="AB531" s="2"/>
      <c r="AC531" s="2"/>
      <c r="AD531" s="2"/>
      <c r="AE531" s="2"/>
      <c r="AF531" s="2"/>
    </row>
    <row r="532" spans="1:32" ht="14.25" customHeight="1">
      <c r="A532" s="53">
        <v>528</v>
      </c>
      <c r="B532" s="41" t="s">
        <v>4314</v>
      </c>
      <c r="C532" s="44" t="s">
        <v>4282</v>
      </c>
      <c r="D532" s="236" t="str">
        <f t="shared" si="2"/>
        <v>12</v>
      </c>
      <c r="E532" s="48" t="s">
        <v>38</v>
      </c>
      <c r="F532" s="41" t="s">
        <v>4317</v>
      </c>
      <c r="G532" s="41" t="s">
        <v>4318</v>
      </c>
      <c r="H532" s="41"/>
      <c r="I532" s="41" t="s">
        <v>4319</v>
      </c>
      <c r="J532" s="41" t="s">
        <v>4320</v>
      </c>
      <c r="K532" s="67" t="s">
        <v>4321</v>
      </c>
      <c r="L532" s="53" t="s">
        <v>119</v>
      </c>
      <c r="M532" s="53" t="s">
        <v>53</v>
      </c>
      <c r="N532" s="55" t="s">
        <v>62</v>
      </c>
      <c r="O532" s="55"/>
      <c r="P532" s="67" t="s">
        <v>121</v>
      </c>
      <c r="Q532" s="41" t="s">
        <v>4322</v>
      </c>
      <c r="R532" s="55" t="s">
        <v>3929</v>
      </c>
      <c r="S532" s="58" t="s">
        <v>4282</v>
      </c>
      <c r="T532" s="53">
        <v>1</v>
      </c>
      <c r="U532" s="241"/>
      <c r="V532" s="2"/>
      <c r="W532" s="2"/>
      <c r="X532" s="25">
        <v>62</v>
      </c>
      <c r="Y532" s="2"/>
      <c r="Z532" s="2"/>
      <c r="AA532" s="2"/>
      <c r="AB532" s="2"/>
      <c r="AC532" s="2"/>
      <c r="AD532" s="2"/>
      <c r="AE532" s="2"/>
      <c r="AF532" s="2"/>
    </row>
    <row r="533" spans="1:32" ht="14.25" customHeight="1">
      <c r="A533" s="53">
        <v>529</v>
      </c>
      <c r="B533" s="41" t="s">
        <v>4324</v>
      </c>
      <c r="C533" s="44" t="s">
        <v>4325</v>
      </c>
      <c r="D533" s="236" t="str">
        <f t="shared" si="2"/>
        <v>12</v>
      </c>
      <c r="E533" s="41" t="s">
        <v>94</v>
      </c>
      <c r="F533" s="41" t="s">
        <v>4326</v>
      </c>
      <c r="G533" s="41" t="s">
        <v>4327</v>
      </c>
      <c r="H533" s="2"/>
      <c r="I533" s="41" t="s">
        <v>4328</v>
      </c>
      <c r="J533" s="41" t="s">
        <v>4329</v>
      </c>
      <c r="K533" s="67" t="s">
        <v>4330</v>
      </c>
      <c r="L533" s="53" t="s">
        <v>162</v>
      </c>
      <c r="M533" s="53" t="s">
        <v>53</v>
      </c>
      <c r="N533" s="55"/>
      <c r="O533" s="55" t="s">
        <v>1367</v>
      </c>
      <c r="P533" s="63" t="s">
        <v>4332</v>
      </c>
      <c r="Q533" s="41" t="s">
        <v>4333</v>
      </c>
      <c r="R533" s="55" t="s">
        <v>3949</v>
      </c>
      <c r="S533" s="58" t="s">
        <v>4310</v>
      </c>
      <c r="T533" s="53">
        <v>2</v>
      </c>
      <c r="U533" s="241"/>
      <c r="V533" s="2"/>
      <c r="W533" s="2"/>
      <c r="X533" s="25">
        <v>63</v>
      </c>
      <c r="Y533" s="2"/>
      <c r="Z533" s="2"/>
      <c r="AA533" s="2"/>
      <c r="AB533" s="2"/>
      <c r="AC533" s="2"/>
      <c r="AD533" s="2"/>
      <c r="AE533" s="2"/>
      <c r="AF533" s="2"/>
    </row>
    <row r="534" spans="1:32" ht="14.25" customHeight="1">
      <c r="A534" s="53">
        <v>530</v>
      </c>
      <c r="B534" s="41" t="s">
        <v>4336</v>
      </c>
      <c r="C534" s="44" t="s">
        <v>4325</v>
      </c>
      <c r="D534" s="236" t="str">
        <f t="shared" si="2"/>
        <v>12</v>
      </c>
      <c r="E534" s="41" t="s">
        <v>94</v>
      </c>
      <c r="F534" s="41" t="s">
        <v>4326</v>
      </c>
      <c r="G534" s="41" t="s">
        <v>4327</v>
      </c>
      <c r="H534" s="2"/>
      <c r="I534" s="41" t="s">
        <v>4338</v>
      </c>
      <c r="J534" s="41" t="s">
        <v>4339</v>
      </c>
      <c r="K534" s="67" t="s">
        <v>4330</v>
      </c>
      <c r="L534" s="53" t="s">
        <v>162</v>
      </c>
      <c r="M534" s="53" t="s">
        <v>53</v>
      </c>
      <c r="N534" s="55"/>
      <c r="O534" s="55" t="s">
        <v>1379</v>
      </c>
      <c r="P534" s="63" t="s">
        <v>4345</v>
      </c>
      <c r="Q534" s="41" t="s">
        <v>4346</v>
      </c>
      <c r="R534" s="55" t="s">
        <v>3960</v>
      </c>
      <c r="S534" s="58" t="s">
        <v>4310</v>
      </c>
      <c r="T534" s="53">
        <v>2</v>
      </c>
      <c r="U534" s="241"/>
      <c r="V534" s="2"/>
      <c r="W534" s="2"/>
      <c r="X534" s="25">
        <v>64</v>
      </c>
      <c r="Y534" s="2"/>
      <c r="Z534" s="2"/>
      <c r="AA534" s="2"/>
      <c r="AB534" s="2"/>
      <c r="AC534" s="2"/>
      <c r="AD534" s="2"/>
      <c r="AE534" s="2"/>
      <c r="AF534" s="2"/>
    </row>
    <row r="535" spans="1:32" ht="14.25" customHeight="1">
      <c r="A535" s="53">
        <v>531</v>
      </c>
      <c r="B535" s="41" t="s">
        <v>4349</v>
      </c>
      <c r="C535" s="44" t="s">
        <v>4325</v>
      </c>
      <c r="D535" s="236" t="str">
        <f t="shared" si="2"/>
        <v>12</v>
      </c>
      <c r="E535" s="41" t="s">
        <v>94</v>
      </c>
      <c r="F535" s="41" t="s">
        <v>4352</v>
      </c>
      <c r="G535" s="41" t="s">
        <v>4353</v>
      </c>
      <c r="H535" s="2"/>
      <c r="I535" s="41" t="s">
        <v>4354</v>
      </c>
      <c r="J535" s="41" t="s">
        <v>4355</v>
      </c>
      <c r="K535" s="67" t="s">
        <v>4356</v>
      </c>
      <c r="L535" s="53" t="s">
        <v>4358</v>
      </c>
      <c r="M535" s="53" t="s">
        <v>53</v>
      </c>
      <c r="N535" s="55"/>
      <c r="O535" s="55" t="s">
        <v>1547</v>
      </c>
      <c r="P535" s="67" t="s">
        <v>4359</v>
      </c>
      <c r="Q535" s="41" t="s">
        <v>4360</v>
      </c>
      <c r="R535" s="55" t="s">
        <v>3965</v>
      </c>
      <c r="S535" s="58" t="s">
        <v>4310</v>
      </c>
      <c r="T535" s="53">
        <v>2</v>
      </c>
      <c r="U535" s="241"/>
      <c r="V535" s="2"/>
      <c r="W535" s="2"/>
      <c r="X535" s="25">
        <v>65</v>
      </c>
      <c r="Y535" s="2"/>
      <c r="Z535" s="2"/>
      <c r="AA535" s="2"/>
      <c r="AB535" s="2"/>
      <c r="AC535" s="2"/>
      <c r="AD535" s="2"/>
      <c r="AE535" s="2"/>
      <c r="AF535" s="2"/>
    </row>
    <row r="536" spans="1:32" ht="14.25" customHeight="1">
      <c r="A536" s="53">
        <v>532</v>
      </c>
      <c r="B536" s="41" t="s">
        <v>4366</v>
      </c>
      <c r="C536" s="44" t="s">
        <v>4325</v>
      </c>
      <c r="D536" s="236" t="str">
        <f t="shared" si="2"/>
        <v>12</v>
      </c>
      <c r="E536" s="41" t="s">
        <v>94</v>
      </c>
      <c r="F536" s="41" t="s">
        <v>4352</v>
      </c>
      <c r="G536" s="41" t="s">
        <v>4353</v>
      </c>
      <c r="H536" s="2"/>
      <c r="I536" s="41" t="s">
        <v>4371</v>
      </c>
      <c r="J536" s="41" t="s">
        <v>4372</v>
      </c>
      <c r="K536" s="67" t="s">
        <v>4356</v>
      </c>
      <c r="L536" s="53" t="s">
        <v>4358</v>
      </c>
      <c r="M536" s="53" t="s">
        <v>53</v>
      </c>
      <c r="N536" s="55"/>
      <c r="O536" s="55" t="s">
        <v>2434</v>
      </c>
      <c r="P536" s="67" t="s">
        <v>2461</v>
      </c>
      <c r="Q536" s="41" t="s">
        <v>4379</v>
      </c>
      <c r="R536" s="55" t="s">
        <v>3975</v>
      </c>
      <c r="S536" s="58" t="s">
        <v>4310</v>
      </c>
      <c r="T536" s="53">
        <v>2</v>
      </c>
      <c r="U536" s="241"/>
      <c r="V536" s="2"/>
      <c r="W536" s="2"/>
      <c r="X536" s="25">
        <v>66</v>
      </c>
      <c r="Y536" s="2"/>
      <c r="Z536" s="2"/>
      <c r="AA536" s="2"/>
      <c r="AB536" s="2"/>
      <c r="AC536" s="2"/>
      <c r="AD536" s="2"/>
      <c r="AE536" s="2"/>
      <c r="AF536" s="2"/>
    </row>
    <row r="537" spans="1:32" ht="14.25" customHeight="1">
      <c r="A537" s="53">
        <v>533</v>
      </c>
      <c r="B537" s="41" t="s">
        <v>4383</v>
      </c>
      <c r="C537" s="44" t="s">
        <v>4325</v>
      </c>
      <c r="D537" s="236" t="str">
        <f t="shared" si="2"/>
        <v>12</v>
      </c>
      <c r="E537" s="41" t="s">
        <v>94</v>
      </c>
      <c r="F537" s="41" t="s">
        <v>4352</v>
      </c>
      <c r="G537" s="41" t="s">
        <v>4353</v>
      </c>
      <c r="H537" s="2"/>
      <c r="I537" s="41" t="s">
        <v>4387</v>
      </c>
      <c r="J537" s="41" t="s">
        <v>4388</v>
      </c>
      <c r="K537" s="67" t="s">
        <v>4356</v>
      </c>
      <c r="L537" s="53" t="s">
        <v>4358</v>
      </c>
      <c r="M537" s="53" t="s">
        <v>53</v>
      </c>
      <c r="N537" s="55"/>
      <c r="O537" s="56" t="s">
        <v>2450</v>
      </c>
      <c r="P537" s="67" t="s">
        <v>4392</v>
      </c>
      <c r="Q537" s="41" t="s">
        <v>4393</v>
      </c>
      <c r="R537" s="55" t="s">
        <v>3986</v>
      </c>
      <c r="S537" s="58" t="s">
        <v>4310</v>
      </c>
      <c r="T537" s="53">
        <v>2</v>
      </c>
      <c r="U537" s="241"/>
      <c r="V537" s="2"/>
      <c r="W537" s="2"/>
      <c r="X537" s="25">
        <v>67</v>
      </c>
      <c r="Y537" s="2"/>
      <c r="Z537" s="2"/>
      <c r="AA537" s="2"/>
      <c r="AB537" s="2"/>
      <c r="AC537" s="2"/>
      <c r="AD537" s="2"/>
      <c r="AE537" s="2"/>
      <c r="AF537" s="2"/>
    </row>
    <row r="538" spans="1:32" ht="14.25" customHeight="1">
      <c r="A538" s="53">
        <v>534</v>
      </c>
      <c r="B538" s="41" t="s">
        <v>4398</v>
      </c>
      <c r="C538" s="44" t="s">
        <v>4310</v>
      </c>
      <c r="D538" s="236" t="str">
        <f t="shared" si="2"/>
        <v>12</v>
      </c>
      <c r="E538" s="48" t="s">
        <v>38</v>
      </c>
      <c r="F538" s="41" t="s">
        <v>1111</v>
      </c>
      <c r="G538" s="41" t="s">
        <v>4401</v>
      </c>
      <c r="H538" s="2"/>
      <c r="I538" s="41" t="s">
        <v>4403</v>
      </c>
      <c r="J538" s="41" t="s">
        <v>4405</v>
      </c>
      <c r="K538" s="67" t="s">
        <v>608</v>
      </c>
      <c r="L538" s="53" t="s">
        <v>85</v>
      </c>
      <c r="M538" s="53" t="s">
        <v>53</v>
      </c>
      <c r="N538" s="55" t="s">
        <v>54</v>
      </c>
      <c r="O538" s="56"/>
      <c r="P538" s="58" t="s">
        <v>56</v>
      </c>
      <c r="Q538" s="41" t="s">
        <v>4410</v>
      </c>
      <c r="R538" s="55" t="s">
        <v>4001</v>
      </c>
      <c r="S538" s="58" t="s">
        <v>4413</v>
      </c>
      <c r="T538" s="53">
        <v>2</v>
      </c>
      <c r="U538" s="241"/>
      <c r="V538" s="2"/>
      <c r="W538" s="2"/>
      <c r="X538" s="25">
        <v>68</v>
      </c>
      <c r="Y538" s="2"/>
      <c r="Z538" s="2"/>
      <c r="AA538" s="2"/>
      <c r="AB538" s="2"/>
      <c r="AC538" s="2"/>
      <c r="AD538" s="2"/>
      <c r="AE538" s="2"/>
      <c r="AF538" s="2"/>
    </row>
    <row r="539" spans="1:32" ht="14.25" customHeight="1">
      <c r="A539" s="53">
        <v>535</v>
      </c>
      <c r="B539" s="274" t="s">
        <v>4414</v>
      </c>
      <c r="C539" s="44" t="s">
        <v>4310</v>
      </c>
      <c r="D539" s="236" t="str">
        <f t="shared" si="2"/>
        <v>12</v>
      </c>
      <c r="E539" s="48" t="s">
        <v>38</v>
      </c>
      <c r="F539" s="41" t="s">
        <v>4384</v>
      </c>
      <c r="G539" s="41" t="s">
        <v>4423</v>
      </c>
      <c r="H539" s="2"/>
      <c r="I539" s="41" t="s">
        <v>4425</v>
      </c>
      <c r="J539" s="41" t="s">
        <v>4427</v>
      </c>
      <c r="K539" s="67" t="s">
        <v>608</v>
      </c>
      <c r="L539" s="53" t="s">
        <v>85</v>
      </c>
      <c r="M539" s="53" t="s">
        <v>53</v>
      </c>
      <c r="N539" s="55" t="s">
        <v>54</v>
      </c>
      <c r="O539" s="56"/>
      <c r="P539" s="58" t="s">
        <v>56</v>
      </c>
      <c r="Q539" s="41" t="s">
        <v>4428</v>
      </c>
      <c r="R539" s="55" t="s">
        <v>4019</v>
      </c>
      <c r="S539" s="58" t="s">
        <v>4413</v>
      </c>
      <c r="T539" s="53">
        <v>2</v>
      </c>
      <c r="U539" s="241"/>
      <c r="V539" s="2"/>
      <c r="W539" s="2"/>
      <c r="X539" s="25">
        <v>69</v>
      </c>
      <c r="Y539" s="2"/>
      <c r="Z539" s="2"/>
      <c r="AA539" s="2"/>
      <c r="AB539" s="2"/>
      <c r="AC539" s="2"/>
      <c r="AD539" s="2"/>
      <c r="AE539" s="2"/>
      <c r="AF539" s="2"/>
    </row>
    <row r="540" spans="1:32" ht="14.25" customHeight="1">
      <c r="A540" s="53">
        <v>536</v>
      </c>
      <c r="B540" s="274" t="s">
        <v>4432</v>
      </c>
      <c r="C540" s="44" t="s">
        <v>4413</v>
      </c>
      <c r="D540" s="236">
        <v>12</v>
      </c>
      <c r="E540" s="48" t="s">
        <v>38</v>
      </c>
      <c r="F540" s="41" t="s">
        <v>1270</v>
      </c>
      <c r="G540" s="41" t="s">
        <v>4433</v>
      </c>
      <c r="H540" s="2"/>
      <c r="I540" s="41" t="s">
        <v>3892</v>
      </c>
      <c r="J540" s="41" t="s">
        <v>4434</v>
      </c>
      <c r="K540" s="67" t="s">
        <v>1275</v>
      </c>
      <c r="L540" s="53" t="s">
        <v>119</v>
      </c>
      <c r="M540" s="53" t="s">
        <v>53</v>
      </c>
      <c r="N540" s="55" t="s">
        <v>55</v>
      </c>
      <c r="O540" s="56"/>
      <c r="P540" s="58" t="s">
        <v>163</v>
      </c>
      <c r="Q540" s="41" t="s">
        <v>4437</v>
      </c>
      <c r="R540" s="275" t="s">
        <v>4031</v>
      </c>
      <c r="S540" s="129">
        <v>42795</v>
      </c>
      <c r="T540" s="53">
        <v>2</v>
      </c>
      <c r="U540" s="241"/>
      <c r="V540" s="2"/>
      <c r="W540" s="2"/>
      <c r="X540" s="25">
        <v>70</v>
      </c>
      <c r="Y540" s="2"/>
      <c r="Z540" s="2"/>
      <c r="AA540" s="2"/>
      <c r="AB540" s="2"/>
      <c r="AC540" s="2"/>
      <c r="AD540" s="2"/>
      <c r="AE540" s="2"/>
      <c r="AF540" s="2"/>
    </row>
    <row r="541" spans="1:32" ht="14.25" customHeight="1">
      <c r="A541" s="53">
        <v>537</v>
      </c>
      <c r="B541" s="274" t="s">
        <v>4443</v>
      </c>
      <c r="C541" s="44" t="s">
        <v>4413</v>
      </c>
      <c r="D541" s="236">
        <v>12</v>
      </c>
      <c r="E541" s="41" t="s">
        <v>94</v>
      </c>
      <c r="F541" s="41" t="s">
        <v>1270</v>
      </c>
      <c r="G541" s="41" t="s">
        <v>4433</v>
      </c>
      <c r="H541" s="2"/>
      <c r="I541" s="41" t="s">
        <v>3901</v>
      </c>
      <c r="J541" s="41" t="s">
        <v>4444</v>
      </c>
      <c r="K541" s="67" t="s">
        <v>1275</v>
      </c>
      <c r="L541" s="53" t="s">
        <v>119</v>
      </c>
      <c r="M541" s="53" t="s">
        <v>53</v>
      </c>
      <c r="N541" s="55"/>
      <c r="O541" s="55" t="s">
        <v>859</v>
      </c>
      <c r="P541" s="58" t="s">
        <v>163</v>
      </c>
      <c r="Q541" s="41" t="s">
        <v>4445</v>
      </c>
      <c r="R541" s="275" t="s">
        <v>4066</v>
      </c>
      <c r="S541" s="129">
        <v>42795</v>
      </c>
      <c r="T541" s="53">
        <v>2</v>
      </c>
      <c r="U541" s="241"/>
      <c r="V541" s="2"/>
      <c r="W541" s="2"/>
      <c r="X541" s="25">
        <v>71</v>
      </c>
      <c r="Y541" s="2"/>
      <c r="Z541" s="2"/>
      <c r="AA541" s="2"/>
      <c r="AB541" s="2"/>
      <c r="AC541" s="2"/>
      <c r="AD541" s="2"/>
      <c r="AE541" s="2"/>
      <c r="AF541" s="2"/>
    </row>
    <row r="542" spans="1:32" ht="14.25" customHeight="1">
      <c r="A542" s="53">
        <v>538</v>
      </c>
      <c r="B542" s="274" t="s">
        <v>4447</v>
      </c>
      <c r="C542" s="44" t="s">
        <v>4413</v>
      </c>
      <c r="D542" s="236">
        <v>12</v>
      </c>
      <c r="E542" s="48" t="s">
        <v>38</v>
      </c>
      <c r="F542" s="41" t="s">
        <v>4449</v>
      </c>
      <c r="G542" s="41" t="s">
        <v>4450</v>
      </c>
      <c r="H542" s="2"/>
      <c r="I542" s="41" t="s">
        <v>4451</v>
      </c>
      <c r="J542" s="41" t="s">
        <v>4452</v>
      </c>
      <c r="K542" s="67" t="s">
        <v>4321</v>
      </c>
      <c r="L542" s="53" t="s">
        <v>85</v>
      </c>
      <c r="M542" s="53" t="s">
        <v>53</v>
      </c>
      <c r="N542" s="55" t="s">
        <v>55</v>
      </c>
      <c r="O542" s="55"/>
      <c r="P542" s="58" t="s">
        <v>163</v>
      </c>
      <c r="Q542" s="41" t="s">
        <v>4455</v>
      </c>
      <c r="R542" s="275" t="s">
        <v>4040</v>
      </c>
      <c r="S542" s="129">
        <v>42795</v>
      </c>
      <c r="T542" s="53">
        <v>2</v>
      </c>
      <c r="U542" s="277" t="s">
        <v>4457</v>
      </c>
      <c r="V542" s="2">
        <f>SUM(T471:T542)</f>
        <v>165</v>
      </c>
      <c r="W542" s="2"/>
      <c r="X542" s="25">
        <v>72</v>
      </c>
      <c r="Y542" s="2"/>
      <c r="Z542" s="2"/>
      <c r="AA542" s="2"/>
      <c r="AB542" s="2"/>
      <c r="AC542" s="2"/>
      <c r="AD542" s="2"/>
      <c r="AE542" s="2"/>
      <c r="AF542" s="2"/>
    </row>
    <row r="543" spans="1:32" ht="14.25" customHeight="1">
      <c r="A543" s="6"/>
      <c r="B543" s="2"/>
      <c r="C543" s="8"/>
      <c r="D543" s="10"/>
      <c r="E543" s="2"/>
      <c r="F543" s="2"/>
      <c r="G543" s="2"/>
      <c r="H543" s="2"/>
      <c r="I543" s="2"/>
      <c r="J543" s="2"/>
      <c r="K543" s="2"/>
      <c r="L543" s="6"/>
      <c r="M543" s="6"/>
      <c r="N543" s="7"/>
      <c r="O543" s="7"/>
      <c r="P543" s="2"/>
      <c r="Q543" s="2"/>
      <c r="R543" s="2"/>
      <c r="S543" s="2"/>
      <c r="T543" s="6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</row>
    <row r="544" spans="1:32" ht="14.25" customHeight="1">
      <c r="A544" s="6"/>
      <c r="B544" s="2"/>
      <c r="C544" s="8"/>
      <c r="D544" s="10"/>
      <c r="E544" s="2"/>
      <c r="F544" s="2"/>
      <c r="G544" s="2"/>
      <c r="H544" s="2"/>
      <c r="I544" s="2"/>
      <c r="J544" s="2"/>
      <c r="K544" s="2"/>
      <c r="L544" s="6"/>
      <c r="M544" s="6"/>
      <c r="N544" s="7"/>
      <c r="O544" s="7"/>
      <c r="P544" s="2"/>
      <c r="Q544" s="2"/>
      <c r="R544" s="2"/>
      <c r="S544" s="2"/>
      <c r="T544" s="6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</row>
    <row r="545" spans="1:32" ht="14.25" customHeight="1">
      <c r="A545" s="6"/>
      <c r="B545" s="2"/>
      <c r="C545" s="8"/>
      <c r="D545" s="10"/>
      <c r="E545" s="2"/>
      <c r="F545" s="2"/>
      <c r="G545" s="2"/>
      <c r="H545" s="2"/>
      <c r="I545" s="2"/>
      <c r="J545" s="2"/>
      <c r="K545" s="2"/>
      <c r="L545" s="6"/>
      <c r="M545" s="6"/>
      <c r="N545" s="7"/>
      <c r="O545" s="7"/>
      <c r="P545" s="2"/>
      <c r="Q545" s="2"/>
      <c r="R545" s="2"/>
      <c r="S545" s="2"/>
      <c r="T545" s="6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</row>
    <row r="546" spans="1:32" ht="14.25" customHeight="1">
      <c r="A546" s="6"/>
      <c r="B546" s="2"/>
      <c r="C546" s="8"/>
      <c r="D546" s="10"/>
      <c r="E546" s="2"/>
      <c r="F546" s="2"/>
      <c r="G546" s="2"/>
      <c r="H546" s="2"/>
      <c r="I546" s="2"/>
      <c r="J546" s="2"/>
      <c r="K546" s="2"/>
      <c r="L546" s="6"/>
      <c r="M546" s="6"/>
      <c r="N546" s="7"/>
      <c r="O546" s="7"/>
      <c r="P546" s="2"/>
      <c r="Q546" s="2"/>
      <c r="R546" s="2"/>
      <c r="S546" s="2"/>
      <c r="T546" s="6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</row>
    <row r="547" spans="1:32" ht="14.25" customHeight="1">
      <c r="A547" s="6"/>
      <c r="B547" s="2"/>
      <c r="C547" s="8"/>
      <c r="D547" s="10"/>
      <c r="E547" s="2"/>
      <c r="F547" s="2"/>
      <c r="G547" s="2"/>
      <c r="H547" s="2"/>
      <c r="I547" s="2"/>
      <c r="J547" s="2"/>
      <c r="K547" s="2"/>
      <c r="L547" s="6"/>
      <c r="M547" s="6"/>
      <c r="N547" s="7"/>
      <c r="O547" s="7"/>
      <c r="P547" s="2"/>
      <c r="Q547" s="2"/>
      <c r="R547" s="2"/>
      <c r="S547" s="2"/>
      <c r="T547" s="6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</row>
    <row r="548" spans="1:32" ht="14.25" customHeight="1">
      <c r="A548" s="6"/>
      <c r="B548" s="2"/>
      <c r="C548" s="8"/>
      <c r="D548" s="10"/>
      <c r="E548" s="2"/>
      <c r="F548" s="2"/>
      <c r="G548" s="2"/>
      <c r="H548" s="2"/>
      <c r="I548" s="2"/>
      <c r="J548" s="2"/>
      <c r="K548" s="2"/>
      <c r="L548" s="6"/>
      <c r="M548" s="6"/>
      <c r="N548" s="7"/>
      <c r="O548" s="7"/>
      <c r="P548" s="2"/>
      <c r="Q548" s="2"/>
      <c r="R548" s="2"/>
      <c r="S548" s="2"/>
      <c r="T548" s="6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</row>
    <row r="549" spans="1:32" ht="14.25" customHeight="1">
      <c r="A549" s="6"/>
      <c r="B549" s="2"/>
      <c r="C549" s="8"/>
      <c r="D549" s="10"/>
      <c r="E549" s="2"/>
      <c r="F549" s="2"/>
      <c r="G549" s="2"/>
      <c r="H549" s="2"/>
      <c r="I549" s="2"/>
      <c r="J549" s="2"/>
      <c r="K549" s="2"/>
      <c r="L549" s="6"/>
      <c r="M549" s="6"/>
      <c r="N549" s="7"/>
      <c r="O549" s="7"/>
      <c r="P549" s="2"/>
      <c r="Q549" s="2"/>
      <c r="R549" s="2"/>
      <c r="S549" s="2"/>
      <c r="T549" s="6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</row>
    <row r="550" spans="1:32" ht="14.25" customHeight="1">
      <c r="A550" s="6"/>
      <c r="B550" s="2"/>
      <c r="C550" s="8"/>
      <c r="D550" s="10"/>
      <c r="E550" s="2"/>
      <c r="F550" s="2"/>
      <c r="G550" s="2"/>
      <c r="H550" s="2"/>
      <c r="I550" s="2"/>
      <c r="J550" s="2"/>
      <c r="K550" s="2"/>
      <c r="L550" s="6"/>
      <c r="M550" s="6"/>
      <c r="N550" s="7"/>
      <c r="O550" s="7"/>
      <c r="P550" s="2"/>
      <c r="Q550" s="2"/>
      <c r="R550" s="2"/>
      <c r="S550" s="2"/>
      <c r="T550" s="6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</row>
    <row r="551" spans="1:32" ht="14.25" customHeight="1">
      <c r="A551" s="6"/>
      <c r="B551" s="2"/>
      <c r="C551" s="8"/>
      <c r="D551" s="10"/>
      <c r="E551" s="2"/>
      <c r="F551" s="2"/>
      <c r="G551" s="2"/>
      <c r="H551" s="2"/>
      <c r="I551" s="2"/>
      <c r="J551" s="2"/>
      <c r="K551" s="2"/>
      <c r="L551" s="6"/>
      <c r="M551" s="6"/>
      <c r="N551" s="7"/>
      <c r="O551" s="7"/>
      <c r="P551" s="2"/>
      <c r="Q551" s="2"/>
      <c r="R551" s="2"/>
      <c r="S551" s="2"/>
      <c r="T551" s="6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</row>
    <row r="552" spans="1:32" ht="14.25" customHeight="1">
      <c r="A552" s="6"/>
      <c r="B552" s="2"/>
      <c r="C552" s="8"/>
      <c r="D552" s="10"/>
      <c r="E552" s="2"/>
      <c r="F552" s="2"/>
      <c r="G552" s="2"/>
      <c r="H552" s="2"/>
      <c r="I552" s="2"/>
      <c r="J552" s="2"/>
      <c r="K552" s="2"/>
      <c r="L552" s="6"/>
      <c r="M552" s="6"/>
      <c r="N552" s="7"/>
      <c r="O552" s="7"/>
      <c r="P552" s="2"/>
      <c r="Q552" s="2"/>
      <c r="R552" s="2"/>
      <c r="S552" s="2"/>
      <c r="T552" s="6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</row>
    <row r="553" spans="1:32" ht="14.25" customHeight="1">
      <c r="A553" s="6"/>
      <c r="B553" s="2"/>
      <c r="C553" s="8"/>
      <c r="D553" s="10"/>
      <c r="E553" s="2"/>
      <c r="F553" s="2"/>
      <c r="G553" s="2"/>
      <c r="H553" s="2"/>
      <c r="I553" s="2"/>
      <c r="J553" s="2"/>
      <c r="K553" s="2"/>
      <c r="L553" s="6"/>
      <c r="M553" s="6"/>
      <c r="N553" s="7"/>
      <c r="O553" s="7"/>
      <c r="P553" s="2"/>
      <c r="Q553" s="2"/>
      <c r="R553" s="2"/>
      <c r="S553" s="2"/>
      <c r="T553" s="6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</row>
    <row r="554" spans="1:32" ht="14.25" customHeight="1">
      <c r="A554" s="6"/>
      <c r="B554" s="2"/>
      <c r="C554" s="8"/>
      <c r="D554" s="10"/>
      <c r="E554" s="2"/>
      <c r="F554" s="2"/>
      <c r="G554" s="2"/>
      <c r="H554" s="2"/>
      <c r="I554" s="2"/>
      <c r="J554" s="2"/>
      <c r="K554" s="2"/>
      <c r="L554" s="6"/>
      <c r="M554" s="6"/>
      <c r="N554" s="7"/>
      <c r="O554" s="7"/>
      <c r="P554" s="2"/>
      <c r="Q554" s="2"/>
      <c r="R554" s="2"/>
      <c r="S554" s="2"/>
      <c r="T554" s="6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</row>
    <row r="555" spans="1:32" ht="14.25" customHeight="1">
      <c r="A555" s="6"/>
      <c r="B555" s="2"/>
      <c r="C555" s="8"/>
      <c r="D555" s="10"/>
      <c r="E555" s="2"/>
      <c r="F555" s="2"/>
      <c r="G555" s="2"/>
      <c r="H555" s="2"/>
      <c r="I555" s="2"/>
      <c r="J555" s="2"/>
      <c r="K555" s="2"/>
      <c r="L555" s="6"/>
      <c r="M555" s="6"/>
      <c r="N555" s="7"/>
      <c r="O555" s="7"/>
      <c r="P555" s="2"/>
      <c r="Q555" s="2"/>
      <c r="R555" s="2"/>
      <c r="S555" s="2"/>
      <c r="T555" s="6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</row>
    <row r="556" spans="1:32" ht="14.25" customHeight="1">
      <c r="A556" s="6"/>
      <c r="B556" s="2"/>
      <c r="C556" s="8"/>
      <c r="D556" s="10"/>
      <c r="E556" s="2"/>
      <c r="F556" s="2"/>
      <c r="G556" s="2"/>
      <c r="H556" s="2"/>
      <c r="I556" s="2"/>
      <c r="J556" s="2"/>
      <c r="K556" s="2"/>
      <c r="L556" s="6"/>
      <c r="M556" s="6"/>
      <c r="N556" s="7"/>
      <c r="O556" s="7"/>
      <c r="P556" s="2"/>
      <c r="Q556" s="2"/>
      <c r="R556" s="2"/>
      <c r="S556" s="2"/>
      <c r="T556" s="6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</row>
    <row r="557" spans="1:32" ht="14.25" customHeight="1">
      <c r="A557" s="6"/>
      <c r="B557" s="2"/>
      <c r="C557" s="8"/>
      <c r="D557" s="10"/>
      <c r="E557" s="2"/>
      <c r="F557" s="2"/>
      <c r="G557" s="2"/>
      <c r="H557" s="2"/>
      <c r="I557" s="2"/>
      <c r="J557" s="2"/>
      <c r="K557" s="2"/>
      <c r="L557" s="6"/>
      <c r="M557" s="6"/>
      <c r="N557" s="7"/>
      <c r="O557" s="7"/>
      <c r="P557" s="2"/>
      <c r="Q557" s="2"/>
      <c r="R557" s="2"/>
      <c r="S557" s="2"/>
      <c r="T557" s="6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</row>
    <row r="558" spans="1:32" ht="14.25" customHeight="1">
      <c r="A558" s="6"/>
      <c r="B558" s="2"/>
      <c r="C558" s="8"/>
      <c r="D558" s="10"/>
      <c r="E558" s="2"/>
      <c r="F558" s="2"/>
      <c r="G558" s="2"/>
      <c r="H558" s="2"/>
      <c r="I558" s="2"/>
      <c r="J558" s="2"/>
      <c r="K558" s="2"/>
      <c r="L558" s="6"/>
      <c r="M558" s="6"/>
      <c r="N558" s="7"/>
      <c r="O558" s="7"/>
      <c r="P558" s="2"/>
      <c r="Q558" s="2"/>
      <c r="R558" s="2"/>
      <c r="S558" s="2"/>
      <c r="T558" s="6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</row>
    <row r="559" spans="1:32" ht="14.25" customHeight="1">
      <c r="A559" s="6"/>
      <c r="B559" s="2"/>
      <c r="C559" s="8"/>
      <c r="D559" s="10"/>
      <c r="E559" s="2"/>
      <c r="F559" s="2"/>
      <c r="G559" s="2"/>
      <c r="H559" s="2"/>
      <c r="I559" s="2"/>
      <c r="J559" s="2"/>
      <c r="K559" s="2"/>
      <c r="L559" s="6"/>
      <c r="M559" s="6"/>
      <c r="N559" s="7"/>
      <c r="O559" s="7"/>
      <c r="P559" s="2"/>
      <c r="Q559" s="2"/>
      <c r="R559" s="2"/>
      <c r="S559" s="2"/>
      <c r="T559" s="6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</row>
    <row r="560" spans="1:32" ht="14.25" customHeight="1">
      <c r="A560" s="6"/>
      <c r="B560" s="2"/>
      <c r="C560" s="8"/>
      <c r="D560" s="10"/>
      <c r="E560" s="2"/>
      <c r="F560" s="2"/>
      <c r="G560" s="2"/>
      <c r="H560" s="2"/>
      <c r="I560" s="2"/>
      <c r="J560" s="2"/>
      <c r="K560" s="2"/>
      <c r="L560" s="6"/>
      <c r="M560" s="6"/>
      <c r="N560" s="7"/>
      <c r="O560" s="7"/>
      <c r="P560" s="2"/>
      <c r="Q560" s="2"/>
      <c r="R560" s="2"/>
      <c r="S560" s="2"/>
      <c r="T560" s="6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</row>
    <row r="561" spans="1:32" ht="14.25" customHeight="1">
      <c r="A561" s="6"/>
      <c r="B561" s="2"/>
      <c r="C561" s="8"/>
      <c r="D561" s="10"/>
      <c r="E561" s="2"/>
      <c r="F561" s="2"/>
      <c r="G561" s="2"/>
      <c r="H561" s="2"/>
      <c r="I561" s="2"/>
      <c r="J561" s="2"/>
      <c r="K561" s="2"/>
      <c r="L561" s="6"/>
      <c r="M561" s="6"/>
      <c r="N561" s="7"/>
      <c r="O561" s="7"/>
      <c r="P561" s="2"/>
      <c r="Q561" s="2"/>
      <c r="R561" s="2"/>
      <c r="S561" s="2"/>
      <c r="T561" s="6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</row>
    <row r="562" spans="1:32" ht="14.25" customHeight="1">
      <c r="A562" s="6"/>
      <c r="B562" s="2"/>
      <c r="C562" s="8"/>
      <c r="D562" s="10"/>
      <c r="E562" s="2"/>
      <c r="F562" s="2"/>
      <c r="G562" s="2"/>
      <c r="H562" s="2"/>
      <c r="I562" s="2"/>
      <c r="J562" s="2"/>
      <c r="K562" s="2"/>
      <c r="L562" s="6"/>
      <c r="M562" s="6"/>
      <c r="N562" s="7"/>
      <c r="O562" s="7"/>
      <c r="P562" s="2"/>
      <c r="Q562" s="2"/>
      <c r="R562" s="2"/>
      <c r="S562" s="2"/>
      <c r="T562" s="6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</row>
    <row r="563" spans="1:32" ht="14.25" customHeight="1">
      <c r="A563" s="6"/>
      <c r="B563" s="2"/>
      <c r="C563" s="8"/>
      <c r="D563" s="10"/>
      <c r="E563" s="2"/>
      <c r="F563" s="2"/>
      <c r="G563" s="2"/>
      <c r="H563" s="2"/>
      <c r="I563" s="2"/>
      <c r="J563" s="2"/>
      <c r="K563" s="2"/>
      <c r="L563" s="6"/>
      <c r="M563" s="6"/>
      <c r="N563" s="7"/>
      <c r="O563" s="7"/>
      <c r="P563" s="2"/>
      <c r="Q563" s="2"/>
      <c r="R563" s="2"/>
      <c r="S563" s="2"/>
      <c r="T563" s="6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</row>
    <row r="564" spans="1:32" ht="14.25" customHeight="1">
      <c r="A564" s="6"/>
      <c r="B564" s="2"/>
      <c r="C564" s="8"/>
      <c r="D564" s="10"/>
      <c r="E564" s="2"/>
      <c r="F564" s="2"/>
      <c r="G564" s="2"/>
      <c r="H564" s="2"/>
      <c r="I564" s="2"/>
      <c r="J564" s="2"/>
      <c r="K564" s="2"/>
      <c r="L564" s="6"/>
      <c r="M564" s="6"/>
      <c r="N564" s="7"/>
      <c r="O564" s="7"/>
      <c r="P564" s="2"/>
      <c r="Q564" s="2"/>
      <c r="R564" s="2"/>
      <c r="S564" s="2"/>
      <c r="T564" s="6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</row>
    <row r="565" spans="1:32" ht="14.25" customHeight="1">
      <c r="A565" s="6"/>
      <c r="B565" s="2"/>
      <c r="C565" s="8"/>
      <c r="D565" s="10"/>
      <c r="E565" s="2"/>
      <c r="F565" s="2"/>
      <c r="G565" s="2"/>
      <c r="H565" s="2"/>
      <c r="I565" s="2"/>
      <c r="J565" s="2"/>
      <c r="K565" s="2"/>
      <c r="L565" s="6"/>
      <c r="M565" s="6"/>
      <c r="N565" s="7"/>
      <c r="O565" s="7"/>
      <c r="P565" s="2"/>
      <c r="Q565" s="2"/>
      <c r="R565" s="2"/>
      <c r="S565" s="2"/>
      <c r="T565" s="6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</row>
    <row r="566" spans="1:32" ht="14.25" customHeight="1">
      <c r="A566" s="6"/>
      <c r="B566" s="2"/>
      <c r="C566" s="8"/>
      <c r="D566" s="10"/>
      <c r="E566" s="2"/>
      <c r="F566" s="2"/>
      <c r="G566" s="2"/>
      <c r="H566" s="2"/>
      <c r="I566" s="2"/>
      <c r="J566" s="2"/>
      <c r="K566" s="2"/>
      <c r="L566" s="6"/>
      <c r="M566" s="6"/>
      <c r="N566" s="7"/>
      <c r="O566" s="7"/>
      <c r="P566" s="2"/>
      <c r="Q566" s="2"/>
      <c r="R566" s="2"/>
      <c r="S566" s="2"/>
      <c r="T566" s="6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</row>
    <row r="567" spans="1:32" ht="14.25" customHeight="1">
      <c r="A567" s="6"/>
      <c r="B567" s="2"/>
      <c r="C567" s="8"/>
      <c r="D567" s="10"/>
      <c r="E567" s="2"/>
      <c r="F567" s="2"/>
      <c r="G567" s="2"/>
      <c r="H567" s="2"/>
      <c r="I567" s="2"/>
      <c r="J567" s="2"/>
      <c r="K567" s="2"/>
      <c r="L567" s="6"/>
      <c r="M567" s="6"/>
      <c r="N567" s="7"/>
      <c r="O567" s="7"/>
      <c r="P567" s="2"/>
      <c r="Q567" s="2"/>
      <c r="R567" s="2"/>
      <c r="S567" s="2"/>
      <c r="T567" s="6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</row>
    <row r="568" spans="1:32" ht="14.25" customHeight="1">
      <c r="A568" s="6"/>
      <c r="B568" s="2"/>
      <c r="C568" s="8"/>
      <c r="D568" s="10"/>
      <c r="E568" s="2"/>
      <c r="F568" s="2"/>
      <c r="G568" s="2"/>
      <c r="H568" s="2"/>
      <c r="I568" s="2"/>
      <c r="J568" s="2"/>
      <c r="K568" s="2"/>
      <c r="L568" s="6"/>
      <c r="M568" s="6"/>
      <c r="N568" s="7"/>
      <c r="O568" s="7"/>
      <c r="P568" s="2"/>
      <c r="Q568" s="2"/>
      <c r="R568" s="2"/>
      <c r="S568" s="2"/>
      <c r="T568" s="6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</row>
    <row r="569" spans="1:32" ht="14.25" customHeight="1">
      <c r="A569" s="6"/>
      <c r="B569" s="2"/>
      <c r="C569" s="8"/>
      <c r="D569" s="10"/>
      <c r="E569" s="2"/>
      <c r="F569" s="2"/>
      <c r="G569" s="2"/>
      <c r="H569" s="2"/>
      <c r="I569" s="2"/>
      <c r="J569" s="2"/>
      <c r="K569" s="2"/>
      <c r="L569" s="6"/>
      <c r="M569" s="6"/>
      <c r="N569" s="7"/>
      <c r="O569" s="7"/>
      <c r="P569" s="2"/>
      <c r="Q569" s="2"/>
      <c r="R569" s="2"/>
      <c r="S569" s="2"/>
      <c r="T569" s="6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</row>
    <row r="570" spans="1:32" ht="14.25" customHeight="1">
      <c r="A570" s="6"/>
      <c r="B570" s="2"/>
      <c r="C570" s="8"/>
      <c r="D570" s="10"/>
      <c r="E570" s="2"/>
      <c r="F570" s="2"/>
      <c r="G570" s="2"/>
      <c r="H570" s="2"/>
      <c r="I570" s="2"/>
      <c r="J570" s="2"/>
      <c r="K570" s="2"/>
      <c r="L570" s="6"/>
      <c r="M570" s="6"/>
      <c r="N570" s="7"/>
      <c r="O570" s="7"/>
      <c r="P570" s="2"/>
      <c r="Q570" s="2"/>
      <c r="R570" s="2"/>
      <c r="S570" s="2"/>
      <c r="T570" s="6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</row>
    <row r="571" spans="1:32" ht="14.25" customHeight="1">
      <c r="A571" s="6"/>
      <c r="B571" s="2"/>
      <c r="C571" s="8"/>
      <c r="D571" s="10"/>
      <c r="E571" s="2"/>
      <c r="F571" s="2"/>
      <c r="G571" s="2"/>
      <c r="H571" s="2"/>
      <c r="I571" s="2"/>
      <c r="J571" s="2"/>
      <c r="K571" s="2"/>
      <c r="L571" s="6"/>
      <c r="M571" s="6"/>
      <c r="N571" s="7"/>
      <c r="O571" s="7"/>
      <c r="P571" s="2"/>
      <c r="Q571" s="2"/>
      <c r="R571" s="2"/>
      <c r="S571" s="2"/>
      <c r="T571" s="6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</row>
    <row r="572" spans="1:32" ht="14.25" customHeight="1">
      <c r="A572" s="6"/>
      <c r="B572" s="2"/>
      <c r="C572" s="8"/>
      <c r="D572" s="10"/>
      <c r="E572" s="2"/>
      <c r="F572" s="2"/>
      <c r="G572" s="2"/>
      <c r="H572" s="2"/>
      <c r="I572" s="2"/>
      <c r="J572" s="2"/>
      <c r="K572" s="2"/>
      <c r="L572" s="6"/>
      <c r="M572" s="6"/>
      <c r="N572" s="7"/>
      <c r="O572" s="7"/>
      <c r="P572" s="2"/>
      <c r="Q572" s="2"/>
      <c r="R572" s="2"/>
      <c r="S572" s="2"/>
      <c r="T572" s="6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</row>
    <row r="573" spans="1:32" ht="14.25" customHeight="1">
      <c r="A573" s="6"/>
      <c r="B573" s="2"/>
      <c r="C573" s="8"/>
      <c r="D573" s="10"/>
      <c r="E573" s="2"/>
      <c r="F573" s="2"/>
      <c r="G573" s="2"/>
      <c r="H573" s="2"/>
      <c r="I573" s="2"/>
      <c r="J573" s="2"/>
      <c r="K573" s="2"/>
      <c r="L573" s="6"/>
      <c r="M573" s="6"/>
      <c r="N573" s="7"/>
      <c r="O573" s="7"/>
      <c r="P573" s="2"/>
      <c r="Q573" s="2"/>
      <c r="R573" s="2"/>
      <c r="S573" s="2"/>
      <c r="T573" s="6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</row>
    <row r="574" spans="1:32" ht="14.25" customHeight="1">
      <c r="A574" s="6"/>
      <c r="B574" s="2"/>
      <c r="C574" s="8"/>
      <c r="D574" s="10"/>
      <c r="E574" s="2"/>
      <c r="F574" s="2"/>
      <c r="G574" s="2"/>
      <c r="H574" s="2"/>
      <c r="I574" s="2"/>
      <c r="J574" s="2"/>
      <c r="K574" s="2"/>
      <c r="L574" s="6"/>
      <c r="M574" s="6"/>
      <c r="N574" s="7"/>
      <c r="O574" s="7"/>
      <c r="P574" s="2"/>
      <c r="Q574" s="2"/>
      <c r="R574" s="2"/>
      <c r="S574" s="2"/>
      <c r="T574" s="6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</row>
    <row r="575" spans="1:32" ht="14.25" customHeight="1">
      <c r="A575" s="6"/>
      <c r="B575" s="2"/>
      <c r="C575" s="8"/>
      <c r="D575" s="10"/>
      <c r="E575" s="2"/>
      <c r="F575" s="2"/>
      <c r="G575" s="2"/>
      <c r="H575" s="2"/>
      <c r="I575" s="2"/>
      <c r="J575" s="2"/>
      <c r="K575" s="2"/>
      <c r="L575" s="6"/>
      <c r="M575" s="6"/>
      <c r="N575" s="7"/>
      <c r="O575" s="7"/>
      <c r="P575" s="2"/>
      <c r="Q575" s="2"/>
      <c r="R575" s="2"/>
      <c r="S575" s="2"/>
      <c r="T575" s="6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</row>
    <row r="576" spans="1:32" ht="14.25" customHeight="1">
      <c r="A576" s="6"/>
      <c r="B576" s="2"/>
      <c r="C576" s="8"/>
      <c r="D576" s="10"/>
      <c r="E576" s="2"/>
      <c r="F576" s="2"/>
      <c r="G576" s="2"/>
      <c r="H576" s="2"/>
      <c r="I576" s="2"/>
      <c r="J576" s="2"/>
      <c r="K576" s="2"/>
      <c r="L576" s="6"/>
      <c r="M576" s="6"/>
      <c r="N576" s="7"/>
      <c r="O576" s="7"/>
      <c r="P576" s="2"/>
      <c r="Q576" s="2"/>
      <c r="R576" s="2"/>
      <c r="S576" s="2"/>
      <c r="T576" s="6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</row>
    <row r="577" spans="1:32" ht="14.25" customHeight="1">
      <c r="A577" s="6"/>
      <c r="B577" s="2"/>
      <c r="C577" s="8"/>
      <c r="D577" s="10"/>
      <c r="E577" s="2"/>
      <c r="F577" s="2"/>
      <c r="G577" s="2"/>
      <c r="H577" s="2"/>
      <c r="I577" s="2"/>
      <c r="J577" s="2"/>
      <c r="K577" s="2"/>
      <c r="L577" s="6"/>
      <c r="M577" s="6"/>
      <c r="N577" s="7"/>
      <c r="O577" s="7"/>
      <c r="P577" s="2"/>
      <c r="Q577" s="2"/>
      <c r="R577" s="2"/>
      <c r="S577" s="2"/>
      <c r="T577" s="6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</row>
    <row r="578" spans="1:32" ht="14.25" customHeight="1">
      <c r="A578" s="6"/>
      <c r="B578" s="2"/>
      <c r="C578" s="8"/>
      <c r="D578" s="10"/>
      <c r="E578" s="2"/>
      <c r="F578" s="2"/>
      <c r="G578" s="2"/>
      <c r="H578" s="2"/>
      <c r="I578" s="2"/>
      <c r="J578" s="2"/>
      <c r="K578" s="2"/>
      <c r="L578" s="6"/>
      <c r="M578" s="6"/>
      <c r="N578" s="7"/>
      <c r="O578" s="7"/>
      <c r="P578" s="2"/>
      <c r="Q578" s="2"/>
      <c r="R578" s="2"/>
      <c r="S578" s="2"/>
      <c r="T578" s="6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</row>
    <row r="579" spans="1:32" ht="14.25" customHeight="1">
      <c r="A579" s="6"/>
      <c r="B579" s="2"/>
      <c r="C579" s="8"/>
      <c r="D579" s="10"/>
      <c r="E579" s="2"/>
      <c r="F579" s="2"/>
      <c r="G579" s="2"/>
      <c r="H579" s="2"/>
      <c r="I579" s="2"/>
      <c r="J579" s="2"/>
      <c r="K579" s="2"/>
      <c r="L579" s="6"/>
      <c r="M579" s="6"/>
      <c r="N579" s="7"/>
      <c r="O579" s="7"/>
      <c r="P579" s="2"/>
      <c r="Q579" s="2"/>
      <c r="R579" s="2"/>
      <c r="S579" s="2"/>
      <c r="T579" s="6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</row>
    <row r="580" spans="1:32" ht="14.25" customHeight="1">
      <c r="A580" s="6"/>
      <c r="B580" s="2"/>
      <c r="C580" s="8"/>
      <c r="D580" s="10"/>
      <c r="E580" s="2"/>
      <c r="F580" s="2"/>
      <c r="G580" s="2"/>
      <c r="H580" s="2"/>
      <c r="I580" s="2"/>
      <c r="J580" s="2"/>
      <c r="K580" s="2"/>
      <c r="L580" s="6"/>
      <c r="M580" s="6"/>
      <c r="N580" s="7"/>
      <c r="O580" s="7"/>
      <c r="P580" s="2"/>
      <c r="Q580" s="2"/>
      <c r="R580" s="2"/>
      <c r="S580" s="2"/>
      <c r="T580" s="6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</row>
    <row r="581" spans="1:32" ht="14.25" customHeight="1">
      <c r="A581" s="6"/>
      <c r="B581" s="2"/>
      <c r="C581" s="8"/>
      <c r="D581" s="10"/>
      <c r="E581" s="2"/>
      <c r="F581" s="2"/>
      <c r="G581" s="2"/>
      <c r="H581" s="2"/>
      <c r="I581" s="2"/>
      <c r="J581" s="2"/>
      <c r="K581" s="2"/>
      <c r="L581" s="6"/>
      <c r="M581" s="6"/>
      <c r="N581" s="7"/>
      <c r="O581" s="7"/>
      <c r="P581" s="2"/>
      <c r="Q581" s="2"/>
      <c r="R581" s="2"/>
      <c r="S581" s="2"/>
      <c r="T581" s="6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</row>
    <row r="582" spans="1:32" ht="14.25" customHeight="1">
      <c r="A582" s="6"/>
      <c r="B582" s="2"/>
      <c r="C582" s="8"/>
      <c r="D582" s="10"/>
      <c r="E582" s="2"/>
      <c r="F582" s="2"/>
      <c r="G582" s="2"/>
      <c r="H582" s="2"/>
      <c r="I582" s="2"/>
      <c r="J582" s="2"/>
      <c r="K582" s="2"/>
      <c r="L582" s="6"/>
      <c r="M582" s="6"/>
      <c r="N582" s="7"/>
      <c r="O582" s="7"/>
      <c r="P582" s="2"/>
      <c r="Q582" s="2"/>
      <c r="R582" s="2"/>
      <c r="S582" s="2"/>
      <c r="T582" s="6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</row>
    <row r="583" spans="1:32" ht="14.25" customHeight="1">
      <c r="A583" s="6"/>
      <c r="B583" s="2"/>
      <c r="C583" s="8"/>
      <c r="D583" s="10"/>
      <c r="E583" s="2"/>
      <c r="F583" s="2"/>
      <c r="G583" s="2"/>
      <c r="H583" s="2"/>
      <c r="I583" s="2"/>
      <c r="J583" s="2"/>
      <c r="K583" s="2"/>
      <c r="L583" s="6"/>
      <c r="M583" s="6"/>
      <c r="N583" s="7"/>
      <c r="O583" s="7"/>
      <c r="P583" s="2"/>
      <c r="Q583" s="2"/>
      <c r="R583" s="2"/>
      <c r="S583" s="2"/>
      <c r="T583" s="6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</row>
    <row r="584" spans="1:32" ht="14.25" customHeight="1">
      <c r="A584" s="6"/>
      <c r="B584" s="2"/>
      <c r="C584" s="8"/>
      <c r="D584" s="10"/>
      <c r="E584" s="2"/>
      <c r="F584" s="2"/>
      <c r="G584" s="2"/>
      <c r="H584" s="2"/>
      <c r="I584" s="2"/>
      <c r="J584" s="2"/>
      <c r="K584" s="2"/>
      <c r="L584" s="6"/>
      <c r="M584" s="6"/>
      <c r="N584" s="7"/>
      <c r="O584" s="7"/>
      <c r="P584" s="2"/>
      <c r="Q584" s="2"/>
      <c r="R584" s="2"/>
      <c r="S584" s="2"/>
      <c r="T584" s="6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</row>
    <row r="585" spans="1:32" ht="14.25" customHeight="1">
      <c r="A585" s="6"/>
      <c r="B585" s="2"/>
      <c r="C585" s="8"/>
      <c r="D585" s="10"/>
      <c r="E585" s="2"/>
      <c r="F585" s="2"/>
      <c r="G585" s="2"/>
      <c r="H585" s="2"/>
      <c r="I585" s="2"/>
      <c r="J585" s="2"/>
      <c r="K585" s="2"/>
      <c r="L585" s="6"/>
      <c r="M585" s="6"/>
      <c r="N585" s="7"/>
      <c r="O585" s="7"/>
      <c r="P585" s="2"/>
      <c r="Q585" s="2"/>
      <c r="R585" s="2"/>
      <c r="S585" s="2"/>
      <c r="T585" s="6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</row>
    <row r="586" spans="1:32" ht="14.25" customHeight="1">
      <c r="A586" s="6"/>
      <c r="B586" s="2"/>
      <c r="C586" s="8"/>
      <c r="D586" s="10"/>
      <c r="E586" s="2"/>
      <c r="F586" s="2"/>
      <c r="G586" s="2"/>
      <c r="H586" s="2"/>
      <c r="I586" s="2"/>
      <c r="J586" s="2"/>
      <c r="K586" s="2"/>
      <c r="L586" s="6"/>
      <c r="M586" s="6"/>
      <c r="N586" s="7"/>
      <c r="O586" s="7"/>
      <c r="P586" s="2"/>
      <c r="Q586" s="2"/>
      <c r="R586" s="2"/>
      <c r="S586" s="2"/>
      <c r="T586" s="6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</row>
    <row r="587" spans="1:32" ht="14.25" customHeight="1">
      <c r="A587" s="6"/>
      <c r="B587" s="2"/>
      <c r="C587" s="8"/>
      <c r="D587" s="10"/>
      <c r="E587" s="2"/>
      <c r="F587" s="2"/>
      <c r="G587" s="2"/>
      <c r="H587" s="2"/>
      <c r="I587" s="2"/>
      <c r="J587" s="2"/>
      <c r="K587" s="2"/>
      <c r="L587" s="6"/>
      <c r="M587" s="6"/>
      <c r="N587" s="7"/>
      <c r="O587" s="7"/>
      <c r="P587" s="2"/>
      <c r="Q587" s="2"/>
      <c r="R587" s="2"/>
      <c r="S587" s="2"/>
      <c r="T587" s="6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</row>
    <row r="588" spans="1:32" ht="14.25" customHeight="1">
      <c r="A588" s="6"/>
      <c r="B588" s="2"/>
      <c r="C588" s="8"/>
      <c r="D588" s="10"/>
      <c r="E588" s="2"/>
      <c r="F588" s="2"/>
      <c r="G588" s="2"/>
      <c r="H588" s="2"/>
      <c r="I588" s="2"/>
      <c r="J588" s="2"/>
      <c r="K588" s="2"/>
      <c r="L588" s="6"/>
      <c r="M588" s="6"/>
      <c r="N588" s="7"/>
      <c r="O588" s="7"/>
      <c r="P588" s="2"/>
      <c r="Q588" s="2"/>
      <c r="R588" s="2"/>
      <c r="S588" s="2"/>
      <c r="T588" s="6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</row>
    <row r="589" spans="1:32" ht="14.25" customHeight="1">
      <c r="A589" s="6"/>
      <c r="B589" s="2"/>
      <c r="C589" s="8"/>
      <c r="D589" s="10"/>
      <c r="E589" s="2"/>
      <c r="F589" s="2"/>
      <c r="G589" s="2"/>
      <c r="H589" s="2"/>
      <c r="I589" s="2"/>
      <c r="J589" s="2"/>
      <c r="K589" s="2"/>
      <c r="L589" s="6"/>
      <c r="M589" s="6"/>
      <c r="N589" s="7"/>
      <c r="O589" s="7"/>
      <c r="P589" s="2"/>
      <c r="Q589" s="2"/>
      <c r="R589" s="2"/>
      <c r="S589" s="2"/>
      <c r="T589" s="6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</row>
    <row r="590" spans="1:32" ht="14.25" customHeight="1">
      <c r="A590" s="6"/>
      <c r="B590" s="2"/>
      <c r="C590" s="8"/>
      <c r="D590" s="10"/>
      <c r="E590" s="2"/>
      <c r="F590" s="2"/>
      <c r="G590" s="2"/>
      <c r="H590" s="2"/>
      <c r="I590" s="2"/>
      <c r="J590" s="2"/>
      <c r="K590" s="2"/>
      <c r="L590" s="6"/>
      <c r="M590" s="6"/>
      <c r="N590" s="7"/>
      <c r="O590" s="7"/>
      <c r="P590" s="2"/>
      <c r="Q590" s="2"/>
      <c r="R590" s="2"/>
      <c r="S590" s="2"/>
      <c r="T590" s="6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</row>
    <row r="591" spans="1:32" ht="14.25" customHeight="1">
      <c r="A591" s="6"/>
      <c r="B591" s="2"/>
      <c r="C591" s="8"/>
      <c r="D591" s="10"/>
      <c r="E591" s="2"/>
      <c r="F591" s="2"/>
      <c r="G591" s="2"/>
      <c r="H591" s="2"/>
      <c r="I591" s="2"/>
      <c r="J591" s="2"/>
      <c r="K591" s="2"/>
      <c r="L591" s="6"/>
      <c r="M591" s="6"/>
      <c r="N591" s="7"/>
      <c r="O591" s="7"/>
      <c r="P591" s="2"/>
      <c r="Q591" s="2"/>
      <c r="R591" s="2"/>
      <c r="S591" s="2"/>
      <c r="T591" s="6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</row>
    <row r="592" spans="1:32" ht="14.25" customHeight="1">
      <c r="A592" s="6"/>
      <c r="B592" s="2"/>
      <c r="C592" s="8"/>
      <c r="D592" s="10"/>
      <c r="E592" s="2"/>
      <c r="F592" s="2"/>
      <c r="G592" s="2"/>
      <c r="H592" s="2"/>
      <c r="I592" s="2"/>
      <c r="J592" s="2"/>
      <c r="K592" s="2"/>
      <c r="L592" s="6"/>
      <c r="M592" s="6"/>
      <c r="N592" s="7"/>
      <c r="O592" s="7"/>
      <c r="P592" s="2"/>
      <c r="Q592" s="2"/>
      <c r="R592" s="2"/>
      <c r="S592" s="2"/>
      <c r="T592" s="6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</row>
    <row r="593" spans="1:32" ht="14.25" customHeight="1">
      <c r="A593" s="6"/>
      <c r="B593" s="2"/>
      <c r="C593" s="8"/>
      <c r="D593" s="10"/>
      <c r="E593" s="2"/>
      <c r="F593" s="2"/>
      <c r="G593" s="2"/>
      <c r="H593" s="2"/>
      <c r="I593" s="2"/>
      <c r="J593" s="2"/>
      <c r="K593" s="2"/>
      <c r="L593" s="6"/>
      <c r="M593" s="6"/>
      <c r="N593" s="7"/>
      <c r="O593" s="7"/>
      <c r="P593" s="2"/>
      <c r="Q593" s="2"/>
      <c r="R593" s="2"/>
      <c r="S593" s="2"/>
      <c r="T593" s="6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</row>
    <row r="594" spans="1:32" ht="14.25" customHeight="1">
      <c r="A594" s="6"/>
      <c r="B594" s="2"/>
      <c r="C594" s="8"/>
      <c r="D594" s="10"/>
      <c r="E594" s="2"/>
      <c r="F594" s="2"/>
      <c r="G594" s="2"/>
      <c r="H594" s="2"/>
      <c r="I594" s="2"/>
      <c r="J594" s="2"/>
      <c r="K594" s="2"/>
      <c r="L594" s="6"/>
      <c r="M594" s="6"/>
      <c r="N594" s="7"/>
      <c r="O594" s="7"/>
      <c r="P594" s="2"/>
      <c r="Q594" s="2"/>
      <c r="R594" s="2"/>
      <c r="S594" s="2"/>
      <c r="T594" s="6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</row>
    <row r="595" spans="1:32" ht="14.25" customHeight="1">
      <c r="A595" s="6"/>
      <c r="B595" s="2"/>
      <c r="C595" s="8"/>
      <c r="D595" s="10"/>
      <c r="E595" s="2"/>
      <c r="F595" s="2"/>
      <c r="G595" s="2"/>
      <c r="H595" s="2"/>
      <c r="I595" s="2"/>
      <c r="J595" s="2"/>
      <c r="K595" s="2"/>
      <c r="L595" s="6"/>
      <c r="M595" s="6"/>
      <c r="N595" s="7"/>
      <c r="O595" s="7"/>
      <c r="P595" s="2"/>
      <c r="Q595" s="2"/>
      <c r="R595" s="2"/>
      <c r="S595" s="2"/>
      <c r="T595" s="6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</row>
    <row r="596" spans="1:32" ht="14.25" customHeight="1">
      <c r="A596" s="6"/>
      <c r="B596" s="2"/>
      <c r="C596" s="8"/>
      <c r="D596" s="10"/>
      <c r="E596" s="2"/>
      <c r="F596" s="2"/>
      <c r="G596" s="2"/>
      <c r="H596" s="2"/>
      <c r="I596" s="2"/>
      <c r="J596" s="2"/>
      <c r="K596" s="2"/>
      <c r="L596" s="6"/>
      <c r="M596" s="6"/>
      <c r="N596" s="7"/>
      <c r="O596" s="7"/>
      <c r="P596" s="2"/>
      <c r="Q596" s="2"/>
      <c r="R596" s="2"/>
      <c r="S596" s="2"/>
      <c r="T596" s="6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</row>
    <row r="597" spans="1:32" ht="14.25" customHeight="1">
      <c r="A597" s="6"/>
      <c r="B597" s="2"/>
      <c r="C597" s="8"/>
      <c r="D597" s="10"/>
      <c r="E597" s="2"/>
      <c r="F597" s="2"/>
      <c r="G597" s="2"/>
      <c r="H597" s="2"/>
      <c r="I597" s="2"/>
      <c r="J597" s="2"/>
      <c r="K597" s="2"/>
      <c r="L597" s="6"/>
      <c r="M597" s="6"/>
      <c r="N597" s="7"/>
      <c r="O597" s="7"/>
      <c r="P597" s="2"/>
      <c r="Q597" s="2"/>
      <c r="R597" s="2"/>
      <c r="S597" s="2"/>
      <c r="T597" s="6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</row>
    <row r="598" spans="1:32" ht="14.25" customHeight="1">
      <c r="A598" s="6"/>
      <c r="B598" s="2"/>
      <c r="C598" s="8"/>
      <c r="D598" s="10"/>
      <c r="E598" s="2"/>
      <c r="F598" s="2"/>
      <c r="G598" s="2"/>
      <c r="H598" s="2"/>
      <c r="I598" s="2"/>
      <c r="J598" s="2"/>
      <c r="K598" s="2"/>
      <c r="L598" s="6"/>
      <c r="M598" s="6"/>
      <c r="N598" s="7"/>
      <c r="O598" s="7"/>
      <c r="P598" s="2"/>
      <c r="Q598" s="2"/>
      <c r="R598" s="2"/>
      <c r="S598" s="2"/>
      <c r="T598" s="6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</row>
    <row r="599" spans="1:32" ht="14.25" customHeight="1">
      <c r="A599" s="6"/>
      <c r="B599" s="2"/>
      <c r="C599" s="8"/>
      <c r="D599" s="10"/>
      <c r="E599" s="2"/>
      <c r="F599" s="2"/>
      <c r="G599" s="2"/>
      <c r="H599" s="2"/>
      <c r="I599" s="2"/>
      <c r="J599" s="2"/>
      <c r="K599" s="2"/>
      <c r="L599" s="6"/>
      <c r="M599" s="6"/>
      <c r="N599" s="7"/>
      <c r="O599" s="7"/>
      <c r="P599" s="2"/>
      <c r="Q599" s="2"/>
      <c r="R599" s="2"/>
      <c r="S599" s="2"/>
      <c r="T599" s="6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</row>
    <row r="600" spans="1:32" ht="14.25" customHeight="1">
      <c r="A600" s="6"/>
      <c r="B600" s="2"/>
      <c r="C600" s="8"/>
      <c r="D600" s="10"/>
      <c r="E600" s="2"/>
      <c r="F600" s="2"/>
      <c r="G600" s="2"/>
      <c r="H600" s="2"/>
      <c r="I600" s="2"/>
      <c r="J600" s="2"/>
      <c r="K600" s="2"/>
      <c r="L600" s="6"/>
      <c r="M600" s="6"/>
      <c r="N600" s="7"/>
      <c r="O600" s="7"/>
      <c r="P600" s="2"/>
      <c r="Q600" s="2"/>
      <c r="R600" s="2"/>
      <c r="S600" s="2"/>
      <c r="T600" s="6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</row>
    <row r="601" spans="1:32" ht="14.25" customHeight="1">
      <c r="A601" s="6"/>
      <c r="B601" s="2"/>
      <c r="C601" s="8"/>
      <c r="D601" s="10"/>
      <c r="E601" s="2"/>
      <c r="F601" s="2"/>
      <c r="G601" s="2"/>
      <c r="H601" s="2"/>
      <c r="I601" s="2"/>
      <c r="J601" s="2"/>
      <c r="K601" s="2"/>
      <c r="L601" s="6"/>
      <c r="M601" s="6"/>
      <c r="N601" s="7"/>
      <c r="O601" s="7"/>
      <c r="P601" s="2"/>
      <c r="Q601" s="2"/>
      <c r="R601" s="2"/>
      <c r="S601" s="2"/>
      <c r="T601" s="6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</row>
    <row r="602" spans="1:32" ht="14.25" customHeight="1">
      <c r="A602" s="6"/>
      <c r="B602" s="2"/>
      <c r="C602" s="8"/>
      <c r="D602" s="10"/>
      <c r="E602" s="2"/>
      <c r="F602" s="2"/>
      <c r="G602" s="2"/>
      <c r="H602" s="2"/>
      <c r="I602" s="2"/>
      <c r="J602" s="2"/>
      <c r="K602" s="2"/>
      <c r="L602" s="6"/>
      <c r="M602" s="6"/>
      <c r="N602" s="7"/>
      <c r="O602" s="7"/>
      <c r="P602" s="2"/>
      <c r="Q602" s="2"/>
      <c r="R602" s="2"/>
      <c r="S602" s="2"/>
      <c r="T602" s="6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</row>
    <row r="603" spans="1:32" ht="14.25" customHeight="1">
      <c r="A603" s="6"/>
      <c r="B603" s="2"/>
      <c r="C603" s="8"/>
      <c r="D603" s="10"/>
      <c r="E603" s="2"/>
      <c r="F603" s="2"/>
      <c r="G603" s="2"/>
      <c r="H603" s="2"/>
      <c r="I603" s="2"/>
      <c r="J603" s="2"/>
      <c r="K603" s="2"/>
      <c r="L603" s="6"/>
      <c r="M603" s="6"/>
      <c r="N603" s="7"/>
      <c r="O603" s="7"/>
      <c r="P603" s="2"/>
      <c r="Q603" s="2"/>
      <c r="R603" s="2"/>
      <c r="S603" s="2"/>
      <c r="T603" s="6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</row>
    <row r="604" spans="1:32" ht="14.25" customHeight="1">
      <c r="A604" s="6"/>
      <c r="B604" s="2"/>
      <c r="C604" s="8"/>
      <c r="D604" s="10"/>
      <c r="E604" s="2"/>
      <c r="F604" s="2"/>
      <c r="G604" s="2"/>
      <c r="H604" s="2"/>
      <c r="I604" s="2"/>
      <c r="J604" s="2"/>
      <c r="K604" s="2"/>
      <c r="L604" s="6"/>
      <c r="M604" s="6"/>
      <c r="N604" s="7"/>
      <c r="O604" s="7"/>
      <c r="P604" s="2"/>
      <c r="Q604" s="2"/>
      <c r="R604" s="2"/>
      <c r="S604" s="2"/>
      <c r="T604" s="6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</row>
    <row r="605" spans="1:32" ht="14.25" customHeight="1">
      <c r="A605" s="6"/>
      <c r="B605" s="2"/>
      <c r="C605" s="8"/>
      <c r="D605" s="10"/>
      <c r="E605" s="2"/>
      <c r="F605" s="2"/>
      <c r="G605" s="2"/>
      <c r="H605" s="2"/>
      <c r="I605" s="2"/>
      <c r="J605" s="2"/>
      <c r="K605" s="2"/>
      <c r="L605" s="6"/>
      <c r="M605" s="6"/>
      <c r="N605" s="7"/>
      <c r="O605" s="7"/>
      <c r="P605" s="2"/>
      <c r="Q605" s="2"/>
      <c r="R605" s="2"/>
      <c r="S605" s="2"/>
      <c r="T605" s="6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</row>
    <row r="606" spans="1:32" ht="14.25" customHeight="1">
      <c r="A606" s="6"/>
      <c r="B606" s="2"/>
      <c r="C606" s="8"/>
      <c r="D606" s="10"/>
      <c r="E606" s="2"/>
      <c r="F606" s="2"/>
      <c r="G606" s="2"/>
      <c r="H606" s="2"/>
      <c r="I606" s="2"/>
      <c r="J606" s="2"/>
      <c r="K606" s="2"/>
      <c r="L606" s="6"/>
      <c r="M606" s="6"/>
      <c r="N606" s="7"/>
      <c r="O606" s="7"/>
      <c r="P606" s="2"/>
      <c r="Q606" s="2"/>
      <c r="R606" s="2"/>
      <c r="S606" s="2"/>
      <c r="T606" s="6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</row>
    <row r="607" spans="1:32" ht="14.25" customHeight="1">
      <c r="A607" s="6"/>
      <c r="B607" s="2"/>
      <c r="C607" s="8"/>
      <c r="D607" s="10"/>
      <c r="E607" s="2"/>
      <c r="F607" s="2"/>
      <c r="G607" s="2"/>
      <c r="H607" s="2"/>
      <c r="I607" s="2"/>
      <c r="J607" s="2"/>
      <c r="K607" s="2"/>
      <c r="L607" s="6"/>
      <c r="M607" s="6"/>
      <c r="N607" s="7"/>
      <c r="O607" s="7"/>
      <c r="P607" s="2"/>
      <c r="Q607" s="2"/>
      <c r="R607" s="2"/>
      <c r="S607" s="2"/>
      <c r="T607" s="6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</row>
    <row r="608" spans="1:32" ht="14.25" customHeight="1">
      <c r="A608" s="6"/>
      <c r="B608" s="2"/>
      <c r="C608" s="8"/>
      <c r="D608" s="10"/>
      <c r="E608" s="2"/>
      <c r="F608" s="2"/>
      <c r="G608" s="2"/>
      <c r="H608" s="2"/>
      <c r="I608" s="2"/>
      <c r="J608" s="2"/>
      <c r="K608" s="2"/>
      <c r="L608" s="6"/>
      <c r="M608" s="6"/>
      <c r="N608" s="7"/>
      <c r="O608" s="7"/>
      <c r="P608" s="2"/>
      <c r="Q608" s="2"/>
      <c r="R608" s="2"/>
      <c r="S608" s="2"/>
      <c r="T608" s="6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</row>
    <row r="609" spans="1:32" ht="14.25" customHeight="1">
      <c r="A609" s="6"/>
      <c r="B609" s="2"/>
      <c r="C609" s="8"/>
      <c r="D609" s="10"/>
      <c r="E609" s="2"/>
      <c r="F609" s="2"/>
      <c r="G609" s="2"/>
      <c r="H609" s="2"/>
      <c r="I609" s="2"/>
      <c r="J609" s="2"/>
      <c r="K609" s="2"/>
      <c r="L609" s="6"/>
      <c r="M609" s="6"/>
      <c r="N609" s="7"/>
      <c r="O609" s="7"/>
      <c r="P609" s="2"/>
      <c r="Q609" s="2"/>
      <c r="R609" s="2"/>
      <c r="S609" s="2"/>
      <c r="T609" s="6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</row>
    <row r="610" spans="1:32" ht="14.25" customHeight="1">
      <c r="A610" s="6"/>
      <c r="B610" s="2"/>
      <c r="C610" s="8"/>
      <c r="D610" s="10"/>
      <c r="E610" s="2"/>
      <c r="F610" s="2"/>
      <c r="G610" s="2"/>
      <c r="H610" s="2"/>
      <c r="I610" s="2"/>
      <c r="J610" s="2"/>
      <c r="K610" s="2"/>
      <c r="L610" s="6"/>
      <c r="M610" s="6"/>
      <c r="N610" s="7"/>
      <c r="O610" s="7"/>
      <c r="P610" s="2"/>
      <c r="Q610" s="2"/>
      <c r="R610" s="2"/>
      <c r="S610" s="2"/>
      <c r="T610" s="6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</row>
    <row r="611" spans="1:32" ht="14.25" customHeight="1">
      <c r="A611" s="6"/>
      <c r="B611" s="2"/>
      <c r="C611" s="8"/>
      <c r="D611" s="10"/>
      <c r="E611" s="2"/>
      <c r="F611" s="2"/>
      <c r="G611" s="2"/>
      <c r="H611" s="2"/>
      <c r="I611" s="2"/>
      <c r="J611" s="2"/>
      <c r="K611" s="2"/>
      <c r="L611" s="6"/>
      <c r="M611" s="6"/>
      <c r="N611" s="7"/>
      <c r="O611" s="7"/>
      <c r="P611" s="2"/>
      <c r="Q611" s="2"/>
      <c r="R611" s="2"/>
      <c r="S611" s="2"/>
      <c r="T611" s="6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</row>
    <row r="612" spans="1:32" ht="14.25" customHeight="1">
      <c r="A612" s="6"/>
      <c r="B612" s="2"/>
      <c r="C612" s="8"/>
      <c r="D612" s="10"/>
      <c r="E612" s="2"/>
      <c r="F612" s="2"/>
      <c r="G612" s="2"/>
      <c r="H612" s="2"/>
      <c r="I612" s="2"/>
      <c r="J612" s="2"/>
      <c r="K612" s="2"/>
      <c r="L612" s="6"/>
      <c r="M612" s="6"/>
      <c r="N612" s="7"/>
      <c r="O612" s="7"/>
      <c r="P612" s="2"/>
      <c r="Q612" s="2"/>
      <c r="R612" s="2"/>
      <c r="S612" s="2"/>
      <c r="T612" s="6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</row>
    <row r="613" spans="1:32" ht="14.25" customHeight="1">
      <c r="A613" s="6"/>
      <c r="B613" s="2"/>
      <c r="C613" s="8"/>
      <c r="D613" s="10"/>
      <c r="E613" s="2"/>
      <c r="F613" s="2"/>
      <c r="G613" s="2"/>
      <c r="H613" s="2"/>
      <c r="I613" s="2"/>
      <c r="J613" s="2"/>
      <c r="K613" s="2"/>
      <c r="L613" s="6"/>
      <c r="M613" s="6"/>
      <c r="N613" s="7"/>
      <c r="O613" s="7"/>
      <c r="P613" s="2"/>
      <c r="Q613" s="2"/>
      <c r="R613" s="2"/>
      <c r="S613" s="2"/>
      <c r="T613" s="6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</row>
    <row r="614" spans="1:32" ht="14.25" customHeight="1">
      <c r="A614" s="6"/>
      <c r="B614" s="2"/>
      <c r="C614" s="8"/>
      <c r="D614" s="10"/>
      <c r="E614" s="2"/>
      <c r="F614" s="2"/>
      <c r="G614" s="2"/>
      <c r="H614" s="2"/>
      <c r="I614" s="2"/>
      <c r="J614" s="2"/>
      <c r="K614" s="2"/>
      <c r="L614" s="6"/>
      <c r="M614" s="6"/>
      <c r="N614" s="7"/>
      <c r="O614" s="7"/>
      <c r="P614" s="2"/>
      <c r="Q614" s="2"/>
      <c r="R614" s="2"/>
      <c r="S614" s="2"/>
      <c r="T614" s="6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</row>
    <row r="615" spans="1:32" ht="14.25" customHeight="1">
      <c r="A615" s="6"/>
      <c r="B615" s="2"/>
      <c r="C615" s="8"/>
      <c r="D615" s="10"/>
      <c r="E615" s="2"/>
      <c r="F615" s="2"/>
      <c r="G615" s="2"/>
      <c r="H615" s="2"/>
      <c r="I615" s="2"/>
      <c r="J615" s="2"/>
      <c r="K615" s="2"/>
      <c r="L615" s="6"/>
      <c r="M615" s="6"/>
      <c r="N615" s="7"/>
      <c r="O615" s="7"/>
      <c r="P615" s="2"/>
      <c r="Q615" s="2"/>
      <c r="R615" s="2"/>
      <c r="S615" s="2"/>
      <c r="T615" s="6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</row>
    <row r="616" spans="1:32" ht="14.25" customHeight="1">
      <c r="A616" s="6"/>
      <c r="B616" s="2"/>
      <c r="C616" s="8"/>
      <c r="D616" s="10"/>
      <c r="E616" s="2"/>
      <c r="F616" s="2"/>
      <c r="G616" s="2"/>
      <c r="H616" s="2"/>
      <c r="I616" s="2"/>
      <c r="J616" s="2"/>
      <c r="K616" s="2"/>
      <c r="L616" s="6"/>
      <c r="M616" s="6"/>
      <c r="N616" s="7"/>
      <c r="O616" s="7"/>
      <c r="P616" s="2"/>
      <c r="Q616" s="2"/>
      <c r="R616" s="2"/>
      <c r="S616" s="2"/>
      <c r="T616" s="6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</row>
    <row r="617" spans="1:32" ht="14.25" customHeight="1">
      <c r="A617" s="6"/>
      <c r="B617" s="2"/>
      <c r="C617" s="8"/>
      <c r="D617" s="10"/>
      <c r="E617" s="2"/>
      <c r="F617" s="2"/>
      <c r="G617" s="2"/>
      <c r="H617" s="2"/>
      <c r="I617" s="2"/>
      <c r="J617" s="2"/>
      <c r="K617" s="2"/>
      <c r="L617" s="6"/>
      <c r="M617" s="6"/>
      <c r="N617" s="7"/>
      <c r="O617" s="7"/>
      <c r="P617" s="2"/>
      <c r="Q617" s="2"/>
      <c r="R617" s="2"/>
      <c r="S617" s="2"/>
      <c r="T617" s="6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</row>
    <row r="618" spans="1:32" ht="14.25" customHeight="1">
      <c r="A618" s="6"/>
      <c r="B618" s="2"/>
      <c r="C618" s="8"/>
      <c r="D618" s="10"/>
      <c r="E618" s="2"/>
      <c r="F618" s="2"/>
      <c r="G618" s="2"/>
      <c r="H618" s="2"/>
      <c r="I618" s="2"/>
      <c r="J618" s="2"/>
      <c r="K618" s="2"/>
      <c r="L618" s="6"/>
      <c r="M618" s="6"/>
      <c r="N618" s="7"/>
      <c r="O618" s="7"/>
      <c r="P618" s="2"/>
      <c r="Q618" s="2"/>
      <c r="R618" s="2"/>
      <c r="S618" s="2"/>
      <c r="T618" s="6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</row>
    <row r="619" spans="1:32" ht="14.25" customHeight="1">
      <c r="A619" s="6"/>
      <c r="B619" s="2"/>
      <c r="C619" s="8"/>
      <c r="D619" s="10"/>
      <c r="E619" s="2"/>
      <c r="F619" s="2"/>
      <c r="G619" s="2"/>
      <c r="H619" s="2"/>
      <c r="I619" s="2"/>
      <c r="J619" s="2"/>
      <c r="K619" s="2"/>
      <c r="L619" s="6"/>
      <c r="M619" s="6"/>
      <c r="N619" s="7"/>
      <c r="O619" s="7"/>
      <c r="P619" s="2"/>
      <c r="Q619" s="2"/>
      <c r="R619" s="2"/>
      <c r="S619" s="2"/>
      <c r="T619" s="6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</row>
    <row r="620" spans="1:32" ht="14.25" customHeight="1">
      <c r="A620" s="6"/>
      <c r="B620" s="2"/>
      <c r="C620" s="8"/>
      <c r="D620" s="10"/>
      <c r="E620" s="2"/>
      <c r="F620" s="2"/>
      <c r="G620" s="2"/>
      <c r="H620" s="2"/>
      <c r="I620" s="2"/>
      <c r="J620" s="2"/>
      <c r="K620" s="2"/>
      <c r="L620" s="6"/>
      <c r="M620" s="6"/>
      <c r="N620" s="7"/>
      <c r="O620" s="7"/>
      <c r="P620" s="2"/>
      <c r="Q620" s="2"/>
      <c r="R620" s="2"/>
      <c r="S620" s="2"/>
      <c r="T620" s="6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</row>
    <row r="621" spans="1:32" ht="14.25" customHeight="1">
      <c r="A621" s="6"/>
      <c r="B621" s="2"/>
      <c r="C621" s="8"/>
      <c r="D621" s="10"/>
      <c r="E621" s="2"/>
      <c r="F621" s="2"/>
      <c r="G621" s="2"/>
      <c r="H621" s="2"/>
      <c r="I621" s="2"/>
      <c r="J621" s="2"/>
      <c r="K621" s="2"/>
      <c r="L621" s="6"/>
      <c r="M621" s="6"/>
      <c r="N621" s="7"/>
      <c r="O621" s="7"/>
      <c r="P621" s="2"/>
      <c r="Q621" s="2"/>
      <c r="R621" s="2"/>
      <c r="S621" s="2"/>
      <c r="T621" s="6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</row>
    <row r="622" spans="1:32" ht="14.25" customHeight="1">
      <c r="A622" s="6"/>
      <c r="B622" s="2"/>
      <c r="C622" s="8"/>
      <c r="D622" s="10"/>
      <c r="E622" s="2"/>
      <c r="F622" s="2"/>
      <c r="G622" s="2"/>
      <c r="H622" s="2"/>
      <c r="I622" s="2"/>
      <c r="J622" s="2"/>
      <c r="K622" s="2"/>
      <c r="L622" s="6"/>
      <c r="M622" s="6"/>
      <c r="N622" s="7"/>
      <c r="O622" s="7"/>
      <c r="P622" s="2"/>
      <c r="Q622" s="2"/>
      <c r="R622" s="2"/>
      <c r="S622" s="2"/>
      <c r="T622" s="6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</row>
    <row r="623" spans="1:32" ht="14.25" customHeight="1">
      <c r="A623" s="6"/>
      <c r="B623" s="2"/>
      <c r="C623" s="8"/>
      <c r="D623" s="10"/>
      <c r="E623" s="2"/>
      <c r="F623" s="2"/>
      <c r="G623" s="2"/>
      <c r="H623" s="2"/>
      <c r="I623" s="2"/>
      <c r="J623" s="2"/>
      <c r="K623" s="2"/>
      <c r="L623" s="6"/>
      <c r="M623" s="6"/>
      <c r="N623" s="7"/>
      <c r="O623" s="7"/>
      <c r="P623" s="2"/>
      <c r="Q623" s="2"/>
      <c r="R623" s="2"/>
      <c r="S623" s="2"/>
      <c r="T623" s="6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</row>
    <row r="624" spans="1:32" ht="14.25" customHeight="1">
      <c r="A624" s="6"/>
      <c r="B624" s="2"/>
      <c r="C624" s="8"/>
      <c r="D624" s="10"/>
      <c r="E624" s="2"/>
      <c r="F624" s="2"/>
      <c r="G624" s="2"/>
      <c r="H624" s="2"/>
      <c r="I624" s="2"/>
      <c r="J624" s="2"/>
      <c r="K624" s="2"/>
      <c r="L624" s="6"/>
      <c r="M624" s="6"/>
      <c r="N624" s="7"/>
      <c r="O624" s="7"/>
      <c r="P624" s="2"/>
      <c r="Q624" s="2"/>
      <c r="R624" s="2"/>
      <c r="S624" s="2"/>
      <c r="T624" s="6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</row>
    <row r="625" spans="1:32" ht="14.25" customHeight="1">
      <c r="A625" s="6"/>
      <c r="B625" s="2"/>
      <c r="C625" s="8"/>
      <c r="D625" s="10"/>
      <c r="E625" s="2"/>
      <c r="F625" s="2"/>
      <c r="G625" s="2"/>
      <c r="H625" s="2"/>
      <c r="I625" s="2"/>
      <c r="J625" s="2"/>
      <c r="K625" s="2"/>
      <c r="L625" s="6"/>
      <c r="M625" s="6"/>
      <c r="N625" s="7"/>
      <c r="O625" s="7"/>
      <c r="P625" s="2"/>
      <c r="Q625" s="2"/>
      <c r="R625" s="2"/>
      <c r="S625" s="2"/>
      <c r="T625" s="6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</row>
    <row r="626" spans="1:32" ht="14.25" customHeight="1">
      <c r="A626" s="6"/>
      <c r="B626" s="2"/>
      <c r="C626" s="8"/>
      <c r="D626" s="10"/>
      <c r="E626" s="2"/>
      <c r="F626" s="2"/>
      <c r="G626" s="2"/>
      <c r="H626" s="2"/>
      <c r="I626" s="2"/>
      <c r="J626" s="2"/>
      <c r="K626" s="2"/>
      <c r="L626" s="6"/>
      <c r="M626" s="6"/>
      <c r="N626" s="7"/>
      <c r="O626" s="7"/>
      <c r="P626" s="2"/>
      <c r="Q626" s="2"/>
      <c r="R626" s="2"/>
      <c r="S626" s="2"/>
      <c r="T626" s="6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</row>
    <row r="627" spans="1:32" ht="14.25" customHeight="1">
      <c r="A627" s="6"/>
      <c r="B627" s="2"/>
      <c r="C627" s="8"/>
      <c r="D627" s="10"/>
      <c r="E627" s="2"/>
      <c r="F627" s="2"/>
      <c r="G627" s="2"/>
      <c r="H627" s="2"/>
      <c r="I627" s="2"/>
      <c r="J627" s="2"/>
      <c r="K627" s="2"/>
      <c r="L627" s="6"/>
      <c r="M627" s="6"/>
      <c r="N627" s="7"/>
      <c r="O627" s="7"/>
      <c r="P627" s="2"/>
      <c r="Q627" s="2"/>
      <c r="R627" s="2"/>
      <c r="S627" s="2"/>
      <c r="T627" s="6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</row>
    <row r="628" spans="1:32" ht="14.25" customHeight="1">
      <c r="A628" s="6"/>
      <c r="B628" s="2"/>
      <c r="C628" s="8"/>
      <c r="D628" s="10"/>
      <c r="E628" s="2"/>
      <c r="F628" s="2"/>
      <c r="G628" s="2"/>
      <c r="H628" s="2"/>
      <c r="I628" s="2"/>
      <c r="J628" s="2"/>
      <c r="K628" s="2"/>
      <c r="L628" s="6"/>
      <c r="M628" s="6"/>
      <c r="N628" s="7"/>
      <c r="O628" s="7"/>
      <c r="P628" s="2"/>
      <c r="Q628" s="2"/>
      <c r="R628" s="2"/>
      <c r="S628" s="2"/>
      <c r="T628" s="6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</row>
    <row r="629" spans="1:32" ht="14.25" customHeight="1">
      <c r="A629" s="6"/>
      <c r="B629" s="2"/>
      <c r="C629" s="8"/>
      <c r="D629" s="10"/>
      <c r="E629" s="2"/>
      <c r="F629" s="2"/>
      <c r="G629" s="2"/>
      <c r="H629" s="2"/>
      <c r="I629" s="2"/>
      <c r="J629" s="2"/>
      <c r="K629" s="2"/>
      <c r="L629" s="6"/>
      <c r="M629" s="6"/>
      <c r="N629" s="7"/>
      <c r="O629" s="7"/>
      <c r="P629" s="2"/>
      <c r="Q629" s="2"/>
      <c r="R629" s="2"/>
      <c r="S629" s="2"/>
      <c r="T629" s="6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</row>
    <row r="630" spans="1:32" ht="14.25" customHeight="1">
      <c r="A630" s="6"/>
      <c r="B630" s="2"/>
      <c r="C630" s="8"/>
      <c r="D630" s="10"/>
      <c r="E630" s="2"/>
      <c r="F630" s="2"/>
      <c r="G630" s="2"/>
      <c r="H630" s="2"/>
      <c r="I630" s="2"/>
      <c r="J630" s="2"/>
      <c r="K630" s="2"/>
      <c r="L630" s="6"/>
      <c r="M630" s="6"/>
      <c r="N630" s="7"/>
      <c r="O630" s="7"/>
      <c r="P630" s="2"/>
      <c r="Q630" s="2"/>
      <c r="R630" s="2"/>
      <c r="S630" s="2"/>
      <c r="T630" s="6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</row>
    <row r="631" spans="1:32" ht="14.25" customHeight="1">
      <c r="A631" s="6"/>
      <c r="B631" s="2"/>
      <c r="C631" s="8"/>
      <c r="D631" s="10"/>
      <c r="E631" s="2"/>
      <c r="F631" s="2"/>
      <c r="G631" s="2"/>
      <c r="H631" s="2"/>
      <c r="I631" s="2"/>
      <c r="J631" s="2"/>
      <c r="K631" s="2"/>
      <c r="L631" s="6"/>
      <c r="M631" s="6"/>
      <c r="N631" s="7"/>
      <c r="O631" s="7"/>
      <c r="P631" s="2"/>
      <c r="Q631" s="2"/>
      <c r="R631" s="2"/>
      <c r="S631" s="2"/>
      <c r="T631" s="6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</row>
    <row r="632" spans="1:32" ht="14.25" customHeight="1">
      <c r="A632" s="6"/>
      <c r="B632" s="2"/>
      <c r="C632" s="8"/>
      <c r="D632" s="10"/>
      <c r="E632" s="2"/>
      <c r="F632" s="2"/>
      <c r="G632" s="2"/>
      <c r="H632" s="2"/>
      <c r="I632" s="2"/>
      <c r="J632" s="2"/>
      <c r="K632" s="2"/>
      <c r="L632" s="6"/>
      <c r="M632" s="6"/>
      <c r="N632" s="7"/>
      <c r="O632" s="7"/>
      <c r="P632" s="2"/>
      <c r="Q632" s="2"/>
      <c r="R632" s="2"/>
      <c r="S632" s="2"/>
      <c r="T632" s="6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</row>
    <row r="633" spans="1:32" ht="14.25" customHeight="1">
      <c r="A633" s="6"/>
      <c r="B633" s="2"/>
      <c r="C633" s="8"/>
      <c r="D633" s="10"/>
      <c r="E633" s="2"/>
      <c r="F633" s="2"/>
      <c r="G633" s="2"/>
      <c r="H633" s="2"/>
      <c r="I633" s="2"/>
      <c r="J633" s="2"/>
      <c r="K633" s="2"/>
      <c r="L633" s="6"/>
      <c r="M633" s="6"/>
      <c r="N633" s="7"/>
      <c r="O633" s="7"/>
      <c r="P633" s="2"/>
      <c r="Q633" s="2"/>
      <c r="R633" s="2"/>
      <c r="S633" s="2"/>
      <c r="T633" s="6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</row>
    <row r="634" spans="1:32" ht="14.25" customHeight="1">
      <c r="A634" s="6"/>
      <c r="B634" s="2"/>
      <c r="C634" s="8"/>
      <c r="D634" s="10"/>
      <c r="E634" s="2"/>
      <c r="F634" s="2"/>
      <c r="G634" s="2"/>
      <c r="H634" s="2"/>
      <c r="I634" s="2"/>
      <c r="J634" s="2"/>
      <c r="K634" s="2"/>
      <c r="L634" s="6"/>
      <c r="M634" s="6"/>
      <c r="N634" s="7"/>
      <c r="O634" s="7"/>
      <c r="P634" s="2"/>
      <c r="Q634" s="2"/>
      <c r="R634" s="2"/>
      <c r="S634" s="2"/>
      <c r="T634" s="6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</row>
    <row r="635" spans="1:32" ht="14.25" customHeight="1">
      <c r="A635" s="6"/>
      <c r="B635" s="2"/>
      <c r="C635" s="8"/>
      <c r="D635" s="10"/>
      <c r="E635" s="2"/>
      <c r="F635" s="2"/>
      <c r="G635" s="2"/>
      <c r="H635" s="2"/>
      <c r="I635" s="2"/>
      <c r="J635" s="2"/>
      <c r="K635" s="2"/>
      <c r="L635" s="6"/>
      <c r="M635" s="6"/>
      <c r="N635" s="7"/>
      <c r="O635" s="7"/>
      <c r="P635" s="2"/>
      <c r="Q635" s="2"/>
      <c r="R635" s="2"/>
      <c r="S635" s="2"/>
      <c r="T635" s="6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</row>
    <row r="636" spans="1:32" ht="14.25" customHeight="1">
      <c r="A636" s="6"/>
      <c r="B636" s="2"/>
      <c r="C636" s="8"/>
      <c r="D636" s="10"/>
      <c r="E636" s="2"/>
      <c r="F636" s="2"/>
      <c r="G636" s="2"/>
      <c r="H636" s="2"/>
      <c r="I636" s="2"/>
      <c r="J636" s="2"/>
      <c r="K636" s="2"/>
      <c r="L636" s="6"/>
      <c r="M636" s="6"/>
      <c r="N636" s="7"/>
      <c r="O636" s="7"/>
      <c r="P636" s="2"/>
      <c r="Q636" s="2"/>
      <c r="R636" s="2"/>
      <c r="S636" s="2"/>
      <c r="T636" s="6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</row>
    <row r="637" spans="1:32" ht="14.25" customHeight="1">
      <c r="A637" s="6"/>
      <c r="B637" s="2"/>
      <c r="C637" s="8"/>
      <c r="D637" s="10"/>
      <c r="E637" s="2"/>
      <c r="F637" s="2"/>
      <c r="G637" s="2"/>
      <c r="H637" s="2"/>
      <c r="I637" s="2"/>
      <c r="J637" s="2"/>
      <c r="K637" s="2"/>
      <c r="L637" s="6"/>
      <c r="M637" s="6"/>
      <c r="N637" s="7"/>
      <c r="O637" s="7"/>
      <c r="P637" s="2"/>
      <c r="Q637" s="2"/>
      <c r="R637" s="2"/>
      <c r="S637" s="2"/>
      <c r="T637" s="6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</row>
    <row r="638" spans="1:32" ht="14.25" customHeight="1">
      <c r="A638" s="6"/>
      <c r="B638" s="2"/>
      <c r="C638" s="8"/>
      <c r="D638" s="10"/>
      <c r="E638" s="2"/>
      <c r="F638" s="2"/>
      <c r="G638" s="2"/>
      <c r="H638" s="2"/>
      <c r="I638" s="2"/>
      <c r="J638" s="2"/>
      <c r="K638" s="2"/>
      <c r="L638" s="6"/>
      <c r="M638" s="6"/>
      <c r="N638" s="7"/>
      <c r="O638" s="7"/>
      <c r="P638" s="2"/>
      <c r="Q638" s="2"/>
      <c r="R638" s="2"/>
      <c r="S638" s="2"/>
      <c r="T638" s="6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</row>
    <row r="639" spans="1:32" ht="14.25" customHeight="1">
      <c r="A639" s="6"/>
      <c r="B639" s="2"/>
      <c r="C639" s="8"/>
      <c r="D639" s="10"/>
      <c r="E639" s="2"/>
      <c r="F639" s="2"/>
      <c r="G639" s="2"/>
      <c r="H639" s="2"/>
      <c r="I639" s="2"/>
      <c r="J639" s="2"/>
      <c r="K639" s="2"/>
      <c r="L639" s="6"/>
      <c r="M639" s="6"/>
      <c r="N639" s="7"/>
      <c r="O639" s="7"/>
      <c r="P639" s="2"/>
      <c r="Q639" s="2"/>
      <c r="R639" s="2"/>
      <c r="S639" s="2"/>
      <c r="T639" s="6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</row>
    <row r="640" spans="1:32" ht="14.25" customHeight="1">
      <c r="A640" s="6"/>
      <c r="B640" s="2"/>
      <c r="C640" s="8"/>
      <c r="D640" s="10"/>
      <c r="E640" s="2"/>
      <c r="F640" s="2"/>
      <c r="G640" s="2"/>
      <c r="H640" s="2"/>
      <c r="I640" s="2"/>
      <c r="J640" s="2"/>
      <c r="K640" s="2"/>
      <c r="L640" s="6"/>
      <c r="M640" s="6"/>
      <c r="N640" s="7"/>
      <c r="O640" s="7"/>
      <c r="P640" s="2"/>
      <c r="Q640" s="2"/>
      <c r="R640" s="2"/>
      <c r="S640" s="2"/>
      <c r="T640" s="6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</row>
    <row r="641" spans="1:32" ht="14.25" customHeight="1">
      <c r="A641" s="6"/>
      <c r="B641" s="2"/>
      <c r="C641" s="8"/>
      <c r="D641" s="10"/>
      <c r="E641" s="2"/>
      <c r="F641" s="2"/>
      <c r="G641" s="2"/>
      <c r="H641" s="2"/>
      <c r="I641" s="2"/>
      <c r="J641" s="2"/>
      <c r="K641" s="2"/>
      <c r="L641" s="6"/>
      <c r="M641" s="6"/>
      <c r="N641" s="7"/>
      <c r="O641" s="7"/>
      <c r="P641" s="2"/>
      <c r="Q641" s="2"/>
      <c r="R641" s="2"/>
      <c r="S641" s="2"/>
      <c r="T641" s="6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</row>
    <row r="642" spans="1:32" ht="14.25" customHeight="1">
      <c r="A642" s="6"/>
      <c r="B642" s="2"/>
      <c r="C642" s="8"/>
      <c r="D642" s="10"/>
      <c r="E642" s="2"/>
      <c r="F642" s="2"/>
      <c r="G642" s="2"/>
      <c r="H642" s="2"/>
      <c r="I642" s="2"/>
      <c r="J642" s="2"/>
      <c r="K642" s="2"/>
      <c r="L642" s="6"/>
      <c r="M642" s="6"/>
      <c r="N642" s="7"/>
      <c r="O642" s="7"/>
      <c r="P642" s="2"/>
      <c r="Q642" s="2"/>
      <c r="R642" s="2"/>
      <c r="S642" s="2"/>
      <c r="T642" s="6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</row>
    <row r="643" spans="1:32" ht="14.25" customHeight="1">
      <c r="A643" s="6"/>
      <c r="B643" s="2"/>
      <c r="C643" s="8"/>
      <c r="D643" s="10"/>
      <c r="E643" s="2"/>
      <c r="F643" s="2"/>
      <c r="G643" s="2"/>
      <c r="H643" s="2"/>
      <c r="I643" s="2"/>
      <c r="J643" s="2"/>
      <c r="K643" s="2"/>
      <c r="L643" s="6"/>
      <c r="M643" s="6"/>
      <c r="N643" s="7"/>
      <c r="O643" s="7"/>
      <c r="P643" s="2"/>
      <c r="Q643" s="2"/>
      <c r="R643" s="2"/>
      <c r="S643" s="2"/>
      <c r="T643" s="6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</row>
    <row r="644" spans="1:32" ht="14.25" customHeight="1">
      <c r="A644" s="6"/>
      <c r="B644" s="2"/>
      <c r="C644" s="8"/>
      <c r="D644" s="10"/>
      <c r="E644" s="2"/>
      <c r="F644" s="2"/>
      <c r="G644" s="2"/>
      <c r="H644" s="2"/>
      <c r="I644" s="2"/>
      <c r="J644" s="2"/>
      <c r="K644" s="2"/>
      <c r="L644" s="6"/>
      <c r="M644" s="6"/>
      <c r="N644" s="7"/>
      <c r="O644" s="7"/>
      <c r="P644" s="2"/>
      <c r="Q644" s="2"/>
      <c r="R644" s="2"/>
      <c r="S644" s="2"/>
      <c r="T644" s="6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</row>
    <row r="645" spans="1:32" ht="14.25" customHeight="1">
      <c r="A645" s="6"/>
      <c r="B645" s="2"/>
      <c r="C645" s="8"/>
      <c r="D645" s="10"/>
      <c r="E645" s="2"/>
      <c r="F645" s="2"/>
      <c r="G645" s="2"/>
      <c r="H645" s="2"/>
      <c r="I645" s="2"/>
      <c r="J645" s="2"/>
      <c r="K645" s="2"/>
      <c r="L645" s="6"/>
      <c r="M645" s="6"/>
      <c r="N645" s="7"/>
      <c r="O645" s="7"/>
      <c r="P645" s="2"/>
      <c r="Q645" s="2"/>
      <c r="R645" s="2"/>
      <c r="S645" s="2"/>
      <c r="T645" s="6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</row>
    <row r="646" spans="1:32" ht="14.25" customHeight="1">
      <c r="A646" s="6"/>
      <c r="B646" s="2"/>
      <c r="C646" s="8"/>
      <c r="D646" s="10"/>
      <c r="E646" s="2"/>
      <c r="F646" s="2"/>
      <c r="G646" s="2"/>
      <c r="H646" s="2"/>
      <c r="I646" s="2"/>
      <c r="J646" s="2"/>
      <c r="K646" s="2"/>
      <c r="L646" s="6"/>
      <c r="M646" s="6"/>
      <c r="N646" s="7"/>
      <c r="O646" s="7"/>
      <c r="P646" s="2"/>
      <c r="Q646" s="2"/>
      <c r="R646" s="2"/>
      <c r="S646" s="2"/>
      <c r="T646" s="6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</row>
    <row r="647" spans="1:32" ht="14.25" customHeight="1">
      <c r="A647" s="6"/>
      <c r="B647" s="2"/>
      <c r="C647" s="8"/>
      <c r="D647" s="10"/>
      <c r="E647" s="2"/>
      <c r="F647" s="2"/>
      <c r="G647" s="2"/>
      <c r="H647" s="2"/>
      <c r="I647" s="2"/>
      <c r="J647" s="2"/>
      <c r="K647" s="2"/>
      <c r="L647" s="6"/>
      <c r="M647" s="6"/>
      <c r="N647" s="7"/>
      <c r="O647" s="7"/>
      <c r="P647" s="2"/>
      <c r="Q647" s="2"/>
      <c r="R647" s="2"/>
      <c r="S647" s="2"/>
      <c r="T647" s="6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</row>
    <row r="648" spans="1:32" ht="14.25" customHeight="1">
      <c r="A648" s="6"/>
      <c r="B648" s="2"/>
      <c r="C648" s="8"/>
      <c r="D648" s="10"/>
      <c r="E648" s="2"/>
      <c r="F648" s="2"/>
      <c r="G648" s="2"/>
      <c r="H648" s="2"/>
      <c r="I648" s="2"/>
      <c r="J648" s="2"/>
      <c r="K648" s="2"/>
      <c r="L648" s="6"/>
      <c r="M648" s="6"/>
      <c r="N648" s="7"/>
      <c r="O648" s="7"/>
      <c r="P648" s="2"/>
      <c r="Q648" s="2"/>
      <c r="R648" s="2"/>
      <c r="S648" s="2"/>
      <c r="T648" s="6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</row>
    <row r="649" spans="1:32" ht="14.25" customHeight="1">
      <c r="A649" s="6"/>
      <c r="B649" s="2"/>
      <c r="C649" s="8"/>
      <c r="D649" s="10"/>
      <c r="E649" s="2"/>
      <c r="F649" s="2"/>
      <c r="G649" s="2"/>
      <c r="H649" s="2"/>
      <c r="I649" s="2"/>
      <c r="J649" s="2"/>
      <c r="K649" s="2"/>
      <c r="L649" s="6"/>
      <c r="M649" s="6"/>
      <c r="N649" s="7"/>
      <c r="O649" s="7"/>
      <c r="P649" s="2"/>
      <c r="Q649" s="2"/>
      <c r="R649" s="2"/>
      <c r="S649" s="2"/>
      <c r="T649" s="6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</row>
    <row r="650" spans="1:32" ht="14.25" customHeight="1">
      <c r="A650" s="6"/>
      <c r="B650" s="2"/>
      <c r="C650" s="8"/>
      <c r="D650" s="10"/>
      <c r="E650" s="2"/>
      <c r="F650" s="2"/>
      <c r="G650" s="2"/>
      <c r="H650" s="2"/>
      <c r="I650" s="2"/>
      <c r="J650" s="2"/>
      <c r="K650" s="2"/>
      <c r="L650" s="6"/>
      <c r="M650" s="6"/>
      <c r="N650" s="7"/>
      <c r="O650" s="7"/>
      <c r="P650" s="2"/>
      <c r="Q650" s="2"/>
      <c r="R650" s="2"/>
      <c r="S650" s="2"/>
      <c r="T650" s="6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</row>
    <row r="651" spans="1:32" ht="14.25" customHeight="1">
      <c r="A651" s="6"/>
      <c r="B651" s="2"/>
      <c r="C651" s="8"/>
      <c r="D651" s="10"/>
      <c r="E651" s="2"/>
      <c r="F651" s="2"/>
      <c r="G651" s="2"/>
      <c r="H651" s="2"/>
      <c r="I651" s="2"/>
      <c r="J651" s="2"/>
      <c r="K651" s="2"/>
      <c r="L651" s="6"/>
      <c r="M651" s="6"/>
      <c r="N651" s="7"/>
      <c r="O651" s="7"/>
      <c r="P651" s="2"/>
      <c r="Q651" s="2"/>
      <c r="R651" s="2"/>
      <c r="S651" s="2"/>
      <c r="T651" s="6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</row>
    <row r="652" spans="1:32" ht="14.25" customHeight="1">
      <c r="A652" s="6"/>
      <c r="B652" s="2"/>
      <c r="C652" s="8"/>
      <c r="D652" s="10"/>
      <c r="E652" s="2"/>
      <c r="F652" s="2"/>
      <c r="G652" s="2"/>
      <c r="H652" s="2"/>
      <c r="I652" s="2"/>
      <c r="J652" s="2"/>
      <c r="K652" s="2"/>
      <c r="L652" s="6"/>
      <c r="M652" s="6"/>
      <c r="N652" s="7"/>
      <c r="O652" s="7"/>
      <c r="P652" s="2"/>
      <c r="Q652" s="2"/>
      <c r="R652" s="2"/>
      <c r="S652" s="2"/>
      <c r="T652" s="6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</row>
    <row r="653" spans="1:32" ht="14.25" customHeight="1">
      <c r="A653" s="6"/>
      <c r="B653" s="2"/>
      <c r="C653" s="8"/>
      <c r="D653" s="10"/>
      <c r="E653" s="2"/>
      <c r="F653" s="2"/>
      <c r="G653" s="2"/>
      <c r="H653" s="2"/>
      <c r="I653" s="2"/>
      <c r="J653" s="2"/>
      <c r="K653" s="2"/>
      <c r="L653" s="6"/>
      <c r="M653" s="6"/>
      <c r="N653" s="7"/>
      <c r="O653" s="7"/>
      <c r="P653" s="2"/>
      <c r="Q653" s="2"/>
      <c r="R653" s="2"/>
      <c r="S653" s="2"/>
      <c r="T653" s="6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</row>
    <row r="654" spans="1:32" ht="14.25" customHeight="1">
      <c r="A654" s="6"/>
      <c r="B654" s="2"/>
      <c r="C654" s="8"/>
      <c r="D654" s="10"/>
      <c r="E654" s="2"/>
      <c r="F654" s="2"/>
      <c r="G654" s="2"/>
      <c r="H654" s="2"/>
      <c r="I654" s="2"/>
      <c r="J654" s="2"/>
      <c r="K654" s="2"/>
      <c r="L654" s="6"/>
      <c r="M654" s="6"/>
      <c r="N654" s="7"/>
      <c r="O654" s="7"/>
      <c r="P654" s="2"/>
      <c r="Q654" s="2"/>
      <c r="R654" s="2"/>
      <c r="S654" s="2"/>
      <c r="T654" s="6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</row>
    <row r="655" spans="1:32" ht="14.25" customHeight="1">
      <c r="A655" s="6"/>
      <c r="B655" s="2"/>
      <c r="C655" s="8"/>
      <c r="D655" s="10"/>
      <c r="E655" s="2"/>
      <c r="F655" s="2"/>
      <c r="G655" s="2"/>
      <c r="H655" s="2"/>
      <c r="I655" s="2"/>
      <c r="J655" s="2"/>
      <c r="K655" s="2"/>
      <c r="L655" s="6"/>
      <c r="M655" s="6"/>
      <c r="N655" s="7"/>
      <c r="O655" s="7"/>
      <c r="P655" s="2"/>
      <c r="Q655" s="2"/>
      <c r="R655" s="2"/>
      <c r="S655" s="2"/>
      <c r="T655" s="6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</row>
    <row r="656" spans="1:32" ht="14.25" customHeight="1">
      <c r="A656" s="6"/>
      <c r="B656" s="2"/>
      <c r="C656" s="8"/>
      <c r="D656" s="10"/>
      <c r="E656" s="2"/>
      <c r="F656" s="2"/>
      <c r="G656" s="2"/>
      <c r="H656" s="2"/>
      <c r="I656" s="2"/>
      <c r="J656" s="2"/>
      <c r="K656" s="2"/>
      <c r="L656" s="6"/>
      <c r="M656" s="6"/>
      <c r="N656" s="7"/>
      <c r="O656" s="7"/>
      <c r="P656" s="2"/>
      <c r="Q656" s="2"/>
      <c r="R656" s="2"/>
      <c r="S656" s="2"/>
      <c r="T656" s="6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</row>
    <row r="657" spans="1:32" ht="14.25" customHeight="1">
      <c r="A657" s="6"/>
      <c r="B657" s="2"/>
      <c r="C657" s="8"/>
      <c r="D657" s="10"/>
      <c r="E657" s="2"/>
      <c r="F657" s="2"/>
      <c r="G657" s="2"/>
      <c r="H657" s="2"/>
      <c r="I657" s="2"/>
      <c r="J657" s="2"/>
      <c r="K657" s="2"/>
      <c r="L657" s="6"/>
      <c r="M657" s="6"/>
      <c r="N657" s="7"/>
      <c r="O657" s="7"/>
      <c r="P657" s="2"/>
      <c r="Q657" s="2"/>
      <c r="R657" s="2"/>
      <c r="S657" s="2"/>
      <c r="T657" s="6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</row>
    <row r="658" spans="1:32" ht="14.25" customHeight="1">
      <c r="A658" s="6"/>
      <c r="B658" s="2"/>
      <c r="C658" s="8"/>
      <c r="D658" s="10"/>
      <c r="E658" s="2"/>
      <c r="F658" s="2"/>
      <c r="G658" s="2"/>
      <c r="H658" s="2"/>
      <c r="I658" s="2"/>
      <c r="J658" s="2"/>
      <c r="K658" s="2"/>
      <c r="L658" s="6"/>
      <c r="M658" s="6"/>
      <c r="N658" s="7"/>
      <c r="O658" s="7"/>
      <c r="P658" s="2"/>
      <c r="Q658" s="2"/>
      <c r="R658" s="2"/>
      <c r="S658" s="2"/>
      <c r="T658" s="6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</row>
    <row r="659" spans="1:32" ht="14.25" customHeight="1">
      <c r="A659" s="6"/>
      <c r="B659" s="2"/>
      <c r="C659" s="8"/>
      <c r="D659" s="10"/>
      <c r="E659" s="2"/>
      <c r="F659" s="2"/>
      <c r="G659" s="2"/>
      <c r="H659" s="2"/>
      <c r="I659" s="2"/>
      <c r="J659" s="2"/>
      <c r="K659" s="2"/>
      <c r="L659" s="6"/>
      <c r="M659" s="6"/>
      <c r="N659" s="7"/>
      <c r="O659" s="7"/>
      <c r="P659" s="2"/>
      <c r="Q659" s="2"/>
      <c r="R659" s="2"/>
      <c r="S659" s="2"/>
      <c r="T659" s="6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</row>
    <row r="660" spans="1:32" ht="14.25" customHeight="1">
      <c r="A660" s="6"/>
      <c r="B660" s="2"/>
      <c r="C660" s="8"/>
      <c r="D660" s="10"/>
      <c r="E660" s="2"/>
      <c r="F660" s="2"/>
      <c r="G660" s="2"/>
      <c r="H660" s="2"/>
      <c r="I660" s="2"/>
      <c r="J660" s="2"/>
      <c r="K660" s="2"/>
      <c r="L660" s="6"/>
      <c r="M660" s="6"/>
      <c r="N660" s="7"/>
      <c r="O660" s="7"/>
      <c r="P660" s="2"/>
      <c r="Q660" s="2"/>
      <c r="R660" s="2"/>
      <c r="S660" s="2"/>
      <c r="T660" s="6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</row>
    <row r="661" spans="1:32" ht="14.25" customHeight="1">
      <c r="A661" s="6"/>
      <c r="B661" s="2"/>
      <c r="C661" s="8"/>
      <c r="D661" s="10"/>
      <c r="E661" s="2"/>
      <c r="F661" s="2"/>
      <c r="G661" s="2"/>
      <c r="H661" s="2"/>
      <c r="I661" s="2"/>
      <c r="J661" s="2"/>
      <c r="K661" s="2"/>
      <c r="L661" s="6"/>
      <c r="M661" s="6"/>
      <c r="N661" s="7"/>
      <c r="O661" s="7"/>
      <c r="P661" s="2"/>
      <c r="Q661" s="2"/>
      <c r="R661" s="2"/>
      <c r="S661" s="2"/>
      <c r="T661" s="6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</row>
    <row r="662" spans="1:32" ht="14.25" customHeight="1">
      <c r="A662" s="6"/>
      <c r="B662" s="2"/>
      <c r="C662" s="8"/>
      <c r="D662" s="10"/>
      <c r="E662" s="2"/>
      <c r="F662" s="2"/>
      <c r="G662" s="2"/>
      <c r="H662" s="2"/>
      <c r="I662" s="2"/>
      <c r="J662" s="2"/>
      <c r="K662" s="2"/>
      <c r="L662" s="6"/>
      <c r="M662" s="6"/>
      <c r="N662" s="7"/>
      <c r="O662" s="7"/>
      <c r="P662" s="2"/>
      <c r="Q662" s="2"/>
      <c r="R662" s="2"/>
      <c r="S662" s="2"/>
      <c r="T662" s="6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</row>
    <row r="663" spans="1:32" ht="14.25" customHeight="1">
      <c r="A663" s="6"/>
      <c r="B663" s="2"/>
      <c r="C663" s="8"/>
      <c r="D663" s="10"/>
      <c r="E663" s="2"/>
      <c r="F663" s="2"/>
      <c r="G663" s="2"/>
      <c r="H663" s="2"/>
      <c r="I663" s="2"/>
      <c r="J663" s="2"/>
      <c r="K663" s="2"/>
      <c r="L663" s="6"/>
      <c r="M663" s="6"/>
      <c r="N663" s="7"/>
      <c r="O663" s="7"/>
      <c r="P663" s="2"/>
      <c r="Q663" s="2"/>
      <c r="R663" s="2"/>
      <c r="S663" s="2"/>
      <c r="T663" s="6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</row>
    <row r="664" spans="1:32" ht="14.25" customHeight="1">
      <c r="A664" s="6"/>
      <c r="B664" s="2"/>
      <c r="C664" s="8"/>
      <c r="D664" s="10"/>
      <c r="E664" s="2"/>
      <c r="F664" s="2"/>
      <c r="G664" s="2"/>
      <c r="H664" s="2"/>
      <c r="I664" s="2"/>
      <c r="J664" s="2"/>
      <c r="K664" s="2"/>
      <c r="L664" s="6"/>
      <c r="M664" s="6"/>
      <c r="N664" s="7"/>
      <c r="O664" s="7"/>
      <c r="P664" s="2"/>
      <c r="Q664" s="2"/>
      <c r="R664" s="2"/>
      <c r="S664" s="2"/>
      <c r="T664" s="6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</row>
    <row r="665" spans="1:32" ht="14.25" customHeight="1">
      <c r="A665" s="6"/>
      <c r="B665" s="2"/>
      <c r="C665" s="8"/>
      <c r="D665" s="10"/>
      <c r="E665" s="2"/>
      <c r="F665" s="2"/>
      <c r="G665" s="2"/>
      <c r="H665" s="2"/>
      <c r="I665" s="2"/>
      <c r="J665" s="2"/>
      <c r="K665" s="2"/>
      <c r="L665" s="6"/>
      <c r="M665" s="6"/>
      <c r="N665" s="7"/>
      <c r="O665" s="7"/>
      <c r="P665" s="2"/>
      <c r="Q665" s="2"/>
      <c r="R665" s="2"/>
      <c r="S665" s="2"/>
      <c r="T665" s="6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</row>
    <row r="666" spans="1:32" ht="14.25" customHeight="1">
      <c r="A666" s="6"/>
      <c r="B666" s="2"/>
      <c r="C666" s="8"/>
      <c r="D666" s="10"/>
      <c r="E666" s="2"/>
      <c r="F666" s="2"/>
      <c r="G666" s="2"/>
      <c r="H666" s="2"/>
      <c r="I666" s="2"/>
      <c r="J666" s="2"/>
      <c r="K666" s="2"/>
      <c r="L666" s="6"/>
      <c r="M666" s="6"/>
      <c r="N666" s="7"/>
      <c r="O666" s="7"/>
      <c r="P666" s="2"/>
      <c r="Q666" s="2"/>
      <c r="R666" s="2"/>
      <c r="S666" s="2"/>
      <c r="T666" s="6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</row>
    <row r="667" spans="1:32" ht="14.25" customHeight="1">
      <c r="A667" s="6"/>
      <c r="B667" s="2"/>
      <c r="C667" s="8"/>
      <c r="D667" s="10"/>
      <c r="E667" s="2"/>
      <c r="F667" s="2"/>
      <c r="G667" s="2"/>
      <c r="H667" s="2"/>
      <c r="I667" s="2"/>
      <c r="J667" s="2"/>
      <c r="K667" s="2"/>
      <c r="L667" s="6"/>
      <c r="M667" s="6"/>
      <c r="N667" s="7"/>
      <c r="O667" s="7"/>
      <c r="P667" s="2"/>
      <c r="Q667" s="2"/>
      <c r="R667" s="2"/>
      <c r="S667" s="2"/>
      <c r="T667" s="6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</row>
    <row r="668" spans="1:32" ht="14.25" customHeight="1">
      <c r="A668" s="6"/>
      <c r="B668" s="2"/>
      <c r="C668" s="8"/>
      <c r="D668" s="10"/>
      <c r="E668" s="2"/>
      <c r="F668" s="2"/>
      <c r="G668" s="2"/>
      <c r="H668" s="2"/>
      <c r="I668" s="2"/>
      <c r="J668" s="2"/>
      <c r="K668" s="2"/>
      <c r="L668" s="6"/>
      <c r="M668" s="6"/>
      <c r="N668" s="7"/>
      <c r="O668" s="7"/>
      <c r="P668" s="2"/>
      <c r="Q668" s="2"/>
      <c r="R668" s="2"/>
      <c r="S668" s="2"/>
      <c r="T668" s="6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</row>
    <row r="669" spans="1:32" ht="14.25" customHeight="1">
      <c r="A669" s="6"/>
      <c r="B669" s="2"/>
      <c r="C669" s="8"/>
      <c r="D669" s="10"/>
      <c r="E669" s="2"/>
      <c r="F669" s="2"/>
      <c r="G669" s="2"/>
      <c r="H669" s="2"/>
      <c r="I669" s="2"/>
      <c r="J669" s="2"/>
      <c r="K669" s="2"/>
      <c r="L669" s="6"/>
      <c r="M669" s="6"/>
      <c r="N669" s="7"/>
      <c r="O669" s="7"/>
      <c r="P669" s="2"/>
      <c r="Q669" s="2"/>
      <c r="R669" s="2"/>
      <c r="S669" s="2"/>
      <c r="T669" s="6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</row>
    <row r="670" spans="1:32" ht="14.25" customHeight="1">
      <c r="A670" s="6"/>
      <c r="B670" s="2"/>
      <c r="C670" s="8"/>
      <c r="D670" s="10"/>
      <c r="E670" s="2"/>
      <c r="F670" s="2"/>
      <c r="G670" s="2"/>
      <c r="H670" s="2"/>
      <c r="I670" s="2"/>
      <c r="J670" s="2"/>
      <c r="K670" s="2"/>
      <c r="L670" s="6"/>
      <c r="M670" s="6"/>
      <c r="N670" s="7"/>
      <c r="O670" s="7"/>
      <c r="P670" s="2"/>
      <c r="Q670" s="2"/>
      <c r="R670" s="2"/>
      <c r="S670" s="2"/>
      <c r="T670" s="6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</row>
    <row r="671" spans="1:32" ht="14.25" customHeight="1">
      <c r="A671" s="6"/>
      <c r="B671" s="2"/>
      <c r="C671" s="8"/>
      <c r="D671" s="10"/>
      <c r="E671" s="2"/>
      <c r="F671" s="2"/>
      <c r="G671" s="2"/>
      <c r="H671" s="2"/>
      <c r="I671" s="2"/>
      <c r="J671" s="2"/>
      <c r="K671" s="2"/>
      <c r="L671" s="6"/>
      <c r="M671" s="6"/>
      <c r="N671" s="7"/>
      <c r="O671" s="7"/>
      <c r="P671" s="2"/>
      <c r="Q671" s="2"/>
      <c r="R671" s="2"/>
      <c r="S671" s="2"/>
      <c r="T671" s="6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</row>
    <row r="672" spans="1:32" ht="14.25" customHeight="1">
      <c r="A672" s="6"/>
      <c r="B672" s="2"/>
      <c r="C672" s="8"/>
      <c r="D672" s="10"/>
      <c r="E672" s="2"/>
      <c r="F672" s="2"/>
      <c r="G672" s="2"/>
      <c r="H672" s="2"/>
      <c r="I672" s="2"/>
      <c r="J672" s="2"/>
      <c r="K672" s="2"/>
      <c r="L672" s="6"/>
      <c r="M672" s="6"/>
      <c r="N672" s="7"/>
      <c r="O672" s="7"/>
      <c r="P672" s="2"/>
      <c r="Q672" s="2"/>
      <c r="R672" s="2"/>
      <c r="S672" s="2"/>
      <c r="T672" s="6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</row>
    <row r="673" spans="1:32" ht="14.25" customHeight="1">
      <c r="A673" s="6"/>
      <c r="B673" s="2"/>
      <c r="C673" s="8"/>
      <c r="D673" s="10"/>
      <c r="E673" s="2"/>
      <c r="F673" s="2"/>
      <c r="G673" s="2"/>
      <c r="H673" s="2"/>
      <c r="I673" s="2"/>
      <c r="J673" s="2"/>
      <c r="K673" s="2"/>
      <c r="L673" s="6"/>
      <c r="M673" s="6"/>
      <c r="N673" s="7"/>
      <c r="O673" s="7"/>
      <c r="P673" s="2"/>
      <c r="Q673" s="2"/>
      <c r="R673" s="2"/>
      <c r="S673" s="2"/>
      <c r="T673" s="6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</row>
    <row r="674" spans="1:32" ht="14.25" customHeight="1">
      <c r="A674" s="6"/>
      <c r="B674" s="2"/>
      <c r="C674" s="8"/>
      <c r="D674" s="10"/>
      <c r="E674" s="2"/>
      <c r="F674" s="2"/>
      <c r="G674" s="2"/>
      <c r="H674" s="2"/>
      <c r="I674" s="2"/>
      <c r="J674" s="2"/>
      <c r="K674" s="2"/>
      <c r="L674" s="6"/>
      <c r="M674" s="6"/>
      <c r="N674" s="7"/>
      <c r="O674" s="7"/>
      <c r="P674" s="2"/>
      <c r="Q674" s="2"/>
      <c r="R674" s="2"/>
      <c r="S674" s="2"/>
      <c r="T674" s="6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</row>
    <row r="675" spans="1:32" ht="14.25" customHeight="1">
      <c r="A675" s="6"/>
      <c r="B675" s="2"/>
      <c r="C675" s="8"/>
      <c r="D675" s="10"/>
      <c r="E675" s="2"/>
      <c r="F675" s="2"/>
      <c r="G675" s="2"/>
      <c r="H675" s="2"/>
      <c r="I675" s="2"/>
      <c r="J675" s="2"/>
      <c r="K675" s="2"/>
      <c r="L675" s="6"/>
      <c r="M675" s="6"/>
      <c r="N675" s="7"/>
      <c r="O675" s="7"/>
      <c r="P675" s="2"/>
      <c r="Q675" s="2"/>
      <c r="R675" s="2"/>
      <c r="S675" s="2"/>
      <c r="T675" s="6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</row>
    <row r="676" spans="1:32" ht="14.25" customHeight="1">
      <c r="A676" s="6"/>
      <c r="B676" s="2"/>
      <c r="C676" s="8"/>
      <c r="D676" s="10"/>
      <c r="E676" s="2"/>
      <c r="F676" s="2"/>
      <c r="G676" s="2"/>
      <c r="H676" s="2"/>
      <c r="I676" s="2"/>
      <c r="J676" s="2"/>
      <c r="K676" s="2"/>
      <c r="L676" s="6"/>
      <c r="M676" s="6"/>
      <c r="N676" s="7"/>
      <c r="O676" s="7"/>
      <c r="P676" s="2"/>
      <c r="Q676" s="2"/>
      <c r="R676" s="2"/>
      <c r="S676" s="2"/>
      <c r="T676" s="6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</row>
    <row r="677" spans="1:32" ht="14.25" customHeight="1">
      <c r="A677" s="6"/>
      <c r="B677" s="2"/>
      <c r="C677" s="8"/>
      <c r="D677" s="10"/>
      <c r="E677" s="2"/>
      <c r="F677" s="2"/>
      <c r="G677" s="2"/>
      <c r="H677" s="2"/>
      <c r="I677" s="2"/>
      <c r="J677" s="2"/>
      <c r="K677" s="2"/>
      <c r="L677" s="6"/>
      <c r="M677" s="6"/>
      <c r="N677" s="7"/>
      <c r="O677" s="7"/>
      <c r="P677" s="2"/>
      <c r="Q677" s="2"/>
      <c r="R677" s="2"/>
      <c r="S677" s="2"/>
      <c r="T677" s="6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</row>
    <row r="678" spans="1:32" ht="14.25" customHeight="1">
      <c r="A678" s="6"/>
      <c r="B678" s="2"/>
      <c r="C678" s="8"/>
      <c r="D678" s="10"/>
      <c r="E678" s="2"/>
      <c r="F678" s="2"/>
      <c r="G678" s="2"/>
      <c r="H678" s="2"/>
      <c r="I678" s="2"/>
      <c r="J678" s="2"/>
      <c r="K678" s="2"/>
      <c r="L678" s="6"/>
      <c r="M678" s="6"/>
      <c r="N678" s="7"/>
      <c r="O678" s="7"/>
      <c r="P678" s="2"/>
      <c r="Q678" s="2"/>
      <c r="R678" s="2"/>
      <c r="S678" s="2"/>
      <c r="T678" s="6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</row>
    <row r="679" spans="1:32" ht="14.25" customHeight="1">
      <c r="A679" s="6"/>
      <c r="B679" s="2"/>
      <c r="C679" s="8"/>
      <c r="D679" s="10"/>
      <c r="E679" s="2"/>
      <c r="F679" s="2"/>
      <c r="G679" s="2"/>
      <c r="H679" s="2"/>
      <c r="I679" s="2"/>
      <c r="J679" s="2"/>
      <c r="K679" s="2"/>
      <c r="L679" s="6"/>
      <c r="M679" s="6"/>
      <c r="N679" s="7"/>
      <c r="O679" s="7"/>
      <c r="P679" s="2"/>
      <c r="Q679" s="2"/>
      <c r="R679" s="2"/>
      <c r="S679" s="2"/>
      <c r="T679" s="6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</row>
    <row r="680" spans="1:32" ht="14.25" customHeight="1">
      <c r="A680" s="6"/>
      <c r="B680" s="2"/>
      <c r="C680" s="8"/>
      <c r="D680" s="10"/>
      <c r="E680" s="2"/>
      <c r="F680" s="2"/>
      <c r="G680" s="2"/>
      <c r="H680" s="2"/>
      <c r="I680" s="2"/>
      <c r="J680" s="2"/>
      <c r="K680" s="2"/>
      <c r="L680" s="6"/>
      <c r="M680" s="6"/>
      <c r="N680" s="7"/>
      <c r="O680" s="7"/>
      <c r="P680" s="2"/>
      <c r="Q680" s="2"/>
      <c r="R680" s="2"/>
      <c r="S680" s="2"/>
      <c r="T680" s="6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</row>
    <row r="681" spans="1:32" ht="14.25" customHeight="1">
      <c r="A681" s="6"/>
      <c r="B681" s="2"/>
      <c r="C681" s="8"/>
      <c r="D681" s="10"/>
      <c r="E681" s="2"/>
      <c r="F681" s="2"/>
      <c r="G681" s="2"/>
      <c r="H681" s="2"/>
      <c r="I681" s="2"/>
      <c r="J681" s="2"/>
      <c r="K681" s="2"/>
      <c r="L681" s="6"/>
      <c r="M681" s="6"/>
      <c r="N681" s="7"/>
      <c r="O681" s="7"/>
      <c r="P681" s="2"/>
      <c r="Q681" s="2"/>
      <c r="R681" s="2"/>
      <c r="S681" s="2"/>
      <c r="T681" s="6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</row>
    <row r="682" spans="1:32" ht="14.25" customHeight="1">
      <c r="A682" s="6"/>
      <c r="B682" s="2"/>
      <c r="C682" s="8"/>
      <c r="D682" s="10"/>
      <c r="E682" s="2"/>
      <c r="F682" s="2"/>
      <c r="G682" s="2"/>
      <c r="H682" s="2"/>
      <c r="I682" s="2"/>
      <c r="J682" s="2"/>
      <c r="K682" s="2"/>
      <c r="L682" s="6"/>
      <c r="M682" s="6"/>
      <c r="N682" s="7"/>
      <c r="O682" s="7"/>
      <c r="P682" s="2"/>
      <c r="Q682" s="2"/>
      <c r="R682" s="2"/>
      <c r="S682" s="2"/>
      <c r="T682" s="6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</row>
    <row r="683" spans="1:32" ht="14.25" customHeight="1">
      <c r="A683" s="6"/>
      <c r="B683" s="2"/>
      <c r="C683" s="8"/>
      <c r="D683" s="10"/>
      <c r="E683" s="2"/>
      <c r="F683" s="2"/>
      <c r="G683" s="2"/>
      <c r="H683" s="2"/>
      <c r="I683" s="2"/>
      <c r="J683" s="2"/>
      <c r="K683" s="2"/>
      <c r="L683" s="6"/>
      <c r="M683" s="6"/>
      <c r="N683" s="7"/>
      <c r="O683" s="7"/>
      <c r="P683" s="2"/>
      <c r="Q683" s="2"/>
      <c r="R683" s="2"/>
      <c r="S683" s="2"/>
      <c r="T683" s="6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</row>
    <row r="684" spans="1:32" ht="14.25" customHeight="1">
      <c r="A684" s="6"/>
      <c r="B684" s="2"/>
      <c r="C684" s="8"/>
      <c r="D684" s="10"/>
      <c r="E684" s="2"/>
      <c r="F684" s="2"/>
      <c r="G684" s="2"/>
      <c r="H684" s="2"/>
      <c r="I684" s="2"/>
      <c r="J684" s="2"/>
      <c r="K684" s="2"/>
      <c r="L684" s="6"/>
      <c r="M684" s="6"/>
      <c r="N684" s="7"/>
      <c r="O684" s="7"/>
      <c r="P684" s="2"/>
      <c r="Q684" s="2"/>
      <c r="R684" s="2"/>
      <c r="S684" s="2"/>
      <c r="T684" s="6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</row>
    <row r="685" spans="1:32" ht="14.25" customHeight="1">
      <c r="A685" s="6"/>
      <c r="B685" s="2"/>
      <c r="C685" s="8"/>
      <c r="D685" s="10"/>
      <c r="E685" s="2"/>
      <c r="F685" s="2"/>
      <c r="G685" s="2"/>
      <c r="H685" s="2"/>
      <c r="I685" s="2"/>
      <c r="J685" s="2"/>
      <c r="K685" s="2"/>
      <c r="L685" s="6"/>
      <c r="M685" s="6"/>
      <c r="N685" s="7"/>
      <c r="O685" s="7"/>
      <c r="P685" s="2"/>
      <c r="Q685" s="2"/>
      <c r="R685" s="2"/>
      <c r="S685" s="2"/>
      <c r="T685" s="6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</row>
    <row r="686" spans="1:32" ht="14.25" customHeight="1">
      <c r="A686" s="6"/>
      <c r="B686" s="2"/>
      <c r="C686" s="8"/>
      <c r="D686" s="10"/>
      <c r="E686" s="2"/>
      <c r="F686" s="2"/>
      <c r="G686" s="2"/>
      <c r="H686" s="2"/>
      <c r="I686" s="2"/>
      <c r="J686" s="2"/>
      <c r="K686" s="2"/>
      <c r="L686" s="6"/>
      <c r="M686" s="6"/>
      <c r="N686" s="7"/>
      <c r="O686" s="7"/>
      <c r="P686" s="2"/>
      <c r="Q686" s="2"/>
      <c r="R686" s="2"/>
      <c r="S686" s="2"/>
      <c r="T686" s="6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</row>
    <row r="687" spans="1:32" ht="14.25" customHeight="1">
      <c r="A687" s="6"/>
      <c r="B687" s="2"/>
      <c r="C687" s="8"/>
      <c r="D687" s="10"/>
      <c r="E687" s="2"/>
      <c r="F687" s="2"/>
      <c r="G687" s="2"/>
      <c r="H687" s="2"/>
      <c r="I687" s="2"/>
      <c r="J687" s="2"/>
      <c r="K687" s="2"/>
      <c r="L687" s="6"/>
      <c r="M687" s="6"/>
      <c r="N687" s="7"/>
      <c r="O687" s="7"/>
      <c r="P687" s="2"/>
      <c r="Q687" s="2"/>
      <c r="R687" s="2"/>
      <c r="S687" s="2"/>
      <c r="T687" s="6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</row>
    <row r="688" spans="1:32" ht="14.25" customHeight="1">
      <c r="A688" s="6"/>
      <c r="B688" s="2"/>
      <c r="C688" s="8"/>
      <c r="D688" s="10"/>
      <c r="E688" s="2"/>
      <c r="F688" s="2"/>
      <c r="G688" s="2"/>
      <c r="H688" s="2"/>
      <c r="I688" s="2"/>
      <c r="J688" s="2"/>
      <c r="K688" s="2"/>
      <c r="L688" s="6"/>
      <c r="M688" s="6"/>
      <c r="N688" s="7"/>
      <c r="O688" s="7"/>
      <c r="P688" s="2"/>
      <c r="Q688" s="2"/>
      <c r="R688" s="2"/>
      <c r="S688" s="2"/>
      <c r="T688" s="6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</row>
    <row r="689" spans="1:32" ht="14.25" customHeight="1">
      <c r="A689" s="6"/>
      <c r="B689" s="2"/>
      <c r="C689" s="8"/>
      <c r="D689" s="10"/>
      <c r="E689" s="2"/>
      <c r="F689" s="2"/>
      <c r="G689" s="2"/>
      <c r="H689" s="2"/>
      <c r="I689" s="2"/>
      <c r="J689" s="2"/>
      <c r="K689" s="2"/>
      <c r="L689" s="6"/>
      <c r="M689" s="6"/>
      <c r="N689" s="7"/>
      <c r="O689" s="7"/>
      <c r="P689" s="2"/>
      <c r="Q689" s="2"/>
      <c r="R689" s="2"/>
      <c r="S689" s="2"/>
      <c r="T689" s="6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</row>
    <row r="690" spans="1:32" ht="14.25" customHeight="1">
      <c r="A690" s="6"/>
      <c r="B690" s="2"/>
      <c r="C690" s="8"/>
      <c r="D690" s="10"/>
      <c r="E690" s="2"/>
      <c r="F690" s="2"/>
      <c r="G690" s="2"/>
      <c r="H690" s="2"/>
      <c r="I690" s="2"/>
      <c r="J690" s="2"/>
      <c r="K690" s="2"/>
      <c r="L690" s="6"/>
      <c r="M690" s="6"/>
      <c r="N690" s="7"/>
      <c r="O690" s="7"/>
      <c r="P690" s="2"/>
      <c r="Q690" s="2"/>
      <c r="R690" s="2"/>
      <c r="S690" s="2"/>
      <c r="T690" s="6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</row>
    <row r="691" spans="1:32" ht="14.25" customHeight="1">
      <c r="A691" s="6"/>
      <c r="B691" s="2"/>
      <c r="C691" s="8"/>
      <c r="D691" s="10"/>
      <c r="E691" s="2"/>
      <c r="F691" s="2"/>
      <c r="G691" s="2"/>
      <c r="H691" s="2"/>
      <c r="I691" s="2"/>
      <c r="J691" s="2"/>
      <c r="K691" s="2"/>
      <c r="L691" s="6"/>
      <c r="M691" s="6"/>
      <c r="N691" s="7"/>
      <c r="O691" s="7"/>
      <c r="P691" s="2"/>
      <c r="Q691" s="2"/>
      <c r="R691" s="2"/>
      <c r="S691" s="2"/>
      <c r="T691" s="6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</row>
    <row r="692" spans="1:32" ht="14.25" customHeight="1">
      <c r="A692" s="6"/>
      <c r="B692" s="2"/>
      <c r="C692" s="8"/>
      <c r="D692" s="10"/>
      <c r="E692" s="2"/>
      <c r="F692" s="2"/>
      <c r="G692" s="2"/>
      <c r="H692" s="2"/>
      <c r="I692" s="2"/>
      <c r="J692" s="2"/>
      <c r="K692" s="2"/>
      <c r="L692" s="6"/>
      <c r="M692" s="6"/>
      <c r="N692" s="7"/>
      <c r="O692" s="7"/>
      <c r="P692" s="2"/>
      <c r="Q692" s="2"/>
      <c r="R692" s="2"/>
      <c r="S692" s="2"/>
      <c r="T692" s="6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</row>
    <row r="693" spans="1:32" ht="14.25" customHeight="1">
      <c r="A693" s="6"/>
      <c r="B693" s="2"/>
      <c r="C693" s="8"/>
      <c r="D693" s="10"/>
      <c r="E693" s="2"/>
      <c r="F693" s="2"/>
      <c r="G693" s="2"/>
      <c r="H693" s="2"/>
      <c r="I693" s="2"/>
      <c r="J693" s="2"/>
      <c r="K693" s="2"/>
      <c r="L693" s="6"/>
      <c r="M693" s="6"/>
      <c r="N693" s="7"/>
      <c r="O693" s="7"/>
      <c r="P693" s="2"/>
      <c r="Q693" s="2"/>
      <c r="R693" s="2"/>
      <c r="S693" s="2"/>
      <c r="T693" s="6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</row>
    <row r="694" spans="1:32" ht="14.25" customHeight="1">
      <c r="A694" s="6"/>
      <c r="B694" s="2"/>
      <c r="C694" s="8"/>
      <c r="D694" s="10"/>
      <c r="E694" s="2"/>
      <c r="F694" s="2"/>
      <c r="G694" s="2"/>
      <c r="H694" s="2"/>
      <c r="I694" s="2"/>
      <c r="J694" s="2"/>
      <c r="K694" s="2"/>
      <c r="L694" s="6"/>
      <c r="M694" s="6"/>
      <c r="N694" s="7"/>
      <c r="O694" s="7"/>
      <c r="P694" s="2"/>
      <c r="Q694" s="2"/>
      <c r="R694" s="2"/>
      <c r="S694" s="2"/>
      <c r="T694" s="6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</row>
    <row r="695" spans="1:32" ht="14.25" customHeight="1">
      <c r="A695" s="6"/>
      <c r="B695" s="2"/>
      <c r="C695" s="8"/>
      <c r="D695" s="10"/>
      <c r="E695" s="2"/>
      <c r="F695" s="2"/>
      <c r="G695" s="2"/>
      <c r="H695" s="2"/>
      <c r="I695" s="2"/>
      <c r="J695" s="2"/>
      <c r="K695" s="2"/>
      <c r="L695" s="6"/>
      <c r="M695" s="6"/>
      <c r="N695" s="7"/>
      <c r="O695" s="7"/>
      <c r="P695" s="2"/>
      <c r="Q695" s="2"/>
      <c r="R695" s="2"/>
      <c r="S695" s="2"/>
      <c r="T695" s="6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</row>
    <row r="696" spans="1:32" ht="14.25" customHeight="1">
      <c r="A696" s="6"/>
      <c r="B696" s="2"/>
      <c r="C696" s="8"/>
      <c r="D696" s="10"/>
      <c r="E696" s="2"/>
      <c r="F696" s="2"/>
      <c r="G696" s="2"/>
      <c r="H696" s="2"/>
      <c r="I696" s="2"/>
      <c r="J696" s="2"/>
      <c r="K696" s="2"/>
      <c r="L696" s="6"/>
      <c r="M696" s="6"/>
      <c r="N696" s="7"/>
      <c r="O696" s="7"/>
      <c r="P696" s="2"/>
      <c r="Q696" s="2"/>
      <c r="R696" s="2"/>
      <c r="S696" s="2"/>
      <c r="T696" s="6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</row>
    <row r="697" spans="1:32" ht="14.25" customHeight="1">
      <c r="A697" s="6"/>
      <c r="B697" s="2"/>
      <c r="C697" s="8"/>
      <c r="D697" s="10"/>
      <c r="E697" s="2"/>
      <c r="F697" s="2"/>
      <c r="G697" s="2"/>
      <c r="H697" s="2"/>
      <c r="I697" s="2"/>
      <c r="J697" s="2"/>
      <c r="K697" s="2"/>
      <c r="L697" s="6"/>
      <c r="M697" s="6"/>
      <c r="N697" s="7"/>
      <c r="O697" s="7"/>
      <c r="P697" s="2"/>
      <c r="Q697" s="2"/>
      <c r="R697" s="2"/>
      <c r="S697" s="2"/>
      <c r="T697" s="6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</row>
    <row r="698" spans="1:32" ht="14.25" customHeight="1">
      <c r="A698" s="6"/>
      <c r="B698" s="2"/>
      <c r="C698" s="8"/>
      <c r="D698" s="10"/>
      <c r="E698" s="2"/>
      <c r="F698" s="2"/>
      <c r="G698" s="2"/>
      <c r="H698" s="2"/>
      <c r="I698" s="2"/>
      <c r="J698" s="2"/>
      <c r="K698" s="2"/>
      <c r="L698" s="6"/>
      <c r="M698" s="6"/>
      <c r="N698" s="7"/>
      <c r="O698" s="7"/>
      <c r="P698" s="2"/>
      <c r="Q698" s="2"/>
      <c r="R698" s="2"/>
      <c r="S698" s="2"/>
      <c r="T698" s="6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</row>
    <row r="699" spans="1:32" ht="14.25" customHeight="1">
      <c r="A699" s="6"/>
      <c r="B699" s="2"/>
      <c r="C699" s="8"/>
      <c r="D699" s="10"/>
      <c r="E699" s="2"/>
      <c r="F699" s="2"/>
      <c r="G699" s="2"/>
      <c r="H699" s="2"/>
      <c r="I699" s="2"/>
      <c r="J699" s="2"/>
      <c r="K699" s="2"/>
      <c r="L699" s="6"/>
      <c r="M699" s="6"/>
      <c r="N699" s="7"/>
      <c r="O699" s="7"/>
      <c r="P699" s="2"/>
      <c r="Q699" s="2"/>
      <c r="R699" s="2"/>
      <c r="S699" s="2"/>
      <c r="T699" s="6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</row>
    <row r="700" spans="1:32" ht="14.25" customHeight="1">
      <c r="A700" s="6"/>
      <c r="B700" s="2"/>
      <c r="C700" s="8"/>
      <c r="D700" s="10"/>
      <c r="E700" s="2"/>
      <c r="F700" s="2"/>
      <c r="G700" s="2"/>
      <c r="H700" s="2"/>
      <c r="I700" s="2"/>
      <c r="J700" s="2"/>
      <c r="K700" s="2"/>
      <c r="L700" s="6"/>
      <c r="M700" s="6"/>
      <c r="N700" s="7"/>
      <c r="O700" s="7"/>
      <c r="P700" s="2"/>
      <c r="Q700" s="2"/>
      <c r="R700" s="2"/>
      <c r="S700" s="2"/>
      <c r="T700" s="6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</row>
    <row r="701" spans="1:32" ht="14.25" customHeight="1">
      <c r="A701" s="6"/>
      <c r="B701" s="2"/>
      <c r="C701" s="8"/>
      <c r="D701" s="10"/>
      <c r="E701" s="2"/>
      <c r="F701" s="2"/>
      <c r="G701" s="2"/>
      <c r="H701" s="2"/>
      <c r="I701" s="2"/>
      <c r="J701" s="2"/>
      <c r="K701" s="2"/>
      <c r="L701" s="6"/>
      <c r="M701" s="6"/>
      <c r="N701" s="7"/>
      <c r="O701" s="7"/>
      <c r="P701" s="2"/>
      <c r="Q701" s="2"/>
      <c r="R701" s="2"/>
      <c r="S701" s="2"/>
      <c r="T701" s="6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</row>
    <row r="702" spans="1:32" ht="14.25" customHeight="1">
      <c r="A702" s="6"/>
      <c r="B702" s="2"/>
      <c r="C702" s="8"/>
      <c r="D702" s="10"/>
      <c r="E702" s="2"/>
      <c r="F702" s="2"/>
      <c r="G702" s="2"/>
      <c r="H702" s="2"/>
      <c r="I702" s="2"/>
      <c r="J702" s="2"/>
      <c r="K702" s="2"/>
      <c r="L702" s="6"/>
      <c r="M702" s="6"/>
      <c r="N702" s="7"/>
      <c r="O702" s="7"/>
      <c r="P702" s="2"/>
      <c r="Q702" s="2"/>
      <c r="R702" s="2"/>
      <c r="S702" s="2"/>
      <c r="T702" s="6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</row>
    <row r="703" spans="1:32" ht="14.25" customHeight="1">
      <c r="A703" s="6"/>
      <c r="B703" s="2"/>
      <c r="C703" s="8"/>
      <c r="D703" s="10"/>
      <c r="E703" s="2"/>
      <c r="F703" s="2"/>
      <c r="G703" s="2"/>
      <c r="H703" s="2"/>
      <c r="I703" s="2"/>
      <c r="J703" s="2"/>
      <c r="K703" s="2"/>
      <c r="L703" s="6"/>
      <c r="M703" s="6"/>
      <c r="N703" s="7"/>
      <c r="O703" s="7"/>
      <c r="P703" s="2"/>
      <c r="Q703" s="2"/>
      <c r="R703" s="2"/>
      <c r="S703" s="2"/>
      <c r="T703" s="6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</row>
    <row r="704" spans="1:32" ht="14.25" customHeight="1">
      <c r="A704" s="6"/>
      <c r="B704" s="2"/>
      <c r="C704" s="8"/>
      <c r="D704" s="10"/>
      <c r="E704" s="2"/>
      <c r="F704" s="2"/>
      <c r="G704" s="2"/>
      <c r="H704" s="2"/>
      <c r="I704" s="2"/>
      <c r="J704" s="2"/>
      <c r="K704" s="2"/>
      <c r="L704" s="6"/>
      <c r="M704" s="6"/>
      <c r="N704" s="7"/>
      <c r="O704" s="7"/>
      <c r="P704" s="2"/>
      <c r="Q704" s="2"/>
      <c r="R704" s="2"/>
      <c r="S704" s="2"/>
      <c r="T704" s="6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</row>
    <row r="705" spans="1:32" ht="14.25" customHeight="1">
      <c r="A705" s="6"/>
      <c r="B705" s="2"/>
      <c r="C705" s="8"/>
      <c r="D705" s="10"/>
      <c r="E705" s="2"/>
      <c r="F705" s="2"/>
      <c r="G705" s="2"/>
      <c r="H705" s="2"/>
      <c r="I705" s="2"/>
      <c r="J705" s="2"/>
      <c r="K705" s="2"/>
      <c r="L705" s="6"/>
      <c r="M705" s="6"/>
      <c r="N705" s="7"/>
      <c r="O705" s="7"/>
      <c r="P705" s="2"/>
      <c r="Q705" s="2"/>
      <c r="R705" s="2"/>
      <c r="S705" s="2"/>
      <c r="T705" s="6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</row>
    <row r="706" spans="1:32" ht="14.25" customHeight="1">
      <c r="A706" s="6"/>
      <c r="B706" s="2"/>
      <c r="C706" s="8"/>
      <c r="D706" s="10"/>
      <c r="E706" s="2"/>
      <c r="F706" s="2"/>
      <c r="G706" s="2"/>
      <c r="H706" s="2"/>
      <c r="I706" s="2"/>
      <c r="J706" s="2"/>
      <c r="K706" s="2"/>
      <c r="L706" s="6"/>
      <c r="M706" s="6"/>
      <c r="N706" s="7"/>
      <c r="O706" s="7"/>
      <c r="P706" s="2"/>
      <c r="Q706" s="2"/>
      <c r="R706" s="2"/>
      <c r="S706" s="2"/>
      <c r="T706" s="6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</row>
    <row r="707" spans="1:32" ht="14.25" customHeight="1">
      <c r="A707" s="6"/>
      <c r="B707" s="2"/>
      <c r="C707" s="8"/>
      <c r="D707" s="10"/>
      <c r="E707" s="2"/>
      <c r="F707" s="2"/>
      <c r="G707" s="2"/>
      <c r="H707" s="2"/>
      <c r="I707" s="2"/>
      <c r="J707" s="2"/>
      <c r="K707" s="2"/>
      <c r="L707" s="6"/>
      <c r="M707" s="6"/>
      <c r="N707" s="7"/>
      <c r="O707" s="7"/>
      <c r="P707" s="2"/>
      <c r="Q707" s="2"/>
      <c r="R707" s="2"/>
      <c r="S707" s="2"/>
      <c r="T707" s="6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</row>
    <row r="708" spans="1:32" ht="14.25" customHeight="1">
      <c r="A708" s="6"/>
      <c r="B708" s="2"/>
      <c r="C708" s="8"/>
      <c r="D708" s="10"/>
      <c r="E708" s="2"/>
      <c r="F708" s="2"/>
      <c r="G708" s="2"/>
      <c r="H708" s="2"/>
      <c r="I708" s="2"/>
      <c r="J708" s="2"/>
      <c r="K708" s="2"/>
      <c r="L708" s="6"/>
      <c r="M708" s="6"/>
      <c r="N708" s="7"/>
      <c r="O708" s="7"/>
      <c r="P708" s="2"/>
      <c r="Q708" s="2"/>
      <c r="R708" s="2"/>
      <c r="S708" s="2"/>
      <c r="T708" s="6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</row>
    <row r="709" spans="1:32" ht="14.25" customHeight="1">
      <c r="A709" s="6"/>
      <c r="B709" s="2"/>
      <c r="C709" s="8"/>
      <c r="D709" s="10"/>
      <c r="E709" s="2"/>
      <c r="F709" s="2"/>
      <c r="G709" s="2"/>
      <c r="H709" s="2"/>
      <c r="I709" s="2"/>
      <c r="J709" s="2"/>
      <c r="K709" s="2"/>
      <c r="L709" s="6"/>
      <c r="M709" s="6"/>
      <c r="N709" s="7"/>
      <c r="O709" s="7"/>
      <c r="P709" s="2"/>
      <c r="Q709" s="2"/>
      <c r="R709" s="2"/>
      <c r="S709" s="2"/>
      <c r="T709" s="6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</row>
    <row r="710" spans="1:32" ht="14.25" customHeight="1">
      <c r="A710" s="6"/>
      <c r="B710" s="2"/>
      <c r="C710" s="8"/>
      <c r="D710" s="10"/>
      <c r="E710" s="2"/>
      <c r="F710" s="2"/>
      <c r="G710" s="2"/>
      <c r="H710" s="2"/>
      <c r="I710" s="2"/>
      <c r="J710" s="2"/>
      <c r="K710" s="2"/>
      <c r="L710" s="6"/>
      <c r="M710" s="6"/>
      <c r="N710" s="7"/>
      <c r="O710" s="7"/>
      <c r="P710" s="2"/>
      <c r="Q710" s="2"/>
      <c r="R710" s="2"/>
      <c r="S710" s="2"/>
      <c r="T710" s="6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</row>
    <row r="711" spans="1:32" ht="14.25" customHeight="1">
      <c r="A711" s="6"/>
      <c r="B711" s="2"/>
      <c r="C711" s="8"/>
      <c r="D711" s="10"/>
      <c r="E711" s="2"/>
      <c r="F711" s="2"/>
      <c r="G711" s="2"/>
      <c r="H711" s="2"/>
      <c r="I711" s="2"/>
      <c r="J711" s="2"/>
      <c r="K711" s="2"/>
      <c r="L711" s="6"/>
      <c r="M711" s="6"/>
      <c r="N711" s="7"/>
      <c r="O711" s="7"/>
      <c r="P711" s="2"/>
      <c r="Q711" s="2"/>
      <c r="R711" s="2"/>
      <c r="S711" s="2"/>
      <c r="T711" s="6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</row>
    <row r="712" spans="1:32" ht="14.25" customHeight="1">
      <c r="A712" s="6"/>
      <c r="B712" s="2"/>
      <c r="C712" s="8"/>
      <c r="D712" s="10"/>
      <c r="E712" s="2"/>
      <c r="F712" s="2"/>
      <c r="G712" s="2"/>
      <c r="H712" s="2"/>
      <c r="I712" s="2"/>
      <c r="J712" s="2"/>
      <c r="K712" s="2"/>
      <c r="L712" s="6"/>
      <c r="M712" s="6"/>
      <c r="N712" s="7"/>
      <c r="O712" s="7"/>
      <c r="P712" s="2"/>
      <c r="Q712" s="2"/>
      <c r="R712" s="2"/>
      <c r="S712" s="2"/>
      <c r="T712" s="6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</row>
    <row r="713" spans="1:32" ht="14.25" customHeight="1">
      <c r="A713" s="6"/>
      <c r="B713" s="2"/>
      <c r="C713" s="8"/>
      <c r="D713" s="10"/>
      <c r="E713" s="2"/>
      <c r="F713" s="2"/>
      <c r="G713" s="2"/>
      <c r="H713" s="2"/>
      <c r="I713" s="2"/>
      <c r="J713" s="2"/>
      <c r="K713" s="2"/>
      <c r="L713" s="6"/>
      <c r="M713" s="6"/>
      <c r="N713" s="7"/>
      <c r="O713" s="7"/>
      <c r="P713" s="2"/>
      <c r="Q713" s="2"/>
      <c r="R713" s="2"/>
      <c r="S713" s="2"/>
      <c r="T713" s="6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</row>
    <row r="714" spans="1:32" ht="14.25" customHeight="1">
      <c r="A714" s="6"/>
      <c r="B714" s="2"/>
      <c r="C714" s="8"/>
      <c r="D714" s="10"/>
      <c r="E714" s="2"/>
      <c r="F714" s="2"/>
      <c r="G714" s="2"/>
      <c r="H714" s="2"/>
      <c r="I714" s="2"/>
      <c r="J714" s="2"/>
      <c r="K714" s="2"/>
      <c r="L714" s="6"/>
      <c r="M714" s="6"/>
      <c r="N714" s="7"/>
      <c r="O714" s="7"/>
      <c r="P714" s="2"/>
      <c r="Q714" s="2"/>
      <c r="R714" s="2"/>
      <c r="S714" s="2"/>
      <c r="T714" s="6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</row>
    <row r="715" spans="1:32" ht="14.25" customHeight="1">
      <c r="A715" s="6"/>
      <c r="B715" s="2"/>
      <c r="C715" s="8"/>
      <c r="D715" s="10"/>
      <c r="E715" s="2"/>
      <c r="F715" s="2"/>
      <c r="G715" s="2"/>
      <c r="H715" s="2"/>
      <c r="I715" s="2"/>
      <c r="J715" s="2"/>
      <c r="K715" s="2"/>
      <c r="L715" s="6"/>
      <c r="M715" s="6"/>
      <c r="N715" s="7"/>
      <c r="O715" s="7"/>
      <c r="P715" s="2"/>
      <c r="Q715" s="2"/>
      <c r="R715" s="2"/>
      <c r="S715" s="2"/>
      <c r="T715" s="6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</row>
    <row r="716" spans="1:32" ht="14.25" customHeight="1">
      <c r="A716" s="6"/>
      <c r="B716" s="2"/>
      <c r="C716" s="8"/>
      <c r="D716" s="10"/>
      <c r="E716" s="2"/>
      <c r="F716" s="2"/>
      <c r="G716" s="2"/>
      <c r="H716" s="2"/>
      <c r="I716" s="2"/>
      <c r="J716" s="2"/>
      <c r="K716" s="2"/>
      <c r="L716" s="6"/>
      <c r="M716" s="6"/>
      <c r="N716" s="7"/>
      <c r="O716" s="7"/>
      <c r="P716" s="2"/>
      <c r="Q716" s="2"/>
      <c r="R716" s="2"/>
      <c r="S716" s="2"/>
      <c r="T716" s="6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</row>
    <row r="717" spans="1:32" ht="14.25" customHeight="1">
      <c r="A717" s="6"/>
      <c r="B717" s="2"/>
      <c r="C717" s="8"/>
      <c r="D717" s="10"/>
      <c r="E717" s="2"/>
      <c r="F717" s="2"/>
      <c r="G717" s="2"/>
      <c r="H717" s="2"/>
      <c r="I717" s="2"/>
      <c r="J717" s="2"/>
      <c r="K717" s="2"/>
      <c r="L717" s="6"/>
      <c r="M717" s="6"/>
      <c r="N717" s="7"/>
      <c r="O717" s="7"/>
      <c r="P717" s="2"/>
      <c r="Q717" s="2"/>
      <c r="R717" s="2"/>
      <c r="S717" s="2"/>
      <c r="T717" s="6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</row>
    <row r="718" spans="1:32" ht="14.25" customHeight="1">
      <c r="A718" s="6"/>
      <c r="B718" s="2"/>
      <c r="C718" s="8"/>
      <c r="D718" s="10"/>
      <c r="E718" s="2"/>
      <c r="F718" s="2"/>
      <c r="G718" s="2"/>
      <c r="H718" s="2"/>
      <c r="I718" s="2"/>
      <c r="J718" s="2"/>
      <c r="K718" s="2"/>
      <c r="L718" s="6"/>
      <c r="M718" s="6"/>
      <c r="N718" s="7"/>
      <c r="O718" s="7"/>
      <c r="P718" s="2"/>
      <c r="Q718" s="2"/>
      <c r="R718" s="2"/>
      <c r="S718" s="2"/>
      <c r="T718" s="6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</row>
    <row r="719" spans="1:32" ht="14.25" customHeight="1">
      <c r="A719" s="6"/>
      <c r="B719" s="2"/>
      <c r="C719" s="8"/>
      <c r="D719" s="10"/>
      <c r="E719" s="2"/>
      <c r="F719" s="2"/>
      <c r="G719" s="2"/>
      <c r="H719" s="2"/>
      <c r="I719" s="2"/>
      <c r="J719" s="2"/>
      <c r="K719" s="2"/>
      <c r="L719" s="6"/>
      <c r="M719" s="6"/>
      <c r="N719" s="7"/>
      <c r="O719" s="7"/>
      <c r="P719" s="2"/>
      <c r="Q719" s="2"/>
      <c r="R719" s="2"/>
      <c r="S719" s="2"/>
      <c r="T719" s="6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</row>
    <row r="720" spans="1:32" ht="14.25" customHeight="1">
      <c r="A720" s="6"/>
      <c r="B720" s="2"/>
      <c r="C720" s="8"/>
      <c r="D720" s="10"/>
      <c r="E720" s="2"/>
      <c r="F720" s="2"/>
      <c r="G720" s="2"/>
      <c r="H720" s="2"/>
      <c r="I720" s="2"/>
      <c r="J720" s="2"/>
      <c r="K720" s="2"/>
      <c r="L720" s="6"/>
      <c r="M720" s="6"/>
      <c r="N720" s="7"/>
      <c r="O720" s="7"/>
      <c r="P720" s="2"/>
      <c r="Q720" s="2"/>
      <c r="R720" s="2"/>
      <c r="S720" s="2"/>
      <c r="T720" s="6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</row>
    <row r="721" spans="1:32" ht="14.25" customHeight="1">
      <c r="A721" s="6"/>
      <c r="B721" s="2"/>
      <c r="C721" s="8"/>
      <c r="D721" s="10"/>
      <c r="E721" s="2"/>
      <c r="F721" s="2"/>
      <c r="G721" s="2"/>
      <c r="H721" s="2"/>
      <c r="I721" s="2"/>
      <c r="J721" s="2"/>
      <c r="K721" s="2"/>
      <c r="L721" s="6"/>
      <c r="M721" s="6"/>
      <c r="N721" s="7"/>
      <c r="O721" s="7"/>
      <c r="P721" s="2"/>
      <c r="Q721" s="2"/>
      <c r="R721" s="2"/>
      <c r="S721" s="2"/>
      <c r="T721" s="6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</row>
    <row r="722" spans="1:32" ht="14.25" customHeight="1">
      <c r="A722" s="6"/>
      <c r="B722" s="2"/>
      <c r="C722" s="8"/>
      <c r="D722" s="10"/>
      <c r="E722" s="2"/>
      <c r="F722" s="2"/>
      <c r="G722" s="2"/>
      <c r="H722" s="2"/>
      <c r="I722" s="2"/>
      <c r="J722" s="2"/>
      <c r="K722" s="2"/>
      <c r="L722" s="6"/>
      <c r="M722" s="6"/>
      <c r="N722" s="7"/>
      <c r="O722" s="7"/>
      <c r="P722" s="2"/>
      <c r="Q722" s="2"/>
      <c r="R722" s="2"/>
      <c r="S722" s="2"/>
      <c r="T722" s="6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</row>
    <row r="723" spans="1:32" ht="14.25" customHeight="1">
      <c r="A723" s="6"/>
      <c r="B723" s="2"/>
      <c r="C723" s="8"/>
      <c r="D723" s="10"/>
      <c r="E723" s="2"/>
      <c r="F723" s="2"/>
      <c r="G723" s="2"/>
      <c r="H723" s="2"/>
      <c r="I723" s="2"/>
      <c r="J723" s="2"/>
      <c r="K723" s="2"/>
      <c r="L723" s="6"/>
      <c r="M723" s="6"/>
      <c r="N723" s="7"/>
      <c r="O723" s="7"/>
      <c r="P723" s="2"/>
      <c r="Q723" s="2"/>
      <c r="R723" s="2"/>
      <c r="S723" s="2"/>
      <c r="T723" s="6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</row>
    <row r="724" spans="1:32" ht="14.25" customHeight="1">
      <c r="A724" s="6"/>
      <c r="B724" s="2"/>
      <c r="C724" s="8"/>
      <c r="D724" s="10"/>
      <c r="E724" s="2"/>
      <c r="F724" s="2"/>
      <c r="G724" s="2"/>
      <c r="H724" s="2"/>
      <c r="I724" s="2"/>
      <c r="J724" s="2"/>
      <c r="K724" s="2"/>
      <c r="L724" s="6"/>
      <c r="M724" s="6"/>
      <c r="N724" s="7"/>
      <c r="O724" s="7"/>
      <c r="P724" s="2"/>
      <c r="Q724" s="2"/>
      <c r="R724" s="2"/>
      <c r="S724" s="2"/>
      <c r="T724" s="6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</row>
    <row r="725" spans="1:32" ht="14.25" customHeight="1">
      <c r="A725" s="6"/>
      <c r="B725" s="2"/>
      <c r="C725" s="8"/>
      <c r="D725" s="10"/>
      <c r="E725" s="2"/>
      <c r="F725" s="2"/>
      <c r="G725" s="2"/>
      <c r="H725" s="2"/>
      <c r="I725" s="2"/>
      <c r="J725" s="2"/>
      <c r="K725" s="2"/>
      <c r="L725" s="6"/>
      <c r="M725" s="6"/>
      <c r="N725" s="7"/>
      <c r="O725" s="7"/>
      <c r="P725" s="2"/>
      <c r="Q725" s="2"/>
      <c r="R725" s="2"/>
      <c r="S725" s="2"/>
      <c r="T725" s="6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</row>
    <row r="726" spans="1:32" ht="14.25" customHeight="1">
      <c r="A726" s="6"/>
      <c r="B726" s="2"/>
      <c r="C726" s="8"/>
      <c r="D726" s="10"/>
      <c r="E726" s="2"/>
      <c r="F726" s="2"/>
      <c r="G726" s="2"/>
      <c r="H726" s="2"/>
      <c r="I726" s="2"/>
      <c r="J726" s="2"/>
      <c r="K726" s="2"/>
      <c r="L726" s="6"/>
      <c r="M726" s="6"/>
      <c r="N726" s="7"/>
      <c r="O726" s="7"/>
      <c r="P726" s="2"/>
      <c r="Q726" s="2"/>
      <c r="R726" s="2"/>
      <c r="S726" s="2"/>
      <c r="T726" s="6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</row>
    <row r="727" spans="1:32" ht="14.25" customHeight="1">
      <c r="A727" s="6"/>
      <c r="B727" s="2"/>
      <c r="C727" s="8"/>
      <c r="D727" s="10"/>
      <c r="E727" s="2"/>
      <c r="F727" s="2"/>
      <c r="G727" s="2"/>
      <c r="H727" s="2"/>
      <c r="I727" s="2"/>
      <c r="J727" s="2"/>
      <c r="K727" s="2"/>
      <c r="L727" s="6"/>
      <c r="M727" s="6"/>
      <c r="N727" s="7"/>
      <c r="O727" s="7"/>
      <c r="P727" s="2"/>
      <c r="Q727" s="2"/>
      <c r="R727" s="2"/>
      <c r="S727" s="2"/>
      <c r="T727" s="6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</row>
    <row r="728" spans="1:32" ht="14.25" customHeight="1">
      <c r="A728" s="6"/>
      <c r="B728" s="2"/>
      <c r="C728" s="8"/>
      <c r="D728" s="10"/>
      <c r="E728" s="2"/>
      <c r="F728" s="2"/>
      <c r="G728" s="2"/>
      <c r="H728" s="2"/>
      <c r="I728" s="2"/>
      <c r="J728" s="2"/>
      <c r="K728" s="2"/>
      <c r="L728" s="6"/>
      <c r="M728" s="6"/>
      <c r="N728" s="7"/>
      <c r="O728" s="7"/>
      <c r="P728" s="2"/>
      <c r="Q728" s="2"/>
      <c r="R728" s="2"/>
      <c r="S728" s="2"/>
      <c r="T728" s="6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</row>
    <row r="729" spans="1:32" ht="14.25" customHeight="1">
      <c r="A729" s="6"/>
      <c r="B729" s="2"/>
      <c r="C729" s="8"/>
      <c r="D729" s="10"/>
      <c r="E729" s="2"/>
      <c r="F729" s="2"/>
      <c r="G729" s="2"/>
      <c r="H729" s="2"/>
      <c r="I729" s="2"/>
      <c r="J729" s="2"/>
      <c r="K729" s="2"/>
      <c r="L729" s="6"/>
      <c r="M729" s="6"/>
      <c r="N729" s="7"/>
      <c r="O729" s="7"/>
      <c r="P729" s="2"/>
      <c r="Q729" s="2"/>
      <c r="R729" s="2"/>
      <c r="S729" s="2"/>
      <c r="T729" s="6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</row>
    <row r="730" spans="1:32" ht="14.25" customHeight="1">
      <c r="A730" s="6"/>
      <c r="B730" s="2"/>
      <c r="C730" s="8"/>
      <c r="D730" s="10"/>
      <c r="E730" s="2"/>
      <c r="F730" s="2"/>
      <c r="G730" s="2"/>
      <c r="H730" s="2"/>
      <c r="I730" s="2"/>
      <c r="J730" s="2"/>
      <c r="K730" s="2"/>
      <c r="L730" s="6"/>
      <c r="M730" s="6"/>
      <c r="N730" s="7"/>
      <c r="O730" s="7"/>
      <c r="P730" s="2"/>
      <c r="Q730" s="2"/>
      <c r="R730" s="2"/>
      <c r="S730" s="2"/>
      <c r="T730" s="6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</row>
    <row r="731" spans="1:32" ht="14.25" customHeight="1">
      <c r="A731" s="6"/>
      <c r="B731" s="2"/>
      <c r="C731" s="8"/>
      <c r="D731" s="10"/>
      <c r="E731" s="2"/>
      <c r="F731" s="2"/>
      <c r="G731" s="2"/>
      <c r="H731" s="2"/>
      <c r="I731" s="2"/>
      <c r="J731" s="2"/>
      <c r="K731" s="2"/>
      <c r="L731" s="6"/>
      <c r="M731" s="6"/>
      <c r="N731" s="7"/>
      <c r="O731" s="7"/>
      <c r="P731" s="2"/>
      <c r="Q731" s="2"/>
      <c r="R731" s="2"/>
      <c r="S731" s="2"/>
      <c r="T731" s="6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</row>
    <row r="732" spans="1:32" ht="14.25" customHeight="1">
      <c r="A732" s="6"/>
      <c r="B732" s="2"/>
      <c r="C732" s="8"/>
      <c r="D732" s="10"/>
      <c r="E732" s="2"/>
      <c r="F732" s="2"/>
      <c r="G732" s="2"/>
      <c r="H732" s="2"/>
      <c r="I732" s="2"/>
      <c r="J732" s="2"/>
      <c r="K732" s="2"/>
      <c r="L732" s="6"/>
      <c r="M732" s="6"/>
      <c r="N732" s="7"/>
      <c r="O732" s="7"/>
      <c r="P732" s="2"/>
      <c r="Q732" s="2"/>
      <c r="R732" s="2"/>
      <c r="S732" s="2"/>
      <c r="T732" s="6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</row>
    <row r="733" spans="1:32" ht="14.25" customHeight="1">
      <c r="A733" s="6"/>
      <c r="B733" s="2"/>
      <c r="C733" s="8"/>
      <c r="D733" s="10"/>
      <c r="E733" s="2"/>
      <c r="F733" s="2"/>
      <c r="G733" s="2"/>
      <c r="H733" s="2"/>
      <c r="I733" s="2"/>
      <c r="J733" s="2"/>
      <c r="K733" s="2"/>
      <c r="L733" s="6"/>
      <c r="M733" s="6"/>
      <c r="N733" s="7"/>
      <c r="O733" s="7"/>
      <c r="P733" s="2"/>
      <c r="Q733" s="2"/>
      <c r="R733" s="2"/>
      <c r="S733" s="2"/>
      <c r="T733" s="6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</row>
    <row r="734" spans="1:32" ht="14.25" customHeight="1">
      <c r="A734" s="6"/>
      <c r="B734" s="2"/>
      <c r="C734" s="8"/>
      <c r="D734" s="10"/>
      <c r="E734" s="2"/>
      <c r="F734" s="2"/>
      <c r="G734" s="2"/>
      <c r="H734" s="2"/>
      <c r="I734" s="2"/>
      <c r="J734" s="2"/>
      <c r="K734" s="2"/>
      <c r="L734" s="6"/>
      <c r="M734" s="6"/>
      <c r="N734" s="7"/>
      <c r="O734" s="7"/>
      <c r="P734" s="2"/>
      <c r="Q734" s="2"/>
      <c r="R734" s="2"/>
      <c r="S734" s="2"/>
      <c r="T734" s="6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</row>
    <row r="735" spans="1:32" ht="14.25" customHeight="1">
      <c r="A735" s="6"/>
      <c r="B735" s="2"/>
      <c r="C735" s="8"/>
      <c r="D735" s="10"/>
      <c r="E735" s="2"/>
      <c r="F735" s="2"/>
      <c r="G735" s="2"/>
      <c r="H735" s="2"/>
      <c r="I735" s="2"/>
      <c r="J735" s="2"/>
      <c r="K735" s="2"/>
      <c r="L735" s="6"/>
      <c r="M735" s="6"/>
      <c r="N735" s="7"/>
      <c r="O735" s="7"/>
      <c r="P735" s="2"/>
      <c r="Q735" s="2"/>
      <c r="R735" s="2"/>
      <c r="S735" s="2"/>
      <c r="T735" s="6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</row>
    <row r="736" spans="1:32" ht="14.25" customHeight="1">
      <c r="A736" s="6"/>
      <c r="B736" s="2"/>
      <c r="C736" s="8"/>
      <c r="D736" s="10"/>
      <c r="E736" s="2"/>
      <c r="F736" s="2"/>
      <c r="G736" s="2"/>
      <c r="H736" s="2"/>
      <c r="I736" s="2"/>
      <c r="J736" s="2"/>
      <c r="K736" s="2"/>
      <c r="L736" s="6"/>
      <c r="M736" s="6"/>
      <c r="N736" s="7"/>
      <c r="O736" s="7"/>
      <c r="P736" s="2"/>
      <c r="Q736" s="2"/>
      <c r="R736" s="2"/>
      <c r="S736" s="2"/>
      <c r="T736" s="6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</row>
    <row r="737" spans="1:32" ht="14.25" customHeight="1">
      <c r="A737" s="6"/>
      <c r="B737" s="2"/>
      <c r="C737" s="8"/>
      <c r="D737" s="10"/>
      <c r="E737" s="2"/>
      <c r="F737" s="2"/>
      <c r="G737" s="2"/>
      <c r="H737" s="2"/>
      <c r="I737" s="2"/>
      <c r="J737" s="2"/>
      <c r="K737" s="2"/>
      <c r="L737" s="6"/>
      <c r="M737" s="6"/>
      <c r="N737" s="7"/>
      <c r="O737" s="7"/>
      <c r="P737" s="2"/>
      <c r="Q737" s="2"/>
      <c r="R737" s="2"/>
      <c r="S737" s="2"/>
      <c r="T737" s="6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</row>
    <row r="738" spans="1:32" ht="14.25" customHeight="1">
      <c r="A738" s="6"/>
      <c r="B738" s="2"/>
      <c r="C738" s="8"/>
      <c r="D738" s="10"/>
      <c r="E738" s="2"/>
      <c r="F738" s="2"/>
      <c r="G738" s="2"/>
      <c r="H738" s="2"/>
      <c r="I738" s="2"/>
      <c r="J738" s="2"/>
      <c r="K738" s="2"/>
      <c r="L738" s="6"/>
      <c r="M738" s="6"/>
      <c r="N738" s="7"/>
      <c r="O738" s="7"/>
      <c r="P738" s="2"/>
      <c r="Q738" s="2"/>
      <c r="R738" s="2"/>
      <c r="S738" s="2"/>
      <c r="T738" s="6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</row>
    <row r="739" spans="1:32" ht="14.25" customHeight="1">
      <c r="A739" s="6"/>
      <c r="B739" s="2"/>
      <c r="C739" s="8"/>
      <c r="D739" s="10"/>
      <c r="E739" s="2"/>
      <c r="F739" s="2"/>
      <c r="G739" s="2"/>
      <c r="H739" s="2"/>
      <c r="I739" s="2"/>
      <c r="J739" s="2"/>
      <c r="K739" s="2"/>
      <c r="L739" s="6"/>
      <c r="M739" s="6"/>
      <c r="N739" s="7"/>
      <c r="O739" s="7"/>
      <c r="P739" s="2"/>
      <c r="Q739" s="2"/>
      <c r="R739" s="2"/>
      <c r="S739" s="2"/>
      <c r="T739" s="6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</row>
    <row r="740" spans="1:32" ht="14.25" customHeight="1">
      <c r="A740" s="6"/>
      <c r="B740" s="2"/>
      <c r="C740" s="8"/>
      <c r="D740" s="10"/>
      <c r="E740" s="2"/>
      <c r="F740" s="2"/>
      <c r="G740" s="2"/>
      <c r="H740" s="2"/>
      <c r="I740" s="2"/>
      <c r="J740" s="2"/>
      <c r="K740" s="2"/>
      <c r="L740" s="6"/>
      <c r="M740" s="6"/>
      <c r="N740" s="7"/>
      <c r="O740" s="7"/>
      <c r="P740" s="2"/>
      <c r="Q740" s="2"/>
      <c r="R740" s="2"/>
      <c r="S740" s="2"/>
      <c r="T740" s="6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</row>
    <row r="741" spans="1:32" ht="14.25" customHeight="1">
      <c r="A741" s="6"/>
      <c r="B741" s="2"/>
      <c r="C741" s="8"/>
      <c r="D741" s="10"/>
      <c r="E741" s="2"/>
      <c r="F741" s="2"/>
      <c r="G741" s="2"/>
      <c r="H741" s="2"/>
      <c r="I741" s="2"/>
      <c r="J741" s="2"/>
      <c r="K741" s="2"/>
      <c r="L741" s="6"/>
      <c r="M741" s="6"/>
      <c r="N741" s="7"/>
      <c r="O741" s="7"/>
      <c r="P741" s="2"/>
      <c r="Q741" s="2"/>
      <c r="R741" s="2"/>
      <c r="S741" s="2"/>
      <c r="T741" s="6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</row>
    <row r="742" spans="1:32" ht="14.25" customHeight="1">
      <c r="A742" s="6"/>
      <c r="B742" s="2"/>
      <c r="C742" s="8"/>
      <c r="D742" s="10"/>
      <c r="E742" s="2"/>
      <c r="F742" s="2"/>
      <c r="G742" s="2"/>
      <c r="H742" s="2"/>
      <c r="I742" s="2"/>
      <c r="J742" s="2"/>
      <c r="K742" s="2"/>
      <c r="L742" s="6"/>
      <c r="M742" s="6"/>
      <c r="N742" s="7"/>
      <c r="O742" s="7"/>
      <c r="P742" s="2"/>
      <c r="Q742" s="2"/>
      <c r="R742" s="2"/>
      <c r="S742" s="2"/>
      <c r="T742" s="6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</row>
    <row r="743" spans="1:32" ht="14.25" customHeight="1">
      <c r="A743" s="6"/>
      <c r="B743" s="2"/>
      <c r="C743" s="8"/>
      <c r="D743" s="10"/>
      <c r="E743" s="2"/>
      <c r="F743" s="2"/>
      <c r="G743" s="2"/>
      <c r="H743" s="2"/>
      <c r="I743" s="2"/>
      <c r="J743" s="2"/>
      <c r="K743" s="2"/>
      <c r="L743" s="6"/>
      <c r="M743" s="6"/>
      <c r="N743" s="7"/>
      <c r="O743" s="7"/>
      <c r="P743" s="2"/>
      <c r="Q743" s="2"/>
      <c r="R743" s="2"/>
      <c r="S743" s="2"/>
      <c r="T743" s="6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</row>
    <row r="744" spans="1:32" ht="14.25" customHeight="1">
      <c r="A744" s="6"/>
      <c r="B744" s="2"/>
      <c r="C744" s="8"/>
      <c r="D744" s="10"/>
      <c r="E744" s="2"/>
      <c r="F744" s="2"/>
      <c r="G744" s="2"/>
      <c r="H744" s="2"/>
      <c r="I744" s="2"/>
      <c r="J744" s="2"/>
      <c r="K744" s="2"/>
      <c r="L744" s="6"/>
      <c r="M744" s="6"/>
      <c r="N744" s="7"/>
      <c r="O744" s="7"/>
      <c r="P744" s="2"/>
      <c r="Q744" s="2"/>
      <c r="R744" s="2"/>
      <c r="S744" s="2"/>
      <c r="T744" s="6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</row>
    <row r="745" spans="1:32" ht="14.25" customHeight="1">
      <c r="A745" s="6"/>
      <c r="B745" s="2"/>
      <c r="C745" s="8"/>
      <c r="D745" s="10"/>
      <c r="E745" s="2"/>
      <c r="F745" s="2"/>
      <c r="G745" s="2"/>
      <c r="H745" s="2"/>
      <c r="I745" s="2"/>
      <c r="J745" s="2"/>
      <c r="K745" s="2"/>
      <c r="L745" s="6"/>
      <c r="M745" s="6"/>
      <c r="N745" s="7"/>
      <c r="O745" s="7"/>
      <c r="P745" s="2"/>
      <c r="Q745" s="2"/>
      <c r="R745" s="2"/>
      <c r="S745" s="2"/>
      <c r="T745" s="6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</row>
    <row r="746" spans="1:32" ht="14.25" customHeight="1">
      <c r="A746" s="6"/>
      <c r="B746" s="2"/>
      <c r="C746" s="8"/>
      <c r="D746" s="10"/>
      <c r="E746" s="2"/>
      <c r="F746" s="2"/>
      <c r="G746" s="2"/>
      <c r="H746" s="2"/>
      <c r="I746" s="2"/>
      <c r="J746" s="2"/>
      <c r="K746" s="2"/>
      <c r="L746" s="6"/>
      <c r="M746" s="6"/>
      <c r="N746" s="7"/>
      <c r="O746" s="7"/>
      <c r="P746" s="2"/>
      <c r="Q746" s="2"/>
      <c r="R746" s="2"/>
      <c r="S746" s="2"/>
      <c r="T746" s="6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</row>
    <row r="747" spans="1:32" ht="14.25" customHeight="1">
      <c r="A747" s="6"/>
      <c r="B747" s="2"/>
      <c r="C747" s="8"/>
      <c r="D747" s="10"/>
      <c r="E747" s="2"/>
      <c r="F747" s="2"/>
      <c r="G747" s="2"/>
      <c r="H747" s="2"/>
      <c r="I747" s="2"/>
      <c r="J747" s="2"/>
      <c r="K747" s="2"/>
      <c r="L747" s="6"/>
      <c r="M747" s="6"/>
      <c r="N747" s="7"/>
      <c r="O747" s="7"/>
      <c r="P747" s="2"/>
      <c r="Q747" s="2"/>
      <c r="R747" s="2"/>
      <c r="S747" s="2"/>
      <c r="T747" s="6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</row>
    <row r="748" spans="1:32" ht="14.25" customHeight="1">
      <c r="A748" s="6"/>
      <c r="B748" s="2"/>
      <c r="C748" s="8"/>
      <c r="D748" s="10"/>
      <c r="E748" s="2"/>
      <c r="F748" s="2"/>
      <c r="G748" s="2"/>
      <c r="H748" s="2"/>
      <c r="I748" s="2"/>
      <c r="J748" s="2"/>
      <c r="K748" s="2"/>
      <c r="L748" s="6"/>
      <c r="M748" s="6"/>
      <c r="N748" s="7"/>
      <c r="O748" s="7"/>
      <c r="P748" s="2"/>
      <c r="Q748" s="2"/>
      <c r="R748" s="2"/>
      <c r="S748" s="2"/>
      <c r="T748" s="6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</row>
    <row r="749" spans="1:32" ht="14.25" customHeight="1">
      <c r="A749" s="6"/>
      <c r="B749" s="2"/>
      <c r="C749" s="8"/>
      <c r="D749" s="10"/>
      <c r="E749" s="2"/>
      <c r="F749" s="2"/>
      <c r="G749" s="2"/>
      <c r="H749" s="2"/>
      <c r="I749" s="2"/>
      <c r="J749" s="2"/>
      <c r="K749" s="2"/>
      <c r="L749" s="6"/>
      <c r="M749" s="6"/>
      <c r="N749" s="7"/>
      <c r="O749" s="7"/>
      <c r="P749" s="2"/>
      <c r="Q749" s="2"/>
      <c r="R749" s="2"/>
      <c r="S749" s="2"/>
      <c r="T749" s="6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</row>
    <row r="750" spans="1:32" ht="14.25" customHeight="1">
      <c r="A750" s="6"/>
      <c r="B750" s="2"/>
      <c r="C750" s="8"/>
      <c r="D750" s="10"/>
      <c r="E750" s="2"/>
      <c r="F750" s="2"/>
      <c r="G750" s="2"/>
      <c r="H750" s="2"/>
      <c r="I750" s="2"/>
      <c r="J750" s="2"/>
      <c r="K750" s="2"/>
      <c r="L750" s="6"/>
      <c r="M750" s="6"/>
      <c r="N750" s="7"/>
      <c r="O750" s="7"/>
      <c r="P750" s="2"/>
      <c r="Q750" s="2"/>
      <c r="R750" s="2"/>
      <c r="S750" s="2"/>
      <c r="T750" s="6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</row>
    <row r="751" spans="1:32" ht="14.25" customHeight="1">
      <c r="A751" s="6"/>
      <c r="B751" s="2"/>
      <c r="C751" s="8"/>
      <c r="D751" s="10"/>
      <c r="E751" s="2"/>
      <c r="F751" s="2"/>
      <c r="G751" s="2"/>
      <c r="H751" s="2"/>
      <c r="I751" s="2"/>
      <c r="J751" s="2"/>
      <c r="K751" s="2"/>
      <c r="L751" s="6"/>
      <c r="M751" s="6"/>
      <c r="N751" s="7"/>
      <c r="O751" s="7"/>
      <c r="P751" s="2"/>
      <c r="Q751" s="2"/>
      <c r="R751" s="2"/>
      <c r="S751" s="2"/>
      <c r="T751" s="6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</row>
    <row r="752" spans="1:32" ht="14.25" customHeight="1">
      <c r="A752" s="6"/>
      <c r="B752" s="2"/>
      <c r="C752" s="8"/>
      <c r="D752" s="10"/>
      <c r="E752" s="2"/>
      <c r="F752" s="2"/>
      <c r="G752" s="2"/>
      <c r="H752" s="2"/>
      <c r="I752" s="2"/>
      <c r="J752" s="2"/>
      <c r="K752" s="2"/>
      <c r="L752" s="6"/>
      <c r="M752" s="6"/>
      <c r="N752" s="7"/>
      <c r="O752" s="7"/>
      <c r="P752" s="2"/>
      <c r="Q752" s="2"/>
      <c r="R752" s="2"/>
      <c r="S752" s="2"/>
      <c r="T752" s="6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</row>
    <row r="753" spans="1:32" ht="14.25" customHeight="1">
      <c r="A753" s="6"/>
      <c r="B753" s="2"/>
      <c r="C753" s="8"/>
      <c r="D753" s="10"/>
      <c r="E753" s="2"/>
      <c r="F753" s="2"/>
      <c r="G753" s="2"/>
      <c r="H753" s="2"/>
      <c r="I753" s="2"/>
      <c r="J753" s="2"/>
      <c r="K753" s="2"/>
      <c r="L753" s="6"/>
      <c r="M753" s="6"/>
      <c r="N753" s="7"/>
      <c r="O753" s="7"/>
      <c r="P753" s="2"/>
      <c r="Q753" s="2"/>
      <c r="R753" s="2"/>
      <c r="S753" s="2"/>
      <c r="T753" s="6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</row>
    <row r="754" spans="1:32" ht="14.25" customHeight="1">
      <c r="A754" s="6"/>
      <c r="B754" s="2"/>
      <c r="C754" s="8"/>
      <c r="D754" s="10"/>
      <c r="E754" s="2"/>
      <c r="F754" s="2"/>
      <c r="G754" s="2"/>
      <c r="H754" s="2"/>
      <c r="I754" s="2"/>
      <c r="J754" s="2"/>
      <c r="K754" s="2"/>
      <c r="L754" s="6"/>
      <c r="M754" s="6"/>
      <c r="N754" s="7"/>
      <c r="O754" s="7"/>
      <c r="P754" s="2"/>
      <c r="Q754" s="2"/>
      <c r="R754" s="2"/>
      <c r="S754" s="2"/>
      <c r="T754" s="6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</row>
    <row r="755" spans="1:32" ht="14.25" customHeight="1">
      <c r="A755" s="6"/>
      <c r="B755" s="2"/>
      <c r="C755" s="8"/>
      <c r="D755" s="10"/>
      <c r="E755" s="2"/>
      <c r="F755" s="2"/>
      <c r="G755" s="2"/>
      <c r="H755" s="2"/>
      <c r="I755" s="2"/>
      <c r="J755" s="2"/>
      <c r="K755" s="2"/>
      <c r="L755" s="6"/>
      <c r="M755" s="6"/>
      <c r="N755" s="7"/>
      <c r="O755" s="7"/>
      <c r="P755" s="2"/>
      <c r="Q755" s="2"/>
      <c r="R755" s="2"/>
      <c r="S755" s="2"/>
      <c r="T755" s="6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</row>
    <row r="756" spans="1:32" ht="14.25" customHeight="1">
      <c r="A756" s="6"/>
      <c r="B756" s="2"/>
      <c r="C756" s="8"/>
      <c r="D756" s="10"/>
      <c r="E756" s="2"/>
      <c r="F756" s="2"/>
      <c r="G756" s="2"/>
      <c r="H756" s="2"/>
      <c r="I756" s="2"/>
      <c r="J756" s="2"/>
      <c r="K756" s="2"/>
      <c r="L756" s="6"/>
      <c r="M756" s="6"/>
      <c r="N756" s="7"/>
      <c r="O756" s="7"/>
      <c r="P756" s="2"/>
      <c r="Q756" s="2"/>
      <c r="R756" s="2"/>
      <c r="S756" s="2"/>
      <c r="T756" s="6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</row>
    <row r="757" spans="1:32" ht="14.25" customHeight="1">
      <c r="A757" s="6"/>
      <c r="B757" s="2"/>
      <c r="C757" s="8"/>
      <c r="D757" s="10"/>
      <c r="E757" s="2"/>
      <c r="F757" s="2"/>
      <c r="G757" s="2"/>
      <c r="H757" s="2"/>
      <c r="I757" s="2"/>
      <c r="J757" s="2"/>
      <c r="K757" s="2"/>
      <c r="L757" s="6"/>
      <c r="M757" s="6"/>
      <c r="N757" s="7"/>
      <c r="O757" s="7"/>
      <c r="P757" s="2"/>
      <c r="Q757" s="2"/>
      <c r="R757" s="2"/>
      <c r="S757" s="2"/>
      <c r="T757" s="6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</row>
    <row r="758" spans="1:32" ht="14.25" customHeight="1">
      <c r="A758" s="6"/>
      <c r="B758" s="2"/>
      <c r="C758" s="8"/>
      <c r="D758" s="10"/>
      <c r="E758" s="2"/>
      <c r="F758" s="2"/>
      <c r="G758" s="2"/>
      <c r="H758" s="2"/>
      <c r="I758" s="2"/>
      <c r="J758" s="2"/>
      <c r="K758" s="2"/>
      <c r="L758" s="6"/>
      <c r="M758" s="6"/>
      <c r="N758" s="7"/>
      <c r="O758" s="7"/>
      <c r="P758" s="2"/>
      <c r="Q758" s="2"/>
      <c r="R758" s="2"/>
      <c r="S758" s="2"/>
      <c r="T758" s="6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</row>
    <row r="759" spans="1:32" ht="14.25" customHeight="1">
      <c r="A759" s="6"/>
      <c r="B759" s="2"/>
      <c r="C759" s="8"/>
      <c r="D759" s="10"/>
      <c r="E759" s="2"/>
      <c r="F759" s="2"/>
      <c r="G759" s="2"/>
      <c r="H759" s="2"/>
      <c r="I759" s="2"/>
      <c r="J759" s="2"/>
      <c r="K759" s="2"/>
      <c r="L759" s="6"/>
      <c r="M759" s="6"/>
      <c r="N759" s="7"/>
      <c r="O759" s="7"/>
      <c r="P759" s="2"/>
      <c r="Q759" s="2"/>
      <c r="R759" s="2"/>
      <c r="S759" s="2"/>
      <c r="T759" s="6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</row>
    <row r="760" spans="1:32" ht="14.25" customHeight="1">
      <c r="A760" s="6"/>
      <c r="B760" s="2"/>
      <c r="C760" s="8"/>
      <c r="D760" s="10"/>
      <c r="E760" s="2"/>
      <c r="F760" s="2"/>
      <c r="G760" s="2"/>
      <c r="H760" s="2"/>
      <c r="I760" s="2"/>
      <c r="J760" s="2"/>
      <c r="K760" s="2"/>
      <c r="L760" s="6"/>
      <c r="M760" s="6"/>
      <c r="N760" s="7"/>
      <c r="O760" s="7"/>
      <c r="P760" s="2"/>
      <c r="Q760" s="2"/>
      <c r="R760" s="2"/>
      <c r="S760" s="2"/>
      <c r="T760" s="6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</row>
    <row r="761" spans="1:32" ht="14.25" customHeight="1">
      <c r="A761" s="6"/>
      <c r="B761" s="2"/>
      <c r="C761" s="8"/>
      <c r="D761" s="10"/>
      <c r="E761" s="2"/>
      <c r="F761" s="2"/>
      <c r="G761" s="2"/>
      <c r="H761" s="2"/>
      <c r="I761" s="2"/>
      <c r="J761" s="2"/>
      <c r="K761" s="2"/>
      <c r="L761" s="6"/>
      <c r="M761" s="6"/>
      <c r="N761" s="7"/>
      <c r="O761" s="7"/>
      <c r="P761" s="2"/>
      <c r="Q761" s="2"/>
      <c r="R761" s="2"/>
      <c r="S761" s="2"/>
      <c r="T761" s="6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</row>
    <row r="762" spans="1:32" ht="14.25" customHeight="1">
      <c r="A762" s="6"/>
      <c r="B762" s="2"/>
      <c r="C762" s="8"/>
      <c r="D762" s="10"/>
      <c r="E762" s="2"/>
      <c r="F762" s="2"/>
      <c r="G762" s="2"/>
      <c r="H762" s="2"/>
      <c r="I762" s="2"/>
      <c r="J762" s="2"/>
      <c r="K762" s="2"/>
      <c r="L762" s="6"/>
      <c r="M762" s="6"/>
      <c r="N762" s="7"/>
      <c r="O762" s="7"/>
      <c r="P762" s="2"/>
      <c r="Q762" s="2"/>
      <c r="R762" s="2"/>
      <c r="S762" s="2"/>
      <c r="T762" s="6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</row>
    <row r="763" spans="1:32" ht="14.25" customHeight="1">
      <c r="A763" s="6"/>
      <c r="B763" s="2"/>
      <c r="C763" s="8"/>
      <c r="D763" s="10"/>
      <c r="E763" s="2"/>
      <c r="F763" s="2"/>
      <c r="G763" s="2"/>
      <c r="H763" s="2"/>
      <c r="I763" s="2"/>
      <c r="J763" s="2"/>
      <c r="K763" s="2"/>
      <c r="L763" s="6"/>
      <c r="M763" s="6"/>
      <c r="N763" s="7"/>
      <c r="O763" s="7"/>
      <c r="P763" s="2"/>
      <c r="Q763" s="2"/>
      <c r="R763" s="2"/>
      <c r="S763" s="2"/>
      <c r="T763" s="6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</row>
    <row r="764" spans="1:32" ht="14.25" customHeight="1">
      <c r="A764" s="6"/>
      <c r="B764" s="2"/>
      <c r="C764" s="8"/>
      <c r="D764" s="10"/>
      <c r="E764" s="2"/>
      <c r="F764" s="2"/>
      <c r="G764" s="2"/>
      <c r="H764" s="2"/>
      <c r="I764" s="2"/>
      <c r="J764" s="2"/>
      <c r="K764" s="2"/>
      <c r="L764" s="6"/>
      <c r="M764" s="6"/>
      <c r="N764" s="7"/>
      <c r="O764" s="7"/>
      <c r="P764" s="2"/>
      <c r="Q764" s="2"/>
      <c r="R764" s="2"/>
      <c r="S764" s="2"/>
      <c r="T764" s="6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</row>
    <row r="765" spans="1:32" ht="14.25" customHeight="1">
      <c r="A765" s="6"/>
      <c r="B765" s="2"/>
      <c r="C765" s="8"/>
      <c r="D765" s="10"/>
      <c r="E765" s="2"/>
      <c r="F765" s="2"/>
      <c r="G765" s="2"/>
      <c r="H765" s="2"/>
      <c r="I765" s="2"/>
      <c r="J765" s="2"/>
      <c r="K765" s="2"/>
      <c r="L765" s="6"/>
      <c r="M765" s="6"/>
      <c r="N765" s="7"/>
      <c r="O765" s="7"/>
      <c r="P765" s="2"/>
      <c r="Q765" s="2"/>
      <c r="R765" s="2"/>
      <c r="S765" s="2"/>
      <c r="T765" s="6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</row>
    <row r="766" spans="1:32" ht="14.25" customHeight="1">
      <c r="A766" s="6"/>
      <c r="B766" s="2"/>
      <c r="C766" s="8"/>
      <c r="D766" s="10"/>
      <c r="E766" s="2"/>
      <c r="F766" s="2"/>
      <c r="G766" s="2"/>
      <c r="H766" s="2"/>
      <c r="I766" s="2"/>
      <c r="J766" s="2"/>
      <c r="K766" s="2"/>
      <c r="L766" s="6"/>
      <c r="M766" s="6"/>
      <c r="N766" s="7"/>
      <c r="O766" s="7"/>
      <c r="P766" s="2"/>
      <c r="Q766" s="2"/>
      <c r="R766" s="2"/>
      <c r="S766" s="2"/>
      <c r="T766" s="6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</row>
    <row r="767" spans="1:32" ht="14.25" customHeight="1">
      <c r="A767" s="6"/>
      <c r="B767" s="2"/>
      <c r="C767" s="8"/>
      <c r="D767" s="10"/>
      <c r="E767" s="2"/>
      <c r="F767" s="2"/>
      <c r="G767" s="2"/>
      <c r="H767" s="2"/>
      <c r="I767" s="2"/>
      <c r="J767" s="2"/>
      <c r="K767" s="2"/>
      <c r="L767" s="6"/>
      <c r="M767" s="6"/>
      <c r="N767" s="7"/>
      <c r="O767" s="7"/>
      <c r="P767" s="2"/>
      <c r="Q767" s="2"/>
      <c r="R767" s="2"/>
      <c r="S767" s="2"/>
      <c r="T767" s="6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</row>
    <row r="768" spans="1:32" ht="14.25" customHeight="1">
      <c r="A768" s="6"/>
      <c r="B768" s="2"/>
      <c r="C768" s="8"/>
      <c r="D768" s="10"/>
      <c r="E768" s="2"/>
      <c r="F768" s="2"/>
      <c r="G768" s="2"/>
      <c r="H768" s="2"/>
      <c r="I768" s="2"/>
      <c r="J768" s="2"/>
      <c r="K768" s="2"/>
      <c r="L768" s="6"/>
      <c r="M768" s="6"/>
      <c r="N768" s="7"/>
      <c r="O768" s="7"/>
      <c r="P768" s="2"/>
      <c r="Q768" s="2"/>
      <c r="R768" s="2"/>
      <c r="S768" s="2"/>
      <c r="T768" s="6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</row>
    <row r="769" spans="1:32" ht="14.25" customHeight="1">
      <c r="A769" s="6"/>
      <c r="B769" s="2"/>
      <c r="C769" s="8"/>
      <c r="D769" s="10"/>
      <c r="E769" s="2"/>
      <c r="F769" s="2"/>
      <c r="G769" s="2"/>
      <c r="H769" s="2"/>
      <c r="I769" s="2"/>
      <c r="J769" s="2"/>
      <c r="K769" s="2"/>
      <c r="L769" s="6"/>
      <c r="M769" s="6"/>
      <c r="N769" s="7"/>
      <c r="O769" s="7"/>
      <c r="P769" s="2"/>
      <c r="Q769" s="2"/>
      <c r="R769" s="2"/>
      <c r="S769" s="2"/>
      <c r="T769" s="6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</row>
    <row r="770" spans="1:32" ht="14.25" customHeight="1">
      <c r="A770" s="6"/>
      <c r="B770" s="2"/>
      <c r="C770" s="8"/>
      <c r="D770" s="10"/>
      <c r="E770" s="2"/>
      <c r="F770" s="2"/>
      <c r="G770" s="2"/>
      <c r="H770" s="2"/>
      <c r="I770" s="2"/>
      <c r="J770" s="2"/>
      <c r="K770" s="2"/>
      <c r="L770" s="6"/>
      <c r="M770" s="6"/>
      <c r="N770" s="7"/>
      <c r="O770" s="7"/>
      <c r="P770" s="2"/>
      <c r="Q770" s="2"/>
      <c r="R770" s="2"/>
      <c r="S770" s="2"/>
      <c r="T770" s="6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</row>
    <row r="771" spans="1:32" ht="14.25" customHeight="1">
      <c r="A771" s="6"/>
      <c r="B771" s="2"/>
      <c r="C771" s="8"/>
      <c r="D771" s="10"/>
      <c r="E771" s="2"/>
      <c r="F771" s="2"/>
      <c r="G771" s="2"/>
      <c r="H771" s="2"/>
      <c r="I771" s="2"/>
      <c r="J771" s="2"/>
      <c r="K771" s="2"/>
      <c r="L771" s="6"/>
      <c r="M771" s="6"/>
      <c r="N771" s="7"/>
      <c r="O771" s="7"/>
      <c r="P771" s="2"/>
      <c r="Q771" s="2"/>
      <c r="R771" s="2"/>
      <c r="S771" s="2"/>
      <c r="T771" s="6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</row>
    <row r="772" spans="1:32" ht="14.25" customHeight="1">
      <c r="A772" s="6"/>
      <c r="B772" s="2"/>
      <c r="C772" s="8"/>
      <c r="D772" s="10"/>
      <c r="E772" s="2"/>
      <c r="F772" s="2"/>
      <c r="G772" s="2"/>
      <c r="H772" s="2"/>
      <c r="I772" s="2"/>
      <c r="J772" s="2"/>
      <c r="K772" s="2"/>
      <c r="L772" s="6"/>
      <c r="M772" s="6"/>
      <c r="N772" s="7"/>
      <c r="O772" s="7"/>
      <c r="P772" s="2"/>
      <c r="Q772" s="2"/>
      <c r="R772" s="2"/>
      <c r="S772" s="2"/>
      <c r="T772" s="6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</row>
    <row r="773" spans="1:32" ht="14.25" customHeight="1">
      <c r="A773" s="6"/>
      <c r="B773" s="2"/>
      <c r="C773" s="8"/>
      <c r="D773" s="10"/>
      <c r="E773" s="2"/>
      <c r="F773" s="2"/>
      <c r="G773" s="2"/>
      <c r="H773" s="2"/>
      <c r="I773" s="2"/>
      <c r="J773" s="2"/>
      <c r="K773" s="2"/>
      <c r="L773" s="6"/>
      <c r="M773" s="6"/>
      <c r="N773" s="7"/>
      <c r="O773" s="7"/>
      <c r="P773" s="2"/>
      <c r="Q773" s="2"/>
      <c r="R773" s="2"/>
      <c r="S773" s="2"/>
      <c r="T773" s="6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</row>
    <row r="774" spans="1:32" ht="14.25" customHeight="1">
      <c r="A774" s="6"/>
      <c r="B774" s="2"/>
      <c r="C774" s="8"/>
      <c r="D774" s="10"/>
      <c r="E774" s="2"/>
      <c r="F774" s="2"/>
      <c r="G774" s="2"/>
      <c r="H774" s="2"/>
      <c r="I774" s="2"/>
      <c r="J774" s="2"/>
      <c r="K774" s="2"/>
      <c r="L774" s="6"/>
      <c r="M774" s="6"/>
      <c r="N774" s="7"/>
      <c r="O774" s="7"/>
      <c r="P774" s="2"/>
      <c r="Q774" s="2"/>
      <c r="R774" s="2"/>
      <c r="S774" s="2"/>
      <c r="T774" s="6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</row>
    <row r="775" spans="1:32" ht="14.25" customHeight="1">
      <c r="A775" s="6"/>
      <c r="B775" s="2"/>
      <c r="C775" s="8"/>
      <c r="D775" s="10"/>
      <c r="E775" s="2"/>
      <c r="F775" s="2"/>
      <c r="G775" s="2"/>
      <c r="H775" s="2"/>
      <c r="I775" s="2"/>
      <c r="J775" s="2"/>
      <c r="K775" s="2"/>
      <c r="L775" s="6"/>
      <c r="M775" s="6"/>
      <c r="N775" s="7"/>
      <c r="O775" s="7"/>
      <c r="P775" s="2"/>
      <c r="Q775" s="2"/>
      <c r="R775" s="2"/>
      <c r="S775" s="2"/>
      <c r="T775" s="6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</row>
    <row r="776" spans="1:32" ht="14.25" customHeight="1">
      <c r="A776" s="6"/>
      <c r="B776" s="2"/>
      <c r="C776" s="8"/>
      <c r="D776" s="10"/>
      <c r="E776" s="2"/>
      <c r="F776" s="2"/>
      <c r="G776" s="2"/>
      <c r="H776" s="2"/>
      <c r="I776" s="2"/>
      <c r="J776" s="2"/>
      <c r="K776" s="2"/>
      <c r="L776" s="6"/>
      <c r="M776" s="6"/>
      <c r="N776" s="7"/>
      <c r="O776" s="7"/>
      <c r="P776" s="2"/>
      <c r="Q776" s="2"/>
      <c r="R776" s="2"/>
      <c r="S776" s="2"/>
      <c r="T776" s="6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</row>
    <row r="777" spans="1:32" ht="14.25" customHeight="1">
      <c r="A777" s="6"/>
      <c r="B777" s="2"/>
      <c r="C777" s="8"/>
      <c r="D777" s="10"/>
      <c r="E777" s="2"/>
      <c r="F777" s="2"/>
      <c r="G777" s="2"/>
      <c r="H777" s="2"/>
      <c r="I777" s="2"/>
      <c r="J777" s="2"/>
      <c r="K777" s="2"/>
      <c r="L777" s="6"/>
      <c r="M777" s="6"/>
      <c r="N777" s="7"/>
      <c r="O777" s="7"/>
      <c r="P777" s="2"/>
      <c r="Q777" s="2"/>
      <c r="R777" s="2"/>
      <c r="S777" s="2"/>
      <c r="T777" s="6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</row>
    <row r="778" spans="1:32" ht="14.25" customHeight="1">
      <c r="A778" s="6"/>
      <c r="B778" s="2"/>
      <c r="C778" s="8"/>
      <c r="D778" s="10"/>
      <c r="E778" s="2"/>
      <c r="F778" s="2"/>
      <c r="G778" s="2"/>
      <c r="H778" s="2"/>
      <c r="I778" s="2"/>
      <c r="J778" s="2"/>
      <c r="K778" s="2"/>
      <c r="L778" s="6"/>
      <c r="M778" s="6"/>
      <c r="N778" s="7"/>
      <c r="O778" s="7"/>
      <c r="P778" s="2"/>
      <c r="Q778" s="2"/>
      <c r="R778" s="2"/>
      <c r="S778" s="2"/>
      <c r="T778" s="6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</row>
    <row r="779" spans="1:32" ht="14.25" customHeight="1">
      <c r="A779" s="6"/>
      <c r="B779" s="2"/>
      <c r="C779" s="8"/>
      <c r="D779" s="10"/>
      <c r="E779" s="2"/>
      <c r="F779" s="2"/>
      <c r="G779" s="2"/>
      <c r="H779" s="2"/>
      <c r="I779" s="2"/>
      <c r="J779" s="2"/>
      <c r="K779" s="2"/>
      <c r="L779" s="6"/>
      <c r="M779" s="6"/>
      <c r="N779" s="7"/>
      <c r="O779" s="7"/>
      <c r="P779" s="2"/>
      <c r="Q779" s="2"/>
      <c r="R779" s="2"/>
      <c r="S779" s="2"/>
      <c r="T779" s="6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</row>
    <row r="780" spans="1:32" ht="14.25" customHeight="1">
      <c r="A780" s="6"/>
      <c r="B780" s="2"/>
      <c r="C780" s="8"/>
      <c r="D780" s="10"/>
      <c r="E780" s="2"/>
      <c r="F780" s="2"/>
      <c r="G780" s="2"/>
      <c r="H780" s="2"/>
      <c r="I780" s="2"/>
      <c r="J780" s="2"/>
      <c r="K780" s="2"/>
      <c r="L780" s="6"/>
      <c r="M780" s="6"/>
      <c r="N780" s="7"/>
      <c r="O780" s="7"/>
      <c r="P780" s="2"/>
      <c r="Q780" s="2"/>
      <c r="R780" s="2"/>
      <c r="S780" s="2"/>
      <c r="T780" s="6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</row>
    <row r="781" spans="1:32" ht="14.25" customHeight="1">
      <c r="A781" s="6"/>
      <c r="B781" s="2"/>
      <c r="C781" s="8"/>
      <c r="D781" s="10"/>
      <c r="E781" s="2"/>
      <c r="F781" s="2"/>
      <c r="G781" s="2"/>
      <c r="H781" s="2"/>
      <c r="I781" s="2"/>
      <c r="J781" s="2"/>
      <c r="K781" s="2"/>
      <c r="L781" s="6"/>
      <c r="M781" s="6"/>
      <c r="N781" s="7"/>
      <c r="O781" s="7"/>
      <c r="P781" s="2"/>
      <c r="Q781" s="2"/>
      <c r="R781" s="2"/>
      <c r="S781" s="2"/>
      <c r="T781" s="6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</row>
    <row r="782" spans="1:32" ht="14.25" customHeight="1">
      <c r="A782" s="6"/>
      <c r="B782" s="2"/>
      <c r="C782" s="8"/>
      <c r="D782" s="10"/>
      <c r="E782" s="2"/>
      <c r="F782" s="2"/>
      <c r="G782" s="2"/>
      <c r="H782" s="2"/>
      <c r="I782" s="2"/>
      <c r="J782" s="2"/>
      <c r="K782" s="2"/>
      <c r="L782" s="6"/>
      <c r="M782" s="6"/>
      <c r="N782" s="7"/>
      <c r="O782" s="7"/>
      <c r="P782" s="2"/>
      <c r="Q782" s="2"/>
      <c r="R782" s="2"/>
      <c r="S782" s="2"/>
      <c r="T782" s="6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</row>
    <row r="783" spans="1:32" ht="14.25" customHeight="1">
      <c r="A783" s="6"/>
      <c r="B783" s="2"/>
      <c r="C783" s="8"/>
      <c r="D783" s="10"/>
      <c r="E783" s="2"/>
      <c r="F783" s="2"/>
      <c r="G783" s="2"/>
      <c r="H783" s="2"/>
      <c r="I783" s="2"/>
      <c r="J783" s="2"/>
      <c r="K783" s="2"/>
      <c r="L783" s="6"/>
      <c r="M783" s="6"/>
      <c r="N783" s="7"/>
      <c r="O783" s="7"/>
      <c r="P783" s="2"/>
      <c r="Q783" s="2"/>
      <c r="R783" s="2"/>
      <c r="S783" s="2"/>
      <c r="T783" s="6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</row>
    <row r="784" spans="1:32" ht="14.25" customHeight="1">
      <c r="A784" s="6"/>
      <c r="B784" s="2"/>
      <c r="C784" s="8"/>
      <c r="D784" s="10"/>
      <c r="E784" s="2"/>
      <c r="F784" s="2"/>
      <c r="G784" s="2"/>
      <c r="H784" s="2"/>
      <c r="I784" s="2"/>
      <c r="J784" s="2"/>
      <c r="K784" s="2"/>
      <c r="L784" s="6"/>
      <c r="M784" s="6"/>
      <c r="N784" s="7"/>
      <c r="O784" s="7"/>
      <c r="P784" s="2"/>
      <c r="Q784" s="2"/>
      <c r="R784" s="2"/>
      <c r="S784" s="2"/>
      <c r="T784" s="6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</row>
    <row r="785" spans="1:32" ht="14.25" customHeight="1">
      <c r="A785" s="6"/>
      <c r="B785" s="2"/>
      <c r="C785" s="8"/>
      <c r="D785" s="10"/>
      <c r="E785" s="2"/>
      <c r="F785" s="2"/>
      <c r="G785" s="2"/>
      <c r="H785" s="2"/>
      <c r="I785" s="2"/>
      <c r="J785" s="2"/>
      <c r="K785" s="2"/>
      <c r="L785" s="6"/>
      <c r="M785" s="6"/>
      <c r="N785" s="7"/>
      <c r="O785" s="7"/>
      <c r="P785" s="2"/>
      <c r="Q785" s="2"/>
      <c r="R785" s="2"/>
      <c r="S785" s="2"/>
      <c r="T785" s="6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</row>
    <row r="786" spans="1:32" ht="14.25" customHeight="1">
      <c r="A786" s="6"/>
      <c r="B786" s="2"/>
      <c r="C786" s="8"/>
      <c r="D786" s="10"/>
      <c r="E786" s="2"/>
      <c r="F786" s="2"/>
      <c r="G786" s="2"/>
      <c r="H786" s="2"/>
      <c r="I786" s="2"/>
      <c r="J786" s="2"/>
      <c r="K786" s="2"/>
      <c r="L786" s="6"/>
      <c r="M786" s="6"/>
      <c r="N786" s="7"/>
      <c r="O786" s="7"/>
      <c r="P786" s="2"/>
      <c r="Q786" s="2"/>
      <c r="R786" s="2"/>
      <c r="S786" s="2"/>
      <c r="T786" s="6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</row>
    <row r="787" spans="1:32" ht="14.25" customHeight="1">
      <c r="A787" s="6"/>
      <c r="B787" s="2"/>
      <c r="C787" s="8"/>
      <c r="D787" s="10"/>
      <c r="E787" s="2"/>
      <c r="F787" s="2"/>
      <c r="G787" s="2"/>
      <c r="H787" s="2"/>
      <c r="I787" s="2"/>
      <c r="J787" s="2"/>
      <c r="K787" s="2"/>
      <c r="L787" s="6"/>
      <c r="M787" s="6"/>
      <c r="N787" s="7"/>
      <c r="O787" s="7"/>
      <c r="P787" s="2"/>
      <c r="Q787" s="2"/>
      <c r="R787" s="2"/>
      <c r="S787" s="2"/>
      <c r="T787" s="6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</row>
    <row r="788" spans="1:32" ht="14.25" customHeight="1">
      <c r="A788" s="6"/>
      <c r="B788" s="2"/>
      <c r="C788" s="8"/>
      <c r="D788" s="10"/>
      <c r="E788" s="2"/>
      <c r="F788" s="2"/>
      <c r="G788" s="2"/>
      <c r="H788" s="2"/>
      <c r="I788" s="2"/>
      <c r="J788" s="2"/>
      <c r="K788" s="2"/>
      <c r="L788" s="6"/>
      <c r="M788" s="6"/>
      <c r="N788" s="7"/>
      <c r="O788" s="7"/>
      <c r="P788" s="2"/>
      <c r="Q788" s="2"/>
      <c r="R788" s="2"/>
      <c r="S788" s="2"/>
      <c r="T788" s="6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</row>
    <row r="789" spans="1:32" ht="14.25" customHeight="1">
      <c r="A789" s="6"/>
      <c r="B789" s="2"/>
      <c r="C789" s="8"/>
      <c r="D789" s="10"/>
      <c r="E789" s="2"/>
      <c r="F789" s="2"/>
      <c r="G789" s="2"/>
      <c r="H789" s="2"/>
      <c r="I789" s="2"/>
      <c r="J789" s="2"/>
      <c r="K789" s="2"/>
      <c r="L789" s="6"/>
      <c r="M789" s="6"/>
      <c r="N789" s="7"/>
      <c r="O789" s="7"/>
      <c r="P789" s="2"/>
      <c r="Q789" s="2"/>
      <c r="R789" s="2"/>
      <c r="S789" s="2"/>
      <c r="T789" s="6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</row>
    <row r="790" spans="1:32" ht="14.25" customHeight="1">
      <c r="A790" s="6"/>
      <c r="B790" s="2"/>
      <c r="C790" s="8"/>
      <c r="D790" s="10"/>
      <c r="E790" s="2"/>
      <c r="F790" s="2"/>
      <c r="G790" s="2"/>
      <c r="H790" s="2"/>
      <c r="I790" s="2"/>
      <c r="J790" s="2"/>
      <c r="K790" s="2"/>
      <c r="L790" s="6"/>
      <c r="M790" s="6"/>
      <c r="N790" s="7"/>
      <c r="O790" s="7"/>
      <c r="P790" s="2"/>
      <c r="Q790" s="2"/>
      <c r="R790" s="2"/>
      <c r="S790" s="2"/>
      <c r="T790" s="6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</row>
    <row r="791" spans="1:32" ht="14.25" customHeight="1">
      <c r="A791" s="6"/>
      <c r="B791" s="2"/>
      <c r="C791" s="8"/>
      <c r="D791" s="10"/>
      <c r="E791" s="2"/>
      <c r="F791" s="2"/>
      <c r="G791" s="2"/>
      <c r="H791" s="2"/>
      <c r="I791" s="2"/>
      <c r="J791" s="2"/>
      <c r="K791" s="2"/>
      <c r="L791" s="6"/>
      <c r="M791" s="6"/>
      <c r="N791" s="7"/>
      <c r="O791" s="7"/>
      <c r="P791" s="2"/>
      <c r="Q791" s="2"/>
      <c r="R791" s="2"/>
      <c r="S791" s="2"/>
      <c r="T791" s="6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</row>
    <row r="792" spans="1:32" ht="14.25" customHeight="1">
      <c r="A792" s="6"/>
      <c r="B792" s="2"/>
      <c r="C792" s="8"/>
      <c r="D792" s="10"/>
      <c r="E792" s="2"/>
      <c r="F792" s="2"/>
      <c r="G792" s="2"/>
      <c r="H792" s="2"/>
      <c r="I792" s="2"/>
      <c r="J792" s="2"/>
      <c r="K792" s="2"/>
      <c r="L792" s="6"/>
      <c r="M792" s="6"/>
      <c r="N792" s="7"/>
      <c r="O792" s="7"/>
      <c r="P792" s="2"/>
      <c r="Q792" s="2"/>
      <c r="R792" s="2"/>
      <c r="S792" s="2"/>
      <c r="T792" s="6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</row>
    <row r="793" spans="1:32" ht="14.25" customHeight="1">
      <c r="A793" s="6"/>
      <c r="B793" s="2"/>
      <c r="C793" s="8"/>
      <c r="D793" s="10"/>
      <c r="E793" s="2"/>
      <c r="F793" s="2"/>
      <c r="G793" s="2"/>
      <c r="H793" s="2"/>
      <c r="I793" s="2"/>
      <c r="J793" s="2"/>
      <c r="K793" s="2"/>
      <c r="L793" s="6"/>
      <c r="M793" s="6"/>
      <c r="N793" s="7"/>
      <c r="O793" s="7"/>
      <c r="P793" s="2"/>
      <c r="Q793" s="2"/>
      <c r="R793" s="2"/>
      <c r="S793" s="2"/>
      <c r="T793" s="6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</row>
    <row r="794" spans="1:32" ht="14.25" customHeight="1">
      <c r="A794" s="6"/>
      <c r="B794" s="2"/>
      <c r="C794" s="8"/>
      <c r="D794" s="10"/>
      <c r="E794" s="2"/>
      <c r="F794" s="2"/>
      <c r="G794" s="2"/>
      <c r="H794" s="2"/>
      <c r="I794" s="2"/>
      <c r="J794" s="2"/>
      <c r="K794" s="2"/>
      <c r="L794" s="6"/>
      <c r="M794" s="6"/>
      <c r="N794" s="7"/>
      <c r="O794" s="7"/>
      <c r="P794" s="2"/>
      <c r="Q794" s="2"/>
      <c r="R794" s="2"/>
      <c r="S794" s="2"/>
      <c r="T794" s="6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</row>
    <row r="795" spans="1:32" ht="14.25" customHeight="1">
      <c r="A795" s="6"/>
      <c r="B795" s="2"/>
      <c r="C795" s="8"/>
      <c r="D795" s="10"/>
      <c r="E795" s="2"/>
      <c r="F795" s="2"/>
      <c r="G795" s="2"/>
      <c r="H795" s="2"/>
      <c r="I795" s="2"/>
      <c r="J795" s="2"/>
      <c r="K795" s="2"/>
      <c r="L795" s="6"/>
      <c r="M795" s="6"/>
      <c r="N795" s="7"/>
      <c r="O795" s="7"/>
      <c r="P795" s="2"/>
      <c r="Q795" s="2"/>
      <c r="R795" s="2"/>
      <c r="S795" s="2"/>
      <c r="T795" s="6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</row>
    <row r="796" spans="1:32" ht="14.25" customHeight="1">
      <c r="A796" s="6"/>
      <c r="B796" s="2"/>
      <c r="C796" s="8"/>
      <c r="D796" s="10"/>
      <c r="E796" s="2"/>
      <c r="F796" s="2"/>
      <c r="G796" s="2"/>
      <c r="H796" s="2"/>
      <c r="I796" s="2"/>
      <c r="J796" s="2"/>
      <c r="K796" s="2"/>
      <c r="L796" s="6"/>
      <c r="M796" s="6"/>
      <c r="N796" s="7"/>
      <c r="O796" s="7"/>
      <c r="P796" s="2"/>
      <c r="Q796" s="2"/>
      <c r="R796" s="2"/>
      <c r="S796" s="2"/>
      <c r="T796" s="6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</row>
    <row r="797" spans="1:32" ht="14.25" customHeight="1">
      <c r="A797" s="6"/>
      <c r="B797" s="2"/>
      <c r="C797" s="8"/>
      <c r="D797" s="10"/>
      <c r="E797" s="2"/>
      <c r="F797" s="2"/>
      <c r="G797" s="2"/>
      <c r="H797" s="2"/>
      <c r="I797" s="2"/>
      <c r="J797" s="2"/>
      <c r="K797" s="2"/>
      <c r="L797" s="6"/>
      <c r="M797" s="6"/>
      <c r="N797" s="7"/>
      <c r="O797" s="7"/>
      <c r="P797" s="2"/>
      <c r="Q797" s="2"/>
      <c r="R797" s="2"/>
      <c r="S797" s="2"/>
      <c r="T797" s="6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</row>
    <row r="798" spans="1:32" ht="14.25" customHeight="1">
      <c r="A798" s="6"/>
      <c r="B798" s="2"/>
      <c r="C798" s="8"/>
      <c r="D798" s="10"/>
      <c r="E798" s="2"/>
      <c r="F798" s="2"/>
      <c r="G798" s="2"/>
      <c r="H798" s="2"/>
      <c r="I798" s="2"/>
      <c r="J798" s="2"/>
      <c r="K798" s="2"/>
      <c r="L798" s="6"/>
      <c r="M798" s="6"/>
      <c r="N798" s="7"/>
      <c r="O798" s="7"/>
      <c r="P798" s="2"/>
      <c r="Q798" s="2"/>
      <c r="R798" s="2"/>
      <c r="S798" s="2"/>
      <c r="T798" s="6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</row>
    <row r="799" spans="1:32" ht="14.25" customHeight="1">
      <c r="A799" s="6"/>
      <c r="B799" s="2"/>
      <c r="C799" s="8"/>
      <c r="D799" s="10"/>
      <c r="E799" s="2"/>
      <c r="F799" s="2"/>
      <c r="G799" s="2"/>
      <c r="H799" s="2"/>
      <c r="I799" s="2"/>
      <c r="J799" s="2"/>
      <c r="K799" s="2"/>
      <c r="L799" s="6"/>
      <c r="M799" s="6"/>
      <c r="N799" s="7"/>
      <c r="O799" s="7"/>
      <c r="P799" s="2"/>
      <c r="Q799" s="2"/>
      <c r="R799" s="2"/>
      <c r="S799" s="2"/>
      <c r="T799" s="6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</row>
    <row r="800" spans="1:32" ht="14.25" customHeight="1">
      <c r="A800" s="6"/>
      <c r="B800" s="2"/>
      <c r="C800" s="8"/>
      <c r="D800" s="10"/>
      <c r="E800" s="2"/>
      <c r="F800" s="2"/>
      <c r="G800" s="2"/>
      <c r="H800" s="2"/>
      <c r="I800" s="2"/>
      <c r="J800" s="2"/>
      <c r="K800" s="2"/>
      <c r="L800" s="6"/>
      <c r="M800" s="6"/>
      <c r="N800" s="7"/>
      <c r="O800" s="7"/>
      <c r="P800" s="2"/>
      <c r="Q800" s="2"/>
      <c r="R800" s="2"/>
      <c r="S800" s="2"/>
      <c r="T800" s="6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</row>
    <row r="801" spans="1:32" ht="14.25" customHeight="1">
      <c r="A801" s="6"/>
      <c r="B801" s="2"/>
      <c r="C801" s="8"/>
      <c r="D801" s="10"/>
      <c r="E801" s="2"/>
      <c r="F801" s="2"/>
      <c r="G801" s="2"/>
      <c r="H801" s="2"/>
      <c r="I801" s="2"/>
      <c r="J801" s="2"/>
      <c r="K801" s="2"/>
      <c r="L801" s="6"/>
      <c r="M801" s="6"/>
      <c r="N801" s="7"/>
      <c r="O801" s="7"/>
      <c r="P801" s="2"/>
      <c r="Q801" s="2"/>
      <c r="R801" s="2"/>
      <c r="S801" s="2"/>
      <c r="T801" s="6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</row>
    <row r="802" spans="1:32" ht="14.25" customHeight="1">
      <c r="A802" s="6"/>
      <c r="B802" s="2"/>
      <c r="C802" s="8"/>
      <c r="D802" s="10"/>
      <c r="E802" s="2"/>
      <c r="F802" s="2"/>
      <c r="G802" s="2"/>
      <c r="H802" s="2"/>
      <c r="I802" s="2"/>
      <c r="J802" s="2"/>
      <c r="K802" s="2"/>
      <c r="L802" s="6"/>
      <c r="M802" s="6"/>
      <c r="N802" s="7"/>
      <c r="O802" s="7"/>
      <c r="P802" s="2"/>
      <c r="Q802" s="2"/>
      <c r="R802" s="2"/>
      <c r="S802" s="2"/>
      <c r="T802" s="6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</row>
    <row r="803" spans="1:32" ht="14.25" customHeight="1">
      <c r="A803" s="6"/>
      <c r="B803" s="2"/>
      <c r="C803" s="8"/>
      <c r="D803" s="10"/>
      <c r="E803" s="2"/>
      <c r="F803" s="2"/>
      <c r="G803" s="2"/>
      <c r="H803" s="2"/>
      <c r="I803" s="2"/>
      <c r="J803" s="2"/>
      <c r="K803" s="2"/>
      <c r="L803" s="6"/>
      <c r="M803" s="6"/>
      <c r="N803" s="7"/>
      <c r="O803" s="7"/>
      <c r="P803" s="2"/>
      <c r="Q803" s="2"/>
      <c r="R803" s="2"/>
      <c r="S803" s="2"/>
      <c r="T803" s="6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</row>
    <row r="804" spans="1:32" ht="14.25" customHeight="1">
      <c r="A804" s="6"/>
      <c r="B804" s="2"/>
      <c r="C804" s="8"/>
      <c r="D804" s="10"/>
      <c r="E804" s="2"/>
      <c r="F804" s="2"/>
      <c r="G804" s="2"/>
      <c r="H804" s="2"/>
      <c r="I804" s="2"/>
      <c r="J804" s="2"/>
      <c r="K804" s="2"/>
      <c r="L804" s="6"/>
      <c r="M804" s="6"/>
      <c r="N804" s="7"/>
      <c r="O804" s="7"/>
      <c r="P804" s="2"/>
      <c r="Q804" s="2"/>
      <c r="R804" s="2"/>
      <c r="S804" s="2"/>
      <c r="T804" s="6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</row>
    <row r="805" spans="1:32" ht="14.25" customHeight="1">
      <c r="A805" s="6"/>
      <c r="B805" s="2"/>
      <c r="C805" s="8"/>
      <c r="D805" s="10"/>
      <c r="E805" s="2"/>
      <c r="F805" s="2"/>
      <c r="G805" s="2"/>
      <c r="H805" s="2"/>
      <c r="I805" s="2"/>
      <c r="J805" s="2"/>
      <c r="K805" s="2"/>
      <c r="L805" s="6"/>
      <c r="M805" s="6"/>
      <c r="N805" s="7"/>
      <c r="O805" s="7"/>
      <c r="P805" s="2"/>
      <c r="Q805" s="2"/>
      <c r="R805" s="2"/>
      <c r="S805" s="2"/>
      <c r="T805" s="6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</row>
    <row r="806" spans="1:32" ht="14.25" customHeight="1">
      <c r="A806" s="6"/>
      <c r="B806" s="2"/>
      <c r="C806" s="8"/>
      <c r="D806" s="10"/>
      <c r="E806" s="2"/>
      <c r="F806" s="2"/>
      <c r="G806" s="2"/>
      <c r="H806" s="2"/>
      <c r="I806" s="2"/>
      <c r="J806" s="2"/>
      <c r="K806" s="2"/>
      <c r="L806" s="6"/>
      <c r="M806" s="6"/>
      <c r="N806" s="7"/>
      <c r="O806" s="7"/>
      <c r="P806" s="2"/>
      <c r="Q806" s="2"/>
      <c r="R806" s="2"/>
      <c r="S806" s="2"/>
      <c r="T806" s="6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</row>
    <row r="807" spans="1:32" ht="14.25" customHeight="1">
      <c r="A807" s="6"/>
      <c r="B807" s="2"/>
      <c r="C807" s="8"/>
      <c r="D807" s="10"/>
      <c r="E807" s="2"/>
      <c r="F807" s="2"/>
      <c r="G807" s="2"/>
      <c r="H807" s="2"/>
      <c r="I807" s="2"/>
      <c r="J807" s="2"/>
      <c r="K807" s="2"/>
      <c r="L807" s="6"/>
      <c r="M807" s="6"/>
      <c r="N807" s="7"/>
      <c r="O807" s="7"/>
      <c r="P807" s="2"/>
      <c r="Q807" s="2"/>
      <c r="R807" s="2"/>
      <c r="S807" s="2"/>
      <c r="T807" s="6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</row>
    <row r="808" spans="1:32" ht="14.25" customHeight="1">
      <c r="A808" s="6"/>
      <c r="B808" s="2"/>
      <c r="C808" s="8"/>
      <c r="D808" s="10"/>
      <c r="E808" s="2"/>
      <c r="F808" s="2"/>
      <c r="G808" s="2"/>
      <c r="H808" s="2"/>
      <c r="I808" s="2"/>
      <c r="J808" s="2"/>
      <c r="K808" s="2"/>
      <c r="L808" s="6"/>
      <c r="M808" s="6"/>
      <c r="N808" s="7"/>
      <c r="O808" s="7"/>
      <c r="P808" s="2"/>
      <c r="Q808" s="2"/>
      <c r="R808" s="2"/>
      <c r="S808" s="2"/>
      <c r="T808" s="6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</row>
    <row r="809" spans="1:32" ht="14.25" customHeight="1">
      <c r="A809" s="6"/>
      <c r="B809" s="2"/>
      <c r="C809" s="8"/>
      <c r="D809" s="10"/>
      <c r="E809" s="2"/>
      <c r="F809" s="2"/>
      <c r="G809" s="2"/>
      <c r="H809" s="2"/>
      <c r="I809" s="2"/>
      <c r="J809" s="2"/>
      <c r="K809" s="2"/>
      <c r="L809" s="6"/>
      <c r="M809" s="6"/>
      <c r="N809" s="7"/>
      <c r="O809" s="7"/>
      <c r="P809" s="2"/>
      <c r="Q809" s="2"/>
      <c r="R809" s="2"/>
      <c r="S809" s="2"/>
      <c r="T809" s="6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</row>
    <row r="810" spans="1:32" ht="14.25" customHeight="1">
      <c r="A810" s="6"/>
      <c r="B810" s="2"/>
      <c r="C810" s="8"/>
      <c r="D810" s="10"/>
      <c r="E810" s="2"/>
      <c r="F810" s="2"/>
      <c r="G810" s="2"/>
      <c r="H810" s="2"/>
      <c r="I810" s="2"/>
      <c r="J810" s="2"/>
      <c r="K810" s="2"/>
      <c r="L810" s="6"/>
      <c r="M810" s="6"/>
      <c r="N810" s="7"/>
      <c r="O810" s="7"/>
      <c r="P810" s="2"/>
      <c r="Q810" s="2"/>
      <c r="R810" s="2"/>
      <c r="S810" s="2"/>
      <c r="T810" s="6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</row>
    <row r="811" spans="1:32" ht="14.25" customHeight="1">
      <c r="A811" s="6"/>
      <c r="B811" s="2"/>
      <c r="C811" s="8"/>
      <c r="D811" s="10"/>
      <c r="E811" s="2"/>
      <c r="F811" s="2"/>
      <c r="G811" s="2"/>
      <c r="H811" s="2"/>
      <c r="I811" s="2"/>
      <c r="J811" s="2"/>
      <c r="K811" s="2"/>
      <c r="L811" s="6"/>
      <c r="M811" s="6"/>
      <c r="N811" s="7"/>
      <c r="O811" s="7"/>
      <c r="P811" s="2"/>
      <c r="Q811" s="2"/>
      <c r="R811" s="2"/>
      <c r="S811" s="2"/>
      <c r="T811" s="6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</row>
    <row r="812" spans="1:32" ht="14.25" customHeight="1">
      <c r="A812" s="6"/>
      <c r="B812" s="2"/>
      <c r="C812" s="8"/>
      <c r="D812" s="10"/>
      <c r="E812" s="2"/>
      <c r="F812" s="2"/>
      <c r="G812" s="2"/>
      <c r="H812" s="2"/>
      <c r="I812" s="2"/>
      <c r="J812" s="2"/>
      <c r="K812" s="2"/>
      <c r="L812" s="6"/>
      <c r="M812" s="6"/>
      <c r="N812" s="7"/>
      <c r="O812" s="7"/>
      <c r="P812" s="2"/>
      <c r="Q812" s="2"/>
      <c r="R812" s="2"/>
      <c r="S812" s="2"/>
      <c r="T812" s="6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</row>
    <row r="813" spans="1:32" ht="14.25" customHeight="1">
      <c r="A813" s="6"/>
      <c r="B813" s="2"/>
      <c r="C813" s="8"/>
      <c r="D813" s="10"/>
      <c r="E813" s="2"/>
      <c r="F813" s="2"/>
      <c r="G813" s="2"/>
      <c r="H813" s="2"/>
      <c r="I813" s="2"/>
      <c r="J813" s="2"/>
      <c r="K813" s="2"/>
      <c r="L813" s="6"/>
      <c r="M813" s="6"/>
      <c r="N813" s="7"/>
      <c r="O813" s="7"/>
      <c r="P813" s="2"/>
      <c r="Q813" s="2"/>
      <c r="R813" s="2"/>
      <c r="S813" s="2"/>
      <c r="T813" s="6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</row>
    <row r="814" spans="1:32" ht="14.25" customHeight="1">
      <c r="A814" s="6"/>
      <c r="B814" s="2"/>
      <c r="C814" s="8"/>
      <c r="D814" s="10"/>
      <c r="E814" s="2"/>
      <c r="F814" s="2"/>
      <c r="G814" s="2"/>
      <c r="H814" s="2"/>
      <c r="I814" s="2"/>
      <c r="J814" s="2"/>
      <c r="K814" s="2"/>
      <c r="L814" s="6"/>
      <c r="M814" s="6"/>
      <c r="N814" s="7"/>
      <c r="O814" s="7"/>
      <c r="P814" s="2"/>
      <c r="Q814" s="2"/>
      <c r="R814" s="2"/>
      <c r="S814" s="2"/>
      <c r="T814" s="6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</row>
    <row r="815" spans="1:32" ht="14.25" customHeight="1">
      <c r="A815" s="6"/>
      <c r="B815" s="2"/>
      <c r="C815" s="8"/>
      <c r="D815" s="10"/>
      <c r="E815" s="2"/>
      <c r="F815" s="2"/>
      <c r="G815" s="2"/>
      <c r="H815" s="2"/>
      <c r="I815" s="2"/>
      <c r="J815" s="2"/>
      <c r="K815" s="2"/>
      <c r="L815" s="6"/>
      <c r="M815" s="6"/>
      <c r="N815" s="7"/>
      <c r="O815" s="7"/>
      <c r="P815" s="2"/>
      <c r="Q815" s="2"/>
      <c r="R815" s="2"/>
      <c r="S815" s="2"/>
      <c r="T815" s="6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</row>
    <row r="816" spans="1:32" ht="14.25" customHeight="1">
      <c r="A816" s="6"/>
      <c r="B816" s="2"/>
      <c r="C816" s="8"/>
      <c r="D816" s="10"/>
      <c r="E816" s="2"/>
      <c r="F816" s="2"/>
      <c r="G816" s="2"/>
      <c r="H816" s="2"/>
      <c r="I816" s="2"/>
      <c r="J816" s="2"/>
      <c r="K816" s="2"/>
      <c r="L816" s="6"/>
      <c r="M816" s="6"/>
      <c r="N816" s="7"/>
      <c r="O816" s="7"/>
      <c r="P816" s="2"/>
      <c r="Q816" s="2"/>
      <c r="R816" s="2"/>
      <c r="S816" s="2"/>
      <c r="T816" s="6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</row>
    <row r="817" spans="1:32" ht="14.25" customHeight="1">
      <c r="A817" s="6"/>
      <c r="B817" s="2"/>
      <c r="C817" s="8"/>
      <c r="D817" s="10"/>
      <c r="E817" s="2"/>
      <c r="F817" s="2"/>
      <c r="G817" s="2"/>
      <c r="H817" s="2"/>
      <c r="I817" s="2"/>
      <c r="J817" s="2"/>
      <c r="K817" s="2"/>
      <c r="L817" s="6"/>
      <c r="M817" s="6"/>
      <c r="N817" s="7"/>
      <c r="O817" s="7"/>
      <c r="P817" s="2"/>
      <c r="Q817" s="2"/>
      <c r="R817" s="2"/>
      <c r="S817" s="2"/>
      <c r="T817" s="6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</row>
    <row r="818" spans="1:32" ht="14.25" customHeight="1">
      <c r="A818" s="6"/>
      <c r="B818" s="2"/>
      <c r="C818" s="8"/>
      <c r="D818" s="10"/>
      <c r="E818" s="2"/>
      <c r="F818" s="2"/>
      <c r="G818" s="2"/>
      <c r="H818" s="2"/>
      <c r="I818" s="2"/>
      <c r="J818" s="2"/>
      <c r="K818" s="2"/>
      <c r="L818" s="6"/>
      <c r="M818" s="6"/>
      <c r="N818" s="7"/>
      <c r="O818" s="7"/>
      <c r="P818" s="2"/>
      <c r="Q818" s="2"/>
      <c r="R818" s="2"/>
      <c r="S818" s="2"/>
      <c r="T818" s="6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</row>
    <row r="819" spans="1:32" ht="14.25" customHeight="1">
      <c r="A819" s="6"/>
      <c r="B819" s="2"/>
      <c r="C819" s="8"/>
      <c r="D819" s="10"/>
      <c r="E819" s="2"/>
      <c r="F819" s="2"/>
      <c r="G819" s="2"/>
      <c r="H819" s="2"/>
      <c r="I819" s="2"/>
      <c r="J819" s="2"/>
      <c r="K819" s="2"/>
      <c r="L819" s="6"/>
      <c r="M819" s="6"/>
      <c r="N819" s="7"/>
      <c r="O819" s="7"/>
      <c r="P819" s="2"/>
      <c r="Q819" s="2"/>
      <c r="R819" s="2"/>
      <c r="S819" s="2"/>
      <c r="T819" s="6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</row>
    <row r="820" spans="1:32" ht="14.25" customHeight="1">
      <c r="A820" s="6"/>
      <c r="B820" s="2"/>
      <c r="C820" s="8"/>
      <c r="D820" s="10"/>
      <c r="E820" s="2"/>
      <c r="F820" s="2"/>
      <c r="G820" s="2"/>
      <c r="H820" s="2"/>
      <c r="I820" s="2"/>
      <c r="J820" s="2"/>
      <c r="K820" s="2"/>
      <c r="L820" s="6"/>
      <c r="M820" s="6"/>
      <c r="N820" s="7"/>
      <c r="O820" s="7"/>
      <c r="P820" s="2"/>
      <c r="Q820" s="2"/>
      <c r="R820" s="2"/>
      <c r="S820" s="2"/>
      <c r="T820" s="6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</row>
    <row r="821" spans="1:32" ht="14.25" customHeight="1">
      <c r="A821" s="6"/>
      <c r="B821" s="2"/>
      <c r="C821" s="8"/>
      <c r="D821" s="10"/>
      <c r="E821" s="2"/>
      <c r="F821" s="2"/>
      <c r="G821" s="2"/>
      <c r="H821" s="2"/>
      <c r="I821" s="2"/>
      <c r="J821" s="2"/>
      <c r="K821" s="2"/>
      <c r="L821" s="6"/>
      <c r="M821" s="6"/>
      <c r="N821" s="7"/>
      <c r="O821" s="7"/>
      <c r="P821" s="2"/>
      <c r="Q821" s="2"/>
      <c r="R821" s="2"/>
      <c r="S821" s="2"/>
      <c r="T821" s="6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</row>
    <row r="822" spans="1:32" ht="14.25" customHeight="1">
      <c r="A822" s="6"/>
      <c r="B822" s="2"/>
      <c r="C822" s="8"/>
      <c r="D822" s="10"/>
      <c r="E822" s="2"/>
      <c r="F822" s="2"/>
      <c r="G822" s="2"/>
      <c r="H822" s="2"/>
      <c r="I822" s="2"/>
      <c r="J822" s="2"/>
      <c r="K822" s="2"/>
      <c r="L822" s="6"/>
      <c r="M822" s="6"/>
      <c r="N822" s="7"/>
      <c r="O822" s="7"/>
      <c r="P822" s="2"/>
      <c r="Q822" s="2"/>
      <c r="R822" s="2"/>
      <c r="S822" s="2"/>
      <c r="T822" s="6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</row>
    <row r="823" spans="1:32" ht="14.25" customHeight="1">
      <c r="A823" s="6"/>
      <c r="B823" s="2"/>
      <c r="C823" s="8"/>
      <c r="D823" s="10"/>
      <c r="E823" s="2"/>
      <c r="F823" s="2"/>
      <c r="G823" s="2"/>
      <c r="H823" s="2"/>
      <c r="I823" s="2"/>
      <c r="J823" s="2"/>
      <c r="K823" s="2"/>
      <c r="L823" s="6"/>
      <c r="M823" s="6"/>
      <c r="N823" s="7"/>
      <c r="O823" s="7"/>
      <c r="P823" s="2"/>
      <c r="Q823" s="2"/>
      <c r="R823" s="2"/>
      <c r="S823" s="2"/>
      <c r="T823" s="6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</row>
    <row r="824" spans="1:32" ht="14.25" customHeight="1">
      <c r="A824" s="6"/>
      <c r="B824" s="2"/>
      <c r="C824" s="8"/>
      <c r="D824" s="10"/>
      <c r="E824" s="2"/>
      <c r="F824" s="2"/>
      <c r="G824" s="2"/>
      <c r="H824" s="2"/>
      <c r="I824" s="2"/>
      <c r="J824" s="2"/>
      <c r="K824" s="2"/>
      <c r="L824" s="6"/>
      <c r="M824" s="6"/>
      <c r="N824" s="7"/>
      <c r="O824" s="7"/>
      <c r="P824" s="2"/>
      <c r="Q824" s="2"/>
      <c r="R824" s="2"/>
      <c r="S824" s="2"/>
      <c r="T824" s="6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</row>
    <row r="825" spans="1:32" ht="14.25" customHeight="1">
      <c r="A825" s="6"/>
      <c r="B825" s="2"/>
      <c r="C825" s="8"/>
      <c r="D825" s="10"/>
      <c r="E825" s="2"/>
      <c r="F825" s="2"/>
      <c r="G825" s="2"/>
      <c r="H825" s="2"/>
      <c r="I825" s="2"/>
      <c r="J825" s="2"/>
      <c r="K825" s="2"/>
      <c r="L825" s="6"/>
      <c r="M825" s="6"/>
      <c r="N825" s="7"/>
      <c r="O825" s="7"/>
      <c r="P825" s="2"/>
      <c r="Q825" s="2"/>
      <c r="R825" s="2"/>
      <c r="S825" s="2"/>
      <c r="T825" s="6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</row>
    <row r="826" spans="1:32" ht="14.25" customHeight="1">
      <c r="A826" s="6"/>
      <c r="B826" s="2"/>
      <c r="C826" s="8"/>
      <c r="D826" s="10"/>
      <c r="E826" s="2"/>
      <c r="F826" s="2"/>
      <c r="G826" s="2"/>
      <c r="H826" s="2"/>
      <c r="I826" s="2"/>
      <c r="J826" s="2"/>
      <c r="K826" s="2"/>
      <c r="L826" s="6"/>
      <c r="M826" s="6"/>
      <c r="N826" s="7"/>
      <c r="O826" s="7"/>
      <c r="P826" s="2"/>
      <c r="Q826" s="2"/>
      <c r="R826" s="2"/>
      <c r="S826" s="2"/>
      <c r="T826" s="6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</row>
    <row r="827" spans="1:32" ht="14.25" customHeight="1">
      <c r="A827" s="6"/>
      <c r="B827" s="2"/>
      <c r="C827" s="8"/>
      <c r="D827" s="10"/>
      <c r="E827" s="2"/>
      <c r="F827" s="2"/>
      <c r="G827" s="2"/>
      <c r="H827" s="2"/>
      <c r="I827" s="2"/>
      <c r="J827" s="2"/>
      <c r="K827" s="2"/>
      <c r="L827" s="6"/>
      <c r="M827" s="6"/>
      <c r="N827" s="7"/>
      <c r="O827" s="7"/>
      <c r="P827" s="2"/>
      <c r="Q827" s="2"/>
      <c r="R827" s="2"/>
      <c r="S827" s="2"/>
      <c r="T827" s="6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</row>
    <row r="828" spans="1:32" ht="14.25" customHeight="1">
      <c r="A828" s="6"/>
      <c r="B828" s="2"/>
      <c r="C828" s="8"/>
      <c r="D828" s="10"/>
      <c r="E828" s="2"/>
      <c r="F828" s="2"/>
      <c r="G828" s="2"/>
      <c r="H828" s="2"/>
      <c r="I828" s="2"/>
      <c r="J828" s="2"/>
      <c r="K828" s="2"/>
      <c r="L828" s="6"/>
      <c r="M828" s="6"/>
      <c r="N828" s="7"/>
      <c r="O828" s="7"/>
      <c r="P828" s="2"/>
      <c r="Q828" s="2"/>
      <c r="R828" s="2"/>
      <c r="S828" s="2"/>
      <c r="T828" s="6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</row>
    <row r="829" spans="1:32" ht="14.25" customHeight="1">
      <c r="A829" s="6"/>
      <c r="B829" s="2"/>
      <c r="C829" s="8"/>
      <c r="D829" s="10"/>
      <c r="E829" s="2"/>
      <c r="F829" s="2"/>
      <c r="G829" s="2"/>
      <c r="H829" s="2"/>
      <c r="I829" s="2"/>
      <c r="J829" s="2"/>
      <c r="K829" s="2"/>
      <c r="L829" s="6"/>
      <c r="M829" s="6"/>
      <c r="N829" s="7"/>
      <c r="O829" s="7"/>
      <c r="P829" s="2"/>
      <c r="Q829" s="2"/>
      <c r="R829" s="2"/>
      <c r="S829" s="2"/>
      <c r="T829" s="6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</row>
    <row r="830" spans="1:32" ht="14.25" customHeight="1">
      <c r="A830" s="6"/>
      <c r="B830" s="2"/>
      <c r="C830" s="8"/>
      <c r="D830" s="10"/>
      <c r="E830" s="2"/>
      <c r="F830" s="2"/>
      <c r="G830" s="2"/>
      <c r="H830" s="2"/>
      <c r="I830" s="2"/>
      <c r="J830" s="2"/>
      <c r="K830" s="2"/>
      <c r="L830" s="6"/>
      <c r="M830" s="6"/>
      <c r="N830" s="7"/>
      <c r="O830" s="7"/>
      <c r="P830" s="2"/>
      <c r="Q830" s="2"/>
      <c r="R830" s="2"/>
      <c r="S830" s="2"/>
      <c r="T830" s="6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</row>
    <row r="831" spans="1:32" ht="14.25" customHeight="1">
      <c r="A831" s="6"/>
      <c r="B831" s="2"/>
      <c r="C831" s="8"/>
      <c r="D831" s="10"/>
      <c r="E831" s="2"/>
      <c r="F831" s="2"/>
      <c r="G831" s="2"/>
      <c r="H831" s="2"/>
      <c r="I831" s="2"/>
      <c r="J831" s="2"/>
      <c r="K831" s="2"/>
      <c r="L831" s="6"/>
      <c r="M831" s="6"/>
      <c r="N831" s="7"/>
      <c r="O831" s="7"/>
      <c r="P831" s="2"/>
      <c r="Q831" s="2"/>
      <c r="R831" s="2"/>
      <c r="S831" s="2"/>
      <c r="T831" s="6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</row>
    <row r="832" spans="1:32" ht="14.25" customHeight="1">
      <c r="A832" s="6"/>
      <c r="B832" s="2"/>
      <c r="C832" s="8"/>
      <c r="D832" s="10"/>
      <c r="E832" s="2"/>
      <c r="F832" s="2"/>
      <c r="G832" s="2"/>
      <c r="H832" s="2"/>
      <c r="I832" s="2"/>
      <c r="J832" s="2"/>
      <c r="K832" s="2"/>
      <c r="L832" s="6"/>
      <c r="M832" s="6"/>
      <c r="N832" s="7"/>
      <c r="O832" s="7"/>
      <c r="P832" s="2"/>
      <c r="Q832" s="2"/>
      <c r="R832" s="2"/>
      <c r="S832" s="2"/>
      <c r="T832" s="6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</row>
    <row r="833" spans="1:32" ht="14.25" customHeight="1">
      <c r="A833" s="6"/>
      <c r="B833" s="2"/>
      <c r="C833" s="8"/>
      <c r="D833" s="10"/>
      <c r="E833" s="2"/>
      <c r="F833" s="2"/>
      <c r="G833" s="2"/>
      <c r="H833" s="2"/>
      <c r="I833" s="2"/>
      <c r="J833" s="2"/>
      <c r="K833" s="2"/>
      <c r="L833" s="6"/>
      <c r="M833" s="6"/>
      <c r="N833" s="7"/>
      <c r="O833" s="7"/>
      <c r="P833" s="2"/>
      <c r="Q833" s="2"/>
      <c r="R833" s="2"/>
      <c r="S833" s="2"/>
      <c r="T833" s="6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</row>
    <row r="834" spans="1:32" ht="14.25" customHeight="1">
      <c r="A834" s="6"/>
      <c r="B834" s="2"/>
      <c r="C834" s="8"/>
      <c r="D834" s="10"/>
      <c r="E834" s="2"/>
      <c r="F834" s="2"/>
      <c r="G834" s="2"/>
      <c r="H834" s="2"/>
      <c r="I834" s="2"/>
      <c r="J834" s="2"/>
      <c r="K834" s="2"/>
      <c r="L834" s="6"/>
      <c r="M834" s="6"/>
      <c r="N834" s="7"/>
      <c r="O834" s="7"/>
      <c r="P834" s="2"/>
      <c r="Q834" s="2"/>
      <c r="R834" s="2"/>
      <c r="S834" s="2"/>
      <c r="T834" s="6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</row>
    <row r="835" spans="1:32" ht="14.25" customHeight="1">
      <c r="A835" s="6"/>
      <c r="B835" s="2"/>
      <c r="C835" s="8"/>
      <c r="D835" s="10"/>
      <c r="E835" s="2"/>
      <c r="F835" s="2"/>
      <c r="G835" s="2"/>
      <c r="H835" s="2"/>
      <c r="I835" s="2"/>
      <c r="J835" s="2"/>
      <c r="K835" s="2"/>
      <c r="L835" s="6"/>
      <c r="M835" s="6"/>
      <c r="N835" s="7"/>
      <c r="O835" s="7"/>
      <c r="P835" s="2"/>
      <c r="Q835" s="2"/>
      <c r="R835" s="2"/>
      <c r="S835" s="2"/>
      <c r="T835" s="6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</row>
    <row r="836" spans="1:32" ht="14.25" customHeight="1">
      <c r="A836" s="6"/>
      <c r="B836" s="2"/>
      <c r="C836" s="8"/>
      <c r="D836" s="10"/>
      <c r="E836" s="2"/>
      <c r="F836" s="2"/>
      <c r="G836" s="2"/>
      <c r="H836" s="2"/>
      <c r="I836" s="2"/>
      <c r="J836" s="2"/>
      <c r="K836" s="2"/>
      <c r="L836" s="6"/>
      <c r="M836" s="6"/>
      <c r="N836" s="7"/>
      <c r="O836" s="7"/>
      <c r="P836" s="2"/>
      <c r="Q836" s="2"/>
      <c r="R836" s="2"/>
      <c r="S836" s="2"/>
      <c r="T836" s="6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</row>
    <row r="837" spans="1:32" ht="14.25" customHeight="1">
      <c r="A837" s="6"/>
      <c r="B837" s="2"/>
      <c r="C837" s="8"/>
      <c r="D837" s="10"/>
      <c r="E837" s="2"/>
      <c r="F837" s="2"/>
      <c r="G837" s="2"/>
      <c r="H837" s="2"/>
      <c r="I837" s="2"/>
      <c r="J837" s="2"/>
      <c r="K837" s="2"/>
      <c r="L837" s="6"/>
      <c r="M837" s="6"/>
      <c r="N837" s="7"/>
      <c r="O837" s="7"/>
      <c r="P837" s="2"/>
      <c r="Q837" s="2"/>
      <c r="R837" s="2"/>
      <c r="S837" s="2"/>
      <c r="T837" s="6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</row>
    <row r="838" spans="1:32" ht="14.25" customHeight="1">
      <c r="A838" s="6"/>
      <c r="B838" s="2"/>
      <c r="C838" s="8"/>
      <c r="D838" s="10"/>
      <c r="E838" s="2"/>
      <c r="F838" s="2"/>
      <c r="G838" s="2"/>
      <c r="H838" s="2"/>
      <c r="I838" s="2"/>
      <c r="J838" s="2"/>
      <c r="K838" s="2"/>
      <c r="L838" s="6"/>
      <c r="M838" s="6"/>
      <c r="N838" s="7"/>
      <c r="O838" s="7"/>
      <c r="P838" s="2"/>
      <c r="Q838" s="2"/>
      <c r="R838" s="2"/>
      <c r="S838" s="2"/>
      <c r="T838" s="6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</row>
    <row r="839" spans="1:32" ht="14.25" customHeight="1">
      <c r="A839" s="6"/>
      <c r="B839" s="2"/>
      <c r="C839" s="8"/>
      <c r="D839" s="10"/>
      <c r="E839" s="2"/>
      <c r="F839" s="2"/>
      <c r="G839" s="2"/>
      <c r="H839" s="2"/>
      <c r="I839" s="2"/>
      <c r="J839" s="2"/>
      <c r="K839" s="2"/>
      <c r="L839" s="6"/>
      <c r="M839" s="6"/>
      <c r="N839" s="7"/>
      <c r="O839" s="7"/>
      <c r="P839" s="2"/>
      <c r="Q839" s="2"/>
      <c r="R839" s="2"/>
      <c r="S839" s="2"/>
      <c r="T839" s="6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</row>
    <row r="840" spans="1:32" ht="14.25" customHeight="1">
      <c r="A840" s="6"/>
      <c r="B840" s="2"/>
      <c r="C840" s="8"/>
      <c r="D840" s="10"/>
      <c r="E840" s="2"/>
      <c r="F840" s="2"/>
      <c r="G840" s="2"/>
      <c r="H840" s="2"/>
      <c r="I840" s="2"/>
      <c r="J840" s="2"/>
      <c r="K840" s="2"/>
      <c r="L840" s="6"/>
      <c r="M840" s="6"/>
      <c r="N840" s="7"/>
      <c r="O840" s="7"/>
      <c r="P840" s="2"/>
      <c r="Q840" s="2"/>
      <c r="R840" s="2"/>
      <c r="S840" s="2"/>
      <c r="T840" s="6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</row>
    <row r="841" spans="1:32" ht="14.25" customHeight="1">
      <c r="A841" s="6"/>
      <c r="B841" s="2"/>
      <c r="C841" s="8"/>
      <c r="D841" s="10"/>
      <c r="E841" s="2"/>
      <c r="F841" s="2"/>
      <c r="G841" s="2"/>
      <c r="H841" s="2"/>
      <c r="I841" s="2"/>
      <c r="J841" s="2"/>
      <c r="K841" s="2"/>
      <c r="L841" s="6"/>
      <c r="M841" s="6"/>
      <c r="N841" s="7"/>
      <c r="O841" s="7"/>
      <c r="P841" s="2"/>
      <c r="Q841" s="2"/>
      <c r="R841" s="2"/>
      <c r="S841" s="2"/>
      <c r="T841" s="6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</row>
    <row r="842" spans="1:32" ht="14.25" customHeight="1">
      <c r="A842" s="6"/>
      <c r="B842" s="2"/>
      <c r="C842" s="8"/>
      <c r="D842" s="10"/>
      <c r="E842" s="2"/>
      <c r="F842" s="2"/>
      <c r="G842" s="2"/>
      <c r="H842" s="2"/>
      <c r="I842" s="2"/>
      <c r="J842" s="2"/>
      <c r="K842" s="2"/>
      <c r="L842" s="6"/>
      <c r="M842" s="6"/>
      <c r="N842" s="7"/>
      <c r="O842" s="7"/>
      <c r="P842" s="2"/>
      <c r="Q842" s="2"/>
      <c r="R842" s="2"/>
      <c r="S842" s="2"/>
      <c r="T842" s="6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</row>
    <row r="843" spans="1:32" ht="14.25" customHeight="1">
      <c r="A843" s="6"/>
      <c r="B843" s="2"/>
      <c r="C843" s="8"/>
      <c r="D843" s="10"/>
      <c r="E843" s="2"/>
      <c r="F843" s="2"/>
      <c r="G843" s="2"/>
      <c r="H843" s="2"/>
      <c r="I843" s="2"/>
      <c r="J843" s="2"/>
      <c r="K843" s="2"/>
      <c r="L843" s="6"/>
      <c r="M843" s="6"/>
      <c r="N843" s="7"/>
      <c r="O843" s="7"/>
      <c r="P843" s="2"/>
      <c r="Q843" s="2"/>
      <c r="R843" s="2"/>
      <c r="S843" s="2"/>
      <c r="T843" s="6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</row>
    <row r="844" spans="1:32" ht="14.25" customHeight="1">
      <c r="A844" s="6"/>
      <c r="B844" s="2"/>
      <c r="C844" s="8"/>
      <c r="D844" s="10"/>
      <c r="E844" s="2"/>
      <c r="F844" s="2"/>
      <c r="G844" s="2"/>
      <c r="H844" s="2"/>
      <c r="I844" s="2"/>
      <c r="J844" s="2"/>
      <c r="K844" s="2"/>
      <c r="L844" s="6"/>
      <c r="M844" s="6"/>
      <c r="N844" s="7"/>
      <c r="O844" s="7"/>
      <c r="P844" s="2"/>
      <c r="Q844" s="2"/>
      <c r="R844" s="2"/>
      <c r="S844" s="2"/>
      <c r="T844" s="6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</row>
    <row r="845" spans="1:32" ht="14.25" customHeight="1">
      <c r="A845" s="6"/>
      <c r="B845" s="2"/>
      <c r="C845" s="8"/>
      <c r="D845" s="10"/>
      <c r="E845" s="2"/>
      <c r="F845" s="2"/>
      <c r="G845" s="2"/>
      <c r="H845" s="2"/>
      <c r="I845" s="2"/>
      <c r="J845" s="2"/>
      <c r="K845" s="2"/>
      <c r="L845" s="6"/>
      <c r="M845" s="6"/>
      <c r="N845" s="7"/>
      <c r="O845" s="7"/>
      <c r="P845" s="2"/>
      <c r="Q845" s="2"/>
      <c r="R845" s="2"/>
      <c r="S845" s="2"/>
      <c r="T845" s="6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</row>
    <row r="846" spans="1:32" ht="14.25" customHeight="1">
      <c r="A846" s="6"/>
      <c r="B846" s="2"/>
      <c r="C846" s="8"/>
      <c r="D846" s="10"/>
      <c r="E846" s="2"/>
      <c r="F846" s="2"/>
      <c r="G846" s="2"/>
      <c r="H846" s="2"/>
      <c r="I846" s="2"/>
      <c r="J846" s="2"/>
      <c r="K846" s="2"/>
      <c r="L846" s="6"/>
      <c r="M846" s="6"/>
      <c r="N846" s="7"/>
      <c r="O846" s="7"/>
      <c r="P846" s="2"/>
      <c r="Q846" s="2"/>
      <c r="R846" s="2"/>
      <c r="S846" s="2"/>
      <c r="T846" s="6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</row>
    <row r="847" spans="1:32" ht="14.25" customHeight="1">
      <c r="A847" s="6"/>
      <c r="B847" s="2"/>
      <c r="C847" s="8"/>
      <c r="D847" s="10"/>
      <c r="E847" s="2"/>
      <c r="F847" s="2"/>
      <c r="G847" s="2"/>
      <c r="H847" s="2"/>
      <c r="I847" s="2"/>
      <c r="J847" s="2"/>
      <c r="K847" s="2"/>
      <c r="L847" s="6"/>
      <c r="M847" s="6"/>
      <c r="N847" s="7"/>
      <c r="O847" s="7"/>
      <c r="P847" s="2"/>
      <c r="Q847" s="2"/>
      <c r="R847" s="2"/>
      <c r="S847" s="2"/>
      <c r="T847" s="6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</row>
    <row r="848" spans="1:32" ht="14.25" customHeight="1">
      <c r="A848" s="6"/>
      <c r="B848" s="2"/>
      <c r="C848" s="8"/>
      <c r="D848" s="10"/>
      <c r="E848" s="2"/>
      <c r="F848" s="2"/>
      <c r="G848" s="2"/>
      <c r="H848" s="2"/>
      <c r="I848" s="2"/>
      <c r="J848" s="2"/>
      <c r="K848" s="2"/>
      <c r="L848" s="6"/>
      <c r="M848" s="6"/>
      <c r="N848" s="7"/>
      <c r="O848" s="7"/>
      <c r="P848" s="2"/>
      <c r="Q848" s="2"/>
      <c r="R848" s="2"/>
      <c r="S848" s="2"/>
      <c r="T848" s="6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</row>
    <row r="849" spans="1:32" ht="14.25" customHeight="1">
      <c r="A849" s="6"/>
      <c r="B849" s="2"/>
      <c r="C849" s="8"/>
      <c r="D849" s="10"/>
      <c r="E849" s="2"/>
      <c r="F849" s="2"/>
      <c r="G849" s="2"/>
      <c r="H849" s="2"/>
      <c r="I849" s="2"/>
      <c r="J849" s="2"/>
      <c r="K849" s="2"/>
      <c r="L849" s="6"/>
      <c r="M849" s="6"/>
      <c r="N849" s="7"/>
      <c r="O849" s="7"/>
      <c r="P849" s="2"/>
      <c r="Q849" s="2"/>
      <c r="R849" s="2"/>
      <c r="S849" s="2"/>
      <c r="T849" s="6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</row>
    <row r="850" spans="1:32" ht="14.25" customHeight="1">
      <c r="A850" s="6"/>
      <c r="B850" s="2"/>
      <c r="C850" s="8"/>
      <c r="D850" s="10"/>
      <c r="E850" s="2"/>
      <c r="F850" s="2"/>
      <c r="G850" s="2"/>
      <c r="H850" s="2"/>
      <c r="I850" s="2"/>
      <c r="J850" s="2"/>
      <c r="K850" s="2"/>
      <c r="L850" s="6"/>
      <c r="M850" s="6"/>
      <c r="N850" s="7"/>
      <c r="O850" s="7"/>
      <c r="P850" s="2"/>
      <c r="Q850" s="2"/>
      <c r="R850" s="2"/>
      <c r="S850" s="2"/>
      <c r="T850" s="6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</row>
    <row r="851" spans="1:32" ht="14.25" customHeight="1">
      <c r="A851" s="6"/>
      <c r="B851" s="2"/>
      <c r="C851" s="8"/>
      <c r="D851" s="10"/>
      <c r="E851" s="2"/>
      <c r="F851" s="2"/>
      <c r="G851" s="2"/>
      <c r="H851" s="2"/>
      <c r="I851" s="2"/>
      <c r="J851" s="2"/>
      <c r="K851" s="2"/>
      <c r="L851" s="6"/>
      <c r="M851" s="6"/>
      <c r="N851" s="7"/>
      <c r="O851" s="7"/>
      <c r="P851" s="2"/>
      <c r="Q851" s="2"/>
      <c r="R851" s="2"/>
      <c r="S851" s="2"/>
      <c r="T851" s="6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</row>
    <row r="852" spans="1:32" ht="14.25" customHeight="1">
      <c r="A852" s="6"/>
      <c r="B852" s="2"/>
      <c r="C852" s="8"/>
      <c r="D852" s="10"/>
      <c r="E852" s="2"/>
      <c r="F852" s="2"/>
      <c r="G852" s="2"/>
      <c r="H852" s="2"/>
      <c r="I852" s="2"/>
      <c r="J852" s="2"/>
      <c r="K852" s="2"/>
      <c r="L852" s="6"/>
      <c r="M852" s="6"/>
      <c r="N852" s="7"/>
      <c r="O852" s="7"/>
      <c r="P852" s="2"/>
      <c r="Q852" s="2"/>
      <c r="R852" s="2"/>
      <c r="S852" s="2"/>
      <c r="T852" s="6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</row>
    <row r="853" spans="1:32" ht="14.25" customHeight="1">
      <c r="A853" s="6"/>
      <c r="B853" s="2"/>
      <c r="C853" s="8"/>
      <c r="D853" s="10"/>
      <c r="E853" s="2"/>
      <c r="F853" s="2"/>
      <c r="G853" s="2"/>
      <c r="H853" s="2"/>
      <c r="I853" s="2"/>
      <c r="J853" s="2"/>
      <c r="K853" s="2"/>
      <c r="L853" s="6"/>
      <c r="M853" s="6"/>
      <c r="N853" s="7"/>
      <c r="O853" s="7"/>
      <c r="P853" s="2"/>
      <c r="Q853" s="2"/>
      <c r="R853" s="2"/>
      <c r="S853" s="2"/>
      <c r="T853" s="6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</row>
    <row r="854" spans="1:32" ht="14.25" customHeight="1">
      <c r="A854" s="6"/>
      <c r="B854" s="2"/>
      <c r="C854" s="8"/>
      <c r="D854" s="10"/>
      <c r="E854" s="2"/>
      <c r="F854" s="2"/>
      <c r="G854" s="2"/>
      <c r="H854" s="2"/>
      <c r="I854" s="2"/>
      <c r="J854" s="2"/>
      <c r="K854" s="2"/>
      <c r="L854" s="6"/>
      <c r="M854" s="6"/>
      <c r="N854" s="7"/>
      <c r="O854" s="7"/>
      <c r="P854" s="2"/>
      <c r="Q854" s="2"/>
      <c r="R854" s="2"/>
      <c r="S854" s="2"/>
      <c r="T854" s="6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</row>
    <row r="855" spans="1:32" ht="14.25" customHeight="1">
      <c r="A855" s="6"/>
      <c r="B855" s="2"/>
      <c r="C855" s="8"/>
      <c r="D855" s="10"/>
      <c r="E855" s="2"/>
      <c r="F855" s="2"/>
      <c r="G855" s="2"/>
      <c r="H855" s="2"/>
      <c r="I855" s="2"/>
      <c r="J855" s="2"/>
      <c r="K855" s="2"/>
      <c r="L855" s="6"/>
      <c r="M855" s="6"/>
      <c r="N855" s="7"/>
      <c r="O855" s="7"/>
      <c r="P855" s="2"/>
      <c r="Q855" s="2"/>
      <c r="R855" s="2"/>
      <c r="S855" s="2"/>
      <c r="T855" s="6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</row>
    <row r="856" spans="1:32" ht="14.25" customHeight="1">
      <c r="A856" s="6"/>
      <c r="B856" s="2"/>
      <c r="C856" s="8"/>
      <c r="D856" s="10"/>
      <c r="E856" s="2"/>
      <c r="F856" s="2"/>
      <c r="G856" s="2"/>
      <c r="H856" s="2"/>
      <c r="I856" s="2"/>
      <c r="J856" s="2"/>
      <c r="K856" s="2"/>
      <c r="L856" s="6"/>
      <c r="M856" s="6"/>
      <c r="N856" s="7"/>
      <c r="O856" s="7"/>
      <c r="P856" s="2"/>
      <c r="Q856" s="2"/>
      <c r="R856" s="2"/>
      <c r="S856" s="2"/>
      <c r="T856" s="6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</row>
    <row r="857" spans="1:32" ht="14.25" customHeight="1">
      <c r="A857" s="6"/>
      <c r="B857" s="2"/>
      <c r="C857" s="8"/>
      <c r="D857" s="10"/>
      <c r="E857" s="2"/>
      <c r="F857" s="2"/>
      <c r="G857" s="2"/>
      <c r="H857" s="2"/>
      <c r="I857" s="2"/>
      <c r="J857" s="2"/>
      <c r="K857" s="2"/>
      <c r="L857" s="6"/>
      <c r="M857" s="6"/>
      <c r="N857" s="7"/>
      <c r="O857" s="7"/>
      <c r="P857" s="2"/>
      <c r="Q857" s="2"/>
      <c r="R857" s="2"/>
      <c r="S857" s="2"/>
      <c r="T857" s="6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</row>
    <row r="858" spans="1:32" ht="14.25" customHeight="1">
      <c r="A858" s="6"/>
      <c r="B858" s="2"/>
      <c r="C858" s="8"/>
      <c r="D858" s="10"/>
      <c r="E858" s="2"/>
      <c r="F858" s="2"/>
      <c r="G858" s="2"/>
      <c r="H858" s="2"/>
      <c r="I858" s="2"/>
      <c r="J858" s="2"/>
      <c r="K858" s="2"/>
      <c r="L858" s="6"/>
      <c r="M858" s="6"/>
      <c r="N858" s="7"/>
      <c r="O858" s="7"/>
      <c r="P858" s="2"/>
      <c r="Q858" s="2"/>
      <c r="R858" s="2"/>
      <c r="S858" s="2"/>
      <c r="T858" s="6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</row>
    <row r="859" spans="1:32" ht="14.25" customHeight="1">
      <c r="A859" s="6"/>
      <c r="B859" s="2"/>
      <c r="C859" s="8"/>
      <c r="D859" s="10"/>
      <c r="E859" s="2"/>
      <c r="F859" s="2"/>
      <c r="G859" s="2"/>
      <c r="H859" s="2"/>
      <c r="I859" s="2"/>
      <c r="J859" s="2"/>
      <c r="K859" s="2"/>
      <c r="L859" s="6"/>
      <c r="M859" s="6"/>
      <c r="N859" s="7"/>
      <c r="O859" s="7"/>
      <c r="P859" s="2"/>
      <c r="Q859" s="2"/>
      <c r="R859" s="2"/>
      <c r="S859" s="2"/>
      <c r="T859" s="6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</row>
    <row r="860" spans="1:32" ht="14.25" customHeight="1">
      <c r="A860" s="6"/>
      <c r="B860" s="2"/>
      <c r="C860" s="8"/>
      <c r="D860" s="10"/>
      <c r="E860" s="2"/>
      <c r="F860" s="2"/>
      <c r="G860" s="2"/>
      <c r="H860" s="2"/>
      <c r="I860" s="2"/>
      <c r="J860" s="2"/>
      <c r="K860" s="2"/>
      <c r="L860" s="6"/>
      <c r="M860" s="6"/>
      <c r="N860" s="7"/>
      <c r="O860" s="7"/>
      <c r="P860" s="2"/>
      <c r="Q860" s="2"/>
      <c r="R860" s="2"/>
      <c r="S860" s="2"/>
      <c r="T860" s="6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</row>
    <row r="861" spans="1:32" ht="14.25" customHeight="1">
      <c r="A861" s="6"/>
      <c r="B861" s="2"/>
      <c r="C861" s="8"/>
      <c r="D861" s="10"/>
      <c r="E861" s="2"/>
      <c r="F861" s="2"/>
      <c r="G861" s="2"/>
      <c r="H861" s="2"/>
      <c r="I861" s="2"/>
      <c r="J861" s="2"/>
      <c r="K861" s="2"/>
      <c r="L861" s="6"/>
      <c r="M861" s="6"/>
      <c r="N861" s="7"/>
      <c r="O861" s="7"/>
      <c r="P861" s="2"/>
      <c r="Q861" s="2"/>
      <c r="R861" s="2"/>
      <c r="S861" s="2"/>
      <c r="T861" s="6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</row>
    <row r="862" spans="1:32" ht="14.25" customHeight="1">
      <c r="A862" s="6"/>
      <c r="B862" s="2"/>
      <c r="C862" s="8"/>
      <c r="D862" s="10"/>
      <c r="E862" s="2"/>
      <c r="F862" s="2"/>
      <c r="G862" s="2"/>
      <c r="H862" s="2"/>
      <c r="I862" s="2"/>
      <c r="J862" s="2"/>
      <c r="K862" s="2"/>
      <c r="L862" s="6"/>
      <c r="M862" s="6"/>
      <c r="N862" s="7"/>
      <c r="O862" s="7"/>
      <c r="P862" s="2"/>
      <c r="Q862" s="2"/>
      <c r="R862" s="2"/>
      <c r="S862" s="2"/>
      <c r="T862" s="6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</row>
    <row r="863" spans="1:32" ht="14.25" customHeight="1">
      <c r="A863" s="6"/>
      <c r="B863" s="2"/>
      <c r="C863" s="8"/>
      <c r="D863" s="10"/>
      <c r="E863" s="2"/>
      <c r="F863" s="2"/>
      <c r="G863" s="2"/>
      <c r="H863" s="2"/>
      <c r="I863" s="2"/>
      <c r="J863" s="2"/>
      <c r="K863" s="2"/>
      <c r="L863" s="6"/>
      <c r="M863" s="6"/>
      <c r="N863" s="7"/>
      <c r="O863" s="7"/>
      <c r="P863" s="2"/>
      <c r="Q863" s="2"/>
      <c r="R863" s="2"/>
      <c r="S863" s="2"/>
      <c r="T863" s="6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</row>
    <row r="864" spans="1:32" ht="14.25" customHeight="1">
      <c r="A864" s="6"/>
      <c r="B864" s="2"/>
      <c r="C864" s="8"/>
      <c r="D864" s="10"/>
      <c r="E864" s="2"/>
      <c r="F864" s="2"/>
      <c r="G864" s="2"/>
      <c r="H864" s="2"/>
      <c r="I864" s="2"/>
      <c r="J864" s="2"/>
      <c r="K864" s="2"/>
      <c r="L864" s="6"/>
      <c r="M864" s="6"/>
      <c r="N864" s="7"/>
      <c r="O864" s="7"/>
      <c r="P864" s="2"/>
      <c r="Q864" s="2"/>
      <c r="R864" s="2"/>
      <c r="S864" s="2"/>
      <c r="T864" s="6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</row>
    <row r="865" spans="1:32" ht="14.25" customHeight="1">
      <c r="A865" s="6"/>
      <c r="B865" s="2"/>
      <c r="C865" s="8"/>
      <c r="D865" s="10"/>
      <c r="E865" s="2"/>
      <c r="F865" s="2"/>
      <c r="G865" s="2"/>
      <c r="H865" s="2"/>
      <c r="I865" s="2"/>
      <c r="J865" s="2"/>
      <c r="K865" s="2"/>
      <c r="L865" s="6"/>
      <c r="M865" s="6"/>
      <c r="N865" s="7"/>
      <c r="O865" s="7"/>
      <c r="P865" s="2"/>
      <c r="Q865" s="2"/>
      <c r="R865" s="2"/>
      <c r="S865" s="2"/>
      <c r="T865" s="6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</row>
    <row r="866" spans="1:32" ht="14.25" customHeight="1">
      <c r="A866" s="6"/>
      <c r="B866" s="2"/>
      <c r="C866" s="8"/>
      <c r="D866" s="10"/>
      <c r="E866" s="2"/>
      <c r="F866" s="2"/>
      <c r="G866" s="2"/>
      <c r="H866" s="2"/>
      <c r="I866" s="2"/>
      <c r="J866" s="2"/>
      <c r="K866" s="2"/>
      <c r="L866" s="6"/>
      <c r="M866" s="6"/>
      <c r="N866" s="7"/>
      <c r="O866" s="7"/>
      <c r="P866" s="2"/>
      <c r="Q866" s="2"/>
      <c r="R866" s="2"/>
      <c r="S866" s="2"/>
      <c r="T866" s="6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</row>
    <row r="867" spans="1:32" ht="14.25" customHeight="1">
      <c r="A867" s="6"/>
      <c r="B867" s="2"/>
      <c r="C867" s="8"/>
      <c r="D867" s="10"/>
      <c r="E867" s="2"/>
      <c r="F867" s="2"/>
      <c r="G867" s="2"/>
      <c r="H867" s="2"/>
      <c r="I867" s="2"/>
      <c r="J867" s="2"/>
      <c r="K867" s="2"/>
      <c r="L867" s="6"/>
      <c r="M867" s="6"/>
      <c r="N867" s="7"/>
      <c r="O867" s="7"/>
      <c r="P867" s="2"/>
      <c r="Q867" s="2"/>
      <c r="R867" s="2"/>
      <c r="S867" s="2"/>
      <c r="T867" s="6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</row>
    <row r="868" spans="1:32" ht="14.25" customHeight="1">
      <c r="A868" s="6"/>
      <c r="B868" s="2"/>
      <c r="C868" s="8"/>
      <c r="D868" s="10"/>
      <c r="E868" s="2"/>
      <c r="F868" s="2"/>
      <c r="G868" s="2"/>
      <c r="H868" s="2"/>
      <c r="I868" s="2"/>
      <c r="J868" s="2"/>
      <c r="K868" s="2"/>
      <c r="L868" s="6"/>
      <c r="M868" s="6"/>
      <c r="N868" s="7"/>
      <c r="O868" s="7"/>
      <c r="P868" s="2"/>
      <c r="Q868" s="2"/>
      <c r="R868" s="2"/>
      <c r="S868" s="2"/>
      <c r="T868" s="6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</row>
    <row r="869" spans="1:32" ht="14.25" customHeight="1">
      <c r="A869" s="6"/>
      <c r="B869" s="2"/>
      <c r="C869" s="8"/>
      <c r="D869" s="10"/>
      <c r="E869" s="2"/>
      <c r="F869" s="2"/>
      <c r="G869" s="2"/>
      <c r="H869" s="2"/>
      <c r="I869" s="2"/>
      <c r="J869" s="2"/>
      <c r="K869" s="2"/>
      <c r="L869" s="6"/>
      <c r="M869" s="6"/>
      <c r="N869" s="7"/>
      <c r="O869" s="7"/>
      <c r="P869" s="2"/>
      <c r="Q869" s="2"/>
      <c r="R869" s="2"/>
      <c r="S869" s="2"/>
      <c r="T869" s="6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</row>
    <row r="870" spans="1:32" ht="14.25" customHeight="1">
      <c r="A870" s="6"/>
      <c r="B870" s="2"/>
      <c r="C870" s="8"/>
      <c r="D870" s="10"/>
      <c r="E870" s="2"/>
      <c r="F870" s="2"/>
      <c r="G870" s="2"/>
      <c r="H870" s="2"/>
      <c r="I870" s="2"/>
      <c r="J870" s="2"/>
      <c r="K870" s="2"/>
      <c r="L870" s="6"/>
      <c r="M870" s="6"/>
      <c r="N870" s="7"/>
      <c r="O870" s="7"/>
      <c r="P870" s="2"/>
      <c r="Q870" s="2"/>
      <c r="R870" s="2"/>
      <c r="S870" s="2"/>
      <c r="T870" s="6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</row>
    <row r="871" spans="1:32" ht="14.25" customHeight="1">
      <c r="A871" s="6"/>
      <c r="B871" s="2"/>
      <c r="C871" s="8"/>
      <c r="D871" s="10"/>
      <c r="E871" s="2"/>
      <c r="F871" s="2"/>
      <c r="G871" s="2"/>
      <c r="H871" s="2"/>
      <c r="I871" s="2"/>
      <c r="J871" s="2"/>
      <c r="K871" s="2"/>
      <c r="L871" s="6"/>
      <c r="M871" s="6"/>
      <c r="N871" s="7"/>
      <c r="O871" s="7"/>
      <c r="P871" s="2"/>
      <c r="Q871" s="2"/>
      <c r="R871" s="2"/>
      <c r="S871" s="2"/>
      <c r="T871" s="6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</row>
    <row r="872" spans="1:32" ht="14.25" customHeight="1">
      <c r="A872" s="6"/>
      <c r="B872" s="2"/>
      <c r="C872" s="8"/>
      <c r="D872" s="10"/>
      <c r="E872" s="2"/>
      <c r="F872" s="2"/>
      <c r="G872" s="2"/>
      <c r="H872" s="2"/>
      <c r="I872" s="2"/>
      <c r="J872" s="2"/>
      <c r="K872" s="2"/>
      <c r="L872" s="6"/>
      <c r="M872" s="6"/>
      <c r="N872" s="7"/>
      <c r="O872" s="7"/>
      <c r="P872" s="2"/>
      <c r="Q872" s="2"/>
      <c r="R872" s="2"/>
      <c r="S872" s="2"/>
      <c r="T872" s="6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</row>
    <row r="873" spans="1:32" ht="14.25" customHeight="1">
      <c r="A873" s="6"/>
      <c r="B873" s="2"/>
      <c r="C873" s="8"/>
      <c r="D873" s="10"/>
      <c r="E873" s="2"/>
      <c r="F873" s="2"/>
      <c r="G873" s="2"/>
      <c r="H873" s="2"/>
      <c r="I873" s="2"/>
      <c r="J873" s="2"/>
      <c r="K873" s="2"/>
      <c r="L873" s="6"/>
      <c r="M873" s="6"/>
      <c r="N873" s="7"/>
      <c r="O873" s="7"/>
      <c r="P873" s="2"/>
      <c r="Q873" s="2"/>
      <c r="R873" s="2"/>
      <c r="S873" s="2"/>
      <c r="T873" s="6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</row>
    <row r="874" spans="1:32" ht="14.25" customHeight="1">
      <c r="A874" s="6"/>
      <c r="B874" s="2"/>
      <c r="C874" s="8"/>
      <c r="D874" s="10"/>
      <c r="E874" s="2"/>
      <c r="F874" s="2"/>
      <c r="G874" s="2"/>
      <c r="H874" s="2"/>
      <c r="I874" s="2"/>
      <c r="J874" s="2"/>
      <c r="K874" s="2"/>
      <c r="L874" s="6"/>
      <c r="M874" s="6"/>
      <c r="N874" s="7"/>
      <c r="O874" s="7"/>
      <c r="P874" s="2"/>
      <c r="Q874" s="2"/>
      <c r="R874" s="2"/>
      <c r="S874" s="2"/>
      <c r="T874" s="6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</row>
    <row r="875" spans="1:32" ht="14.25" customHeight="1">
      <c r="A875" s="6"/>
      <c r="B875" s="2"/>
      <c r="C875" s="8"/>
      <c r="D875" s="10"/>
      <c r="E875" s="2"/>
      <c r="F875" s="2"/>
      <c r="G875" s="2"/>
      <c r="H875" s="2"/>
      <c r="I875" s="2"/>
      <c r="J875" s="2"/>
      <c r="K875" s="2"/>
      <c r="L875" s="6"/>
      <c r="M875" s="6"/>
      <c r="N875" s="7"/>
      <c r="O875" s="7"/>
      <c r="P875" s="2"/>
      <c r="Q875" s="2"/>
      <c r="R875" s="2"/>
      <c r="S875" s="2"/>
      <c r="T875" s="6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</row>
    <row r="876" spans="1:32" ht="14.25" customHeight="1">
      <c r="A876" s="6"/>
      <c r="B876" s="2"/>
      <c r="C876" s="8"/>
      <c r="D876" s="10"/>
      <c r="E876" s="2"/>
      <c r="F876" s="2"/>
      <c r="G876" s="2"/>
      <c r="H876" s="2"/>
      <c r="I876" s="2"/>
      <c r="J876" s="2"/>
      <c r="K876" s="2"/>
      <c r="L876" s="6"/>
      <c r="M876" s="6"/>
      <c r="N876" s="7"/>
      <c r="O876" s="7"/>
      <c r="P876" s="2"/>
      <c r="Q876" s="2"/>
      <c r="R876" s="2"/>
      <c r="S876" s="2"/>
      <c r="T876" s="6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</row>
    <row r="877" spans="1:32" ht="14.25" customHeight="1">
      <c r="A877" s="6"/>
      <c r="B877" s="2"/>
      <c r="C877" s="8"/>
      <c r="D877" s="10"/>
      <c r="E877" s="2"/>
      <c r="F877" s="2"/>
      <c r="G877" s="2"/>
      <c r="H877" s="2"/>
      <c r="I877" s="2"/>
      <c r="J877" s="2"/>
      <c r="K877" s="2"/>
      <c r="L877" s="6"/>
      <c r="M877" s="6"/>
      <c r="N877" s="7"/>
      <c r="O877" s="7"/>
      <c r="P877" s="2"/>
      <c r="Q877" s="2"/>
      <c r="R877" s="2"/>
      <c r="S877" s="2"/>
      <c r="T877" s="6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</row>
    <row r="878" spans="1:32" ht="14.25" customHeight="1">
      <c r="A878" s="6"/>
      <c r="B878" s="2"/>
      <c r="C878" s="8"/>
      <c r="D878" s="10"/>
      <c r="E878" s="2"/>
      <c r="F878" s="2"/>
      <c r="G878" s="2"/>
      <c r="H878" s="2"/>
      <c r="I878" s="2"/>
      <c r="J878" s="2"/>
      <c r="K878" s="2"/>
      <c r="L878" s="6"/>
      <c r="M878" s="6"/>
      <c r="N878" s="7"/>
      <c r="O878" s="7"/>
      <c r="P878" s="2"/>
      <c r="Q878" s="2"/>
      <c r="R878" s="2"/>
      <c r="S878" s="2"/>
      <c r="T878" s="6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</row>
    <row r="879" spans="1:32" ht="14.25" customHeight="1">
      <c r="A879" s="6"/>
      <c r="B879" s="2"/>
      <c r="C879" s="8"/>
      <c r="D879" s="10"/>
      <c r="E879" s="2"/>
      <c r="F879" s="2"/>
      <c r="G879" s="2"/>
      <c r="H879" s="2"/>
      <c r="I879" s="2"/>
      <c r="J879" s="2"/>
      <c r="K879" s="2"/>
      <c r="L879" s="6"/>
      <c r="M879" s="6"/>
      <c r="N879" s="7"/>
      <c r="O879" s="7"/>
      <c r="P879" s="2"/>
      <c r="Q879" s="2"/>
      <c r="R879" s="2"/>
      <c r="S879" s="2"/>
      <c r="T879" s="6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</row>
    <row r="880" spans="1:32" ht="14.25" customHeight="1">
      <c r="A880" s="6"/>
      <c r="B880" s="2"/>
      <c r="C880" s="8"/>
      <c r="D880" s="10"/>
      <c r="E880" s="2"/>
      <c r="F880" s="2"/>
      <c r="G880" s="2"/>
      <c r="H880" s="2"/>
      <c r="I880" s="2"/>
      <c r="J880" s="2"/>
      <c r="K880" s="2"/>
      <c r="L880" s="6"/>
      <c r="M880" s="6"/>
      <c r="N880" s="7"/>
      <c r="O880" s="7"/>
      <c r="P880" s="2"/>
      <c r="Q880" s="2"/>
      <c r="R880" s="2"/>
      <c r="S880" s="2"/>
      <c r="T880" s="6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</row>
    <row r="881" spans="1:32" ht="14.25" customHeight="1">
      <c r="A881" s="6"/>
      <c r="B881" s="2"/>
      <c r="C881" s="8"/>
      <c r="D881" s="10"/>
      <c r="E881" s="2"/>
      <c r="F881" s="2"/>
      <c r="G881" s="2"/>
      <c r="H881" s="2"/>
      <c r="I881" s="2"/>
      <c r="J881" s="2"/>
      <c r="K881" s="2"/>
      <c r="L881" s="6"/>
      <c r="M881" s="6"/>
      <c r="N881" s="7"/>
      <c r="O881" s="7"/>
      <c r="P881" s="2"/>
      <c r="Q881" s="2"/>
      <c r="R881" s="2"/>
      <c r="S881" s="2"/>
      <c r="T881" s="6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</row>
    <row r="882" spans="1:32" ht="14.25" customHeight="1">
      <c r="A882" s="6"/>
      <c r="B882" s="2"/>
      <c r="C882" s="8"/>
      <c r="D882" s="10"/>
      <c r="E882" s="2"/>
      <c r="F882" s="2"/>
      <c r="G882" s="2"/>
      <c r="H882" s="2"/>
      <c r="I882" s="2"/>
      <c r="J882" s="2"/>
      <c r="K882" s="2"/>
      <c r="L882" s="6"/>
      <c r="M882" s="6"/>
      <c r="N882" s="7"/>
      <c r="O882" s="7"/>
      <c r="P882" s="2"/>
      <c r="Q882" s="2"/>
      <c r="R882" s="2"/>
      <c r="S882" s="2"/>
      <c r="T882" s="6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</row>
    <row r="883" spans="1:32" ht="14.25" customHeight="1">
      <c r="A883" s="6"/>
      <c r="B883" s="2"/>
      <c r="C883" s="8"/>
      <c r="D883" s="10"/>
      <c r="E883" s="2"/>
      <c r="F883" s="2"/>
      <c r="G883" s="2"/>
      <c r="H883" s="2"/>
      <c r="I883" s="2"/>
      <c r="J883" s="2"/>
      <c r="K883" s="2"/>
      <c r="L883" s="6"/>
      <c r="M883" s="6"/>
      <c r="N883" s="7"/>
      <c r="O883" s="7"/>
      <c r="P883" s="2"/>
      <c r="Q883" s="2"/>
      <c r="R883" s="2"/>
      <c r="S883" s="2"/>
      <c r="T883" s="6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</row>
    <row r="884" spans="1:32" ht="14.25" customHeight="1">
      <c r="A884" s="6"/>
      <c r="B884" s="2"/>
      <c r="C884" s="8"/>
      <c r="D884" s="10"/>
      <c r="E884" s="2"/>
      <c r="F884" s="2"/>
      <c r="G884" s="2"/>
      <c r="H884" s="2"/>
      <c r="I884" s="2"/>
      <c r="J884" s="2"/>
      <c r="K884" s="2"/>
      <c r="L884" s="6"/>
      <c r="M884" s="6"/>
      <c r="N884" s="7"/>
      <c r="O884" s="7"/>
      <c r="P884" s="2"/>
      <c r="Q884" s="2"/>
      <c r="R884" s="2"/>
      <c r="S884" s="2"/>
      <c r="T884" s="6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</row>
    <row r="885" spans="1:32" ht="14.25" customHeight="1">
      <c r="A885" s="6"/>
      <c r="B885" s="2"/>
      <c r="C885" s="8"/>
      <c r="D885" s="10"/>
      <c r="E885" s="2"/>
      <c r="F885" s="2"/>
      <c r="G885" s="2"/>
      <c r="H885" s="2"/>
      <c r="I885" s="2"/>
      <c r="J885" s="2"/>
      <c r="K885" s="2"/>
      <c r="L885" s="6"/>
      <c r="M885" s="6"/>
      <c r="N885" s="7"/>
      <c r="O885" s="7"/>
      <c r="P885" s="2"/>
      <c r="Q885" s="2"/>
      <c r="R885" s="2"/>
      <c r="S885" s="2"/>
      <c r="T885" s="6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</row>
    <row r="886" spans="1:32" ht="14.25" customHeight="1">
      <c r="A886" s="6"/>
      <c r="B886" s="2"/>
      <c r="C886" s="8"/>
      <c r="D886" s="10"/>
      <c r="E886" s="2"/>
      <c r="F886" s="2"/>
      <c r="G886" s="2"/>
      <c r="H886" s="2"/>
      <c r="I886" s="2"/>
      <c r="J886" s="2"/>
      <c r="K886" s="2"/>
      <c r="L886" s="6"/>
      <c r="M886" s="6"/>
      <c r="N886" s="7"/>
      <c r="O886" s="7"/>
      <c r="P886" s="2"/>
      <c r="Q886" s="2"/>
      <c r="R886" s="2"/>
      <c r="S886" s="2"/>
      <c r="T886" s="6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</row>
    <row r="887" spans="1:32" ht="14.25" customHeight="1">
      <c r="A887" s="6"/>
      <c r="B887" s="2"/>
      <c r="C887" s="8"/>
      <c r="D887" s="10"/>
      <c r="E887" s="2"/>
      <c r="F887" s="2"/>
      <c r="G887" s="2"/>
      <c r="H887" s="2"/>
      <c r="I887" s="2"/>
      <c r="J887" s="2"/>
      <c r="K887" s="2"/>
      <c r="L887" s="6"/>
      <c r="M887" s="6"/>
      <c r="N887" s="7"/>
      <c r="O887" s="7"/>
      <c r="P887" s="2"/>
      <c r="Q887" s="2"/>
      <c r="R887" s="2"/>
      <c r="S887" s="2"/>
      <c r="T887" s="6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</row>
    <row r="888" spans="1:32" ht="14.25" customHeight="1">
      <c r="A888" s="6"/>
      <c r="B888" s="2"/>
      <c r="C888" s="8"/>
      <c r="D888" s="10"/>
      <c r="E888" s="2"/>
      <c r="F888" s="2"/>
      <c r="G888" s="2"/>
      <c r="H888" s="2"/>
      <c r="I888" s="2"/>
      <c r="J888" s="2"/>
      <c r="K888" s="2"/>
      <c r="L888" s="6"/>
      <c r="M888" s="6"/>
      <c r="N888" s="7"/>
      <c r="O888" s="7"/>
      <c r="P888" s="2"/>
      <c r="Q888" s="2"/>
      <c r="R888" s="2"/>
      <c r="S888" s="2"/>
      <c r="T888" s="6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</row>
    <row r="889" spans="1:32" ht="14.25" customHeight="1">
      <c r="A889" s="6"/>
      <c r="B889" s="2"/>
      <c r="C889" s="8"/>
      <c r="D889" s="10"/>
      <c r="E889" s="2"/>
      <c r="F889" s="2"/>
      <c r="G889" s="2"/>
      <c r="H889" s="2"/>
      <c r="I889" s="2"/>
      <c r="J889" s="2"/>
      <c r="K889" s="2"/>
      <c r="L889" s="6"/>
      <c r="M889" s="6"/>
      <c r="N889" s="7"/>
      <c r="O889" s="7"/>
      <c r="P889" s="2"/>
      <c r="Q889" s="2"/>
      <c r="R889" s="2"/>
      <c r="S889" s="2"/>
      <c r="T889" s="6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</row>
    <row r="890" spans="1:32" ht="14.25" customHeight="1">
      <c r="A890" s="6"/>
      <c r="B890" s="2"/>
      <c r="C890" s="8"/>
      <c r="D890" s="10"/>
      <c r="E890" s="2"/>
      <c r="F890" s="2"/>
      <c r="G890" s="2"/>
      <c r="H890" s="2"/>
      <c r="I890" s="2"/>
      <c r="J890" s="2"/>
      <c r="K890" s="2"/>
      <c r="L890" s="6"/>
      <c r="M890" s="6"/>
      <c r="N890" s="7"/>
      <c r="O890" s="7"/>
      <c r="P890" s="2"/>
      <c r="Q890" s="2"/>
      <c r="R890" s="2"/>
      <c r="S890" s="2"/>
      <c r="T890" s="6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</row>
    <row r="891" spans="1:32" ht="14.25" customHeight="1">
      <c r="A891" s="6"/>
      <c r="B891" s="2"/>
      <c r="C891" s="8"/>
      <c r="D891" s="10"/>
      <c r="E891" s="2"/>
      <c r="F891" s="2"/>
      <c r="G891" s="2"/>
      <c r="H891" s="2"/>
      <c r="I891" s="2"/>
      <c r="J891" s="2"/>
      <c r="K891" s="2"/>
      <c r="L891" s="6"/>
      <c r="M891" s="6"/>
      <c r="N891" s="7"/>
      <c r="O891" s="7"/>
      <c r="P891" s="2"/>
      <c r="Q891" s="2"/>
      <c r="R891" s="2"/>
      <c r="S891" s="2"/>
      <c r="T891" s="6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</row>
    <row r="892" spans="1:32" ht="14.25" customHeight="1">
      <c r="A892" s="6"/>
      <c r="B892" s="2"/>
      <c r="C892" s="8"/>
      <c r="D892" s="10"/>
      <c r="E892" s="2"/>
      <c r="F892" s="2"/>
      <c r="G892" s="2"/>
      <c r="H892" s="2"/>
      <c r="I892" s="2"/>
      <c r="J892" s="2"/>
      <c r="K892" s="2"/>
      <c r="L892" s="6"/>
      <c r="M892" s="6"/>
      <c r="N892" s="7"/>
      <c r="O892" s="7"/>
      <c r="P892" s="2"/>
      <c r="Q892" s="2"/>
      <c r="R892" s="2"/>
      <c r="S892" s="2"/>
      <c r="T892" s="6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</row>
    <row r="893" spans="1:32" ht="14.25" customHeight="1">
      <c r="A893" s="6"/>
      <c r="B893" s="2"/>
      <c r="C893" s="8"/>
      <c r="D893" s="10"/>
      <c r="E893" s="2"/>
      <c r="F893" s="2"/>
      <c r="G893" s="2"/>
      <c r="H893" s="2"/>
      <c r="I893" s="2"/>
      <c r="J893" s="2"/>
      <c r="K893" s="2"/>
      <c r="L893" s="6"/>
      <c r="M893" s="6"/>
      <c r="N893" s="7"/>
      <c r="O893" s="7"/>
      <c r="P893" s="2"/>
      <c r="Q893" s="2"/>
      <c r="R893" s="2"/>
      <c r="S893" s="2"/>
      <c r="T893" s="6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</row>
    <row r="894" spans="1:32" ht="14.25" customHeight="1">
      <c r="A894" s="6"/>
      <c r="B894" s="2"/>
      <c r="C894" s="8"/>
      <c r="D894" s="10"/>
      <c r="E894" s="2"/>
      <c r="F894" s="2"/>
      <c r="G894" s="2"/>
      <c r="H894" s="2"/>
      <c r="I894" s="2"/>
      <c r="J894" s="2"/>
      <c r="K894" s="2"/>
      <c r="L894" s="6"/>
      <c r="M894" s="6"/>
      <c r="N894" s="7"/>
      <c r="O894" s="7"/>
      <c r="P894" s="2"/>
      <c r="Q894" s="2"/>
      <c r="R894" s="2"/>
      <c r="S894" s="2"/>
      <c r="T894" s="6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</row>
    <row r="895" spans="1:32" ht="14.25" customHeight="1">
      <c r="A895" s="6"/>
      <c r="B895" s="2"/>
      <c r="C895" s="8"/>
      <c r="D895" s="10"/>
      <c r="E895" s="2"/>
      <c r="F895" s="2"/>
      <c r="G895" s="2"/>
      <c r="H895" s="2"/>
      <c r="I895" s="2"/>
      <c r="J895" s="2"/>
      <c r="K895" s="2"/>
      <c r="L895" s="6"/>
      <c r="M895" s="6"/>
      <c r="N895" s="7"/>
      <c r="O895" s="7"/>
      <c r="P895" s="2"/>
      <c r="Q895" s="2"/>
      <c r="R895" s="2"/>
      <c r="S895" s="2"/>
      <c r="T895" s="6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</row>
    <row r="896" spans="1:32" ht="14.25" customHeight="1">
      <c r="A896" s="6"/>
      <c r="B896" s="2"/>
      <c r="C896" s="8"/>
      <c r="D896" s="10"/>
      <c r="E896" s="2"/>
      <c r="F896" s="2"/>
      <c r="G896" s="2"/>
      <c r="H896" s="2"/>
      <c r="I896" s="2"/>
      <c r="J896" s="2"/>
      <c r="K896" s="2"/>
      <c r="L896" s="6"/>
      <c r="M896" s="6"/>
      <c r="N896" s="7"/>
      <c r="O896" s="7"/>
      <c r="P896" s="2"/>
      <c r="Q896" s="2"/>
      <c r="R896" s="2"/>
      <c r="S896" s="2"/>
      <c r="T896" s="6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</row>
    <row r="897" spans="1:32" ht="14.25" customHeight="1">
      <c r="A897" s="6"/>
      <c r="B897" s="2"/>
      <c r="C897" s="8"/>
      <c r="D897" s="10"/>
      <c r="E897" s="2"/>
      <c r="F897" s="2"/>
      <c r="G897" s="2"/>
      <c r="H897" s="2"/>
      <c r="I897" s="2"/>
      <c r="J897" s="2"/>
      <c r="K897" s="2"/>
      <c r="L897" s="6"/>
      <c r="M897" s="6"/>
      <c r="N897" s="7"/>
      <c r="O897" s="7"/>
      <c r="P897" s="2"/>
      <c r="Q897" s="2"/>
      <c r="R897" s="2"/>
      <c r="S897" s="2"/>
      <c r="T897" s="6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</row>
    <row r="898" spans="1:32" ht="14.25" customHeight="1">
      <c r="A898" s="6"/>
      <c r="B898" s="2"/>
      <c r="C898" s="8"/>
      <c r="D898" s="10"/>
      <c r="E898" s="2"/>
      <c r="F898" s="2"/>
      <c r="G898" s="2"/>
      <c r="H898" s="2"/>
      <c r="I898" s="2"/>
      <c r="J898" s="2"/>
      <c r="K898" s="2"/>
      <c r="L898" s="6"/>
      <c r="M898" s="6"/>
      <c r="N898" s="7"/>
      <c r="O898" s="7"/>
      <c r="P898" s="2"/>
      <c r="Q898" s="2"/>
      <c r="R898" s="2"/>
      <c r="S898" s="2"/>
      <c r="T898" s="6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</row>
    <row r="899" spans="1:32" ht="14.25" customHeight="1">
      <c r="A899" s="6"/>
      <c r="B899" s="2"/>
      <c r="C899" s="8"/>
      <c r="D899" s="10"/>
      <c r="E899" s="2"/>
      <c r="F899" s="2"/>
      <c r="G899" s="2"/>
      <c r="H899" s="2"/>
      <c r="I899" s="2"/>
      <c r="J899" s="2"/>
      <c r="K899" s="2"/>
      <c r="L899" s="6"/>
      <c r="M899" s="6"/>
      <c r="N899" s="7"/>
      <c r="O899" s="7"/>
      <c r="P899" s="2"/>
      <c r="Q899" s="2"/>
      <c r="R899" s="2"/>
      <c r="S899" s="2"/>
      <c r="T899" s="6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</row>
    <row r="900" spans="1:32" ht="14.25" customHeight="1">
      <c r="A900" s="6"/>
      <c r="B900" s="2"/>
      <c r="C900" s="8"/>
      <c r="D900" s="10"/>
      <c r="E900" s="2"/>
      <c r="F900" s="2"/>
      <c r="G900" s="2"/>
      <c r="H900" s="2"/>
      <c r="I900" s="2"/>
      <c r="J900" s="2"/>
      <c r="K900" s="2"/>
      <c r="L900" s="6"/>
      <c r="M900" s="6"/>
      <c r="N900" s="7"/>
      <c r="O900" s="7"/>
      <c r="P900" s="2"/>
      <c r="Q900" s="2"/>
      <c r="R900" s="2"/>
      <c r="S900" s="2"/>
      <c r="T900" s="6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</row>
    <row r="901" spans="1:32" ht="14.25" customHeight="1">
      <c r="A901" s="6"/>
      <c r="B901" s="2"/>
      <c r="C901" s="8"/>
      <c r="D901" s="10"/>
      <c r="E901" s="2"/>
      <c r="F901" s="2"/>
      <c r="G901" s="2"/>
      <c r="H901" s="2"/>
      <c r="I901" s="2"/>
      <c r="J901" s="2"/>
      <c r="K901" s="2"/>
      <c r="L901" s="6"/>
      <c r="M901" s="6"/>
      <c r="N901" s="7"/>
      <c r="O901" s="7"/>
      <c r="P901" s="2"/>
      <c r="Q901" s="2"/>
      <c r="R901" s="2"/>
      <c r="S901" s="2"/>
      <c r="T901" s="6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</row>
    <row r="902" spans="1:32" ht="14.25" customHeight="1">
      <c r="A902" s="6"/>
      <c r="B902" s="2"/>
      <c r="C902" s="8"/>
      <c r="D902" s="10"/>
      <c r="E902" s="2"/>
      <c r="F902" s="2"/>
      <c r="G902" s="2"/>
      <c r="H902" s="2"/>
      <c r="I902" s="2"/>
      <c r="J902" s="2"/>
      <c r="K902" s="2"/>
      <c r="L902" s="6"/>
      <c r="M902" s="6"/>
      <c r="N902" s="7"/>
      <c r="O902" s="7"/>
      <c r="P902" s="2"/>
      <c r="Q902" s="2"/>
      <c r="R902" s="2"/>
      <c r="S902" s="2"/>
      <c r="T902" s="6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</row>
    <row r="903" spans="1:32" ht="14.25" customHeight="1">
      <c r="A903" s="6"/>
      <c r="B903" s="2"/>
      <c r="C903" s="8"/>
      <c r="D903" s="10"/>
      <c r="E903" s="2"/>
      <c r="F903" s="2"/>
      <c r="G903" s="2"/>
      <c r="H903" s="2"/>
      <c r="I903" s="2"/>
      <c r="J903" s="2"/>
      <c r="K903" s="2"/>
      <c r="L903" s="6"/>
      <c r="M903" s="6"/>
      <c r="N903" s="7"/>
      <c r="O903" s="7"/>
      <c r="P903" s="2"/>
      <c r="Q903" s="2"/>
      <c r="R903" s="2"/>
      <c r="S903" s="2"/>
      <c r="T903" s="6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</row>
    <row r="904" spans="1:32" ht="14.25" customHeight="1">
      <c r="A904" s="6"/>
      <c r="B904" s="2"/>
      <c r="C904" s="8"/>
      <c r="D904" s="10"/>
      <c r="E904" s="2"/>
      <c r="F904" s="2"/>
      <c r="G904" s="2"/>
      <c r="H904" s="2"/>
      <c r="I904" s="2"/>
      <c r="J904" s="2"/>
      <c r="K904" s="2"/>
      <c r="L904" s="6"/>
      <c r="M904" s="6"/>
      <c r="N904" s="7"/>
      <c r="O904" s="7"/>
      <c r="P904" s="2"/>
      <c r="Q904" s="2"/>
      <c r="R904" s="2"/>
      <c r="S904" s="2"/>
      <c r="T904" s="6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</row>
    <row r="905" spans="1:32" ht="14.25" customHeight="1">
      <c r="A905" s="6"/>
      <c r="B905" s="2"/>
      <c r="C905" s="8"/>
      <c r="D905" s="10"/>
      <c r="E905" s="2"/>
      <c r="F905" s="2"/>
      <c r="G905" s="2"/>
      <c r="H905" s="2"/>
      <c r="I905" s="2"/>
      <c r="J905" s="2"/>
      <c r="K905" s="2"/>
      <c r="L905" s="6"/>
      <c r="M905" s="6"/>
      <c r="N905" s="7"/>
      <c r="O905" s="7"/>
      <c r="P905" s="2"/>
      <c r="Q905" s="2"/>
      <c r="R905" s="2"/>
      <c r="S905" s="2"/>
      <c r="T905" s="6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</row>
    <row r="906" spans="1:32" ht="14.25" customHeight="1">
      <c r="A906" s="6"/>
      <c r="B906" s="2"/>
      <c r="C906" s="8"/>
      <c r="D906" s="10"/>
      <c r="E906" s="2"/>
      <c r="F906" s="2"/>
      <c r="G906" s="2"/>
      <c r="H906" s="2"/>
      <c r="I906" s="2"/>
      <c r="J906" s="2"/>
      <c r="K906" s="2"/>
      <c r="L906" s="6"/>
      <c r="M906" s="6"/>
      <c r="N906" s="7"/>
      <c r="O906" s="7"/>
      <c r="P906" s="2"/>
      <c r="Q906" s="2"/>
      <c r="R906" s="2"/>
      <c r="S906" s="2"/>
      <c r="T906" s="6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</row>
    <row r="907" spans="1:32" ht="14.25" customHeight="1">
      <c r="A907" s="6"/>
      <c r="B907" s="2"/>
      <c r="C907" s="8"/>
      <c r="D907" s="10"/>
      <c r="E907" s="2"/>
      <c r="F907" s="2"/>
      <c r="G907" s="2"/>
      <c r="H907" s="2"/>
      <c r="I907" s="2"/>
      <c r="J907" s="2"/>
      <c r="K907" s="2"/>
      <c r="L907" s="6"/>
      <c r="M907" s="6"/>
      <c r="N907" s="7"/>
      <c r="O907" s="7"/>
      <c r="P907" s="2"/>
      <c r="Q907" s="2"/>
      <c r="R907" s="2"/>
      <c r="S907" s="2"/>
      <c r="T907" s="6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</row>
    <row r="908" spans="1:32" ht="14.25" customHeight="1">
      <c r="A908" s="6"/>
      <c r="B908" s="2"/>
      <c r="C908" s="8"/>
      <c r="D908" s="10"/>
      <c r="E908" s="2"/>
      <c r="F908" s="2"/>
      <c r="G908" s="2"/>
      <c r="H908" s="2"/>
      <c r="I908" s="2"/>
      <c r="J908" s="2"/>
      <c r="K908" s="2"/>
      <c r="L908" s="6"/>
      <c r="M908" s="6"/>
      <c r="N908" s="7"/>
      <c r="O908" s="7"/>
      <c r="P908" s="2"/>
      <c r="Q908" s="2"/>
      <c r="R908" s="2"/>
      <c r="S908" s="2"/>
      <c r="T908" s="6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</row>
    <row r="909" spans="1:32" ht="14.25" customHeight="1">
      <c r="A909" s="6"/>
      <c r="B909" s="2"/>
      <c r="C909" s="8"/>
      <c r="D909" s="10"/>
      <c r="E909" s="2"/>
      <c r="F909" s="2"/>
      <c r="G909" s="2"/>
      <c r="H909" s="2"/>
      <c r="I909" s="2"/>
      <c r="J909" s="2"/>
      <c r="K909" s="2"/>
      <c r="L909" s="6"/>
      <c r="M909" s="6"/>
      <c r="N909" s="7"/>
      <c r="O909" s="7"/>
      <c r="P909" s="2"/>
      <c r="Q909" s="2"/>
      <c r="R909" s="2"/>
      <c r="S909" s="2"/>
      <c r="T909" s="6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</row>
    <row r="910" spans="1:32" ht="14.25" customHeight="1">
      <c r="A910" s="6"/>
      <c r="B910" s="2"/>
      <c r="C910" s="8"/>
      <c r="D910" s="10"/>
      <c r="E910" s="2"/>
      <c r="F910" s="2"/>
      <c r="G910" s="2"/>
      <c r="H910" s="2"/>
      <c r="I910" s="2"/>
      <c r="J910" s="2"/>
      <c r="K910" s="2"/>
      <c r="L910" s="6"/>
      <c r="M910" s="6"/>
      <c r="N910" s="7"/>
      <c r="O910" s="7"/>
      <c r="P910" s="2"/>
      <c r="Q910" s="2"/>
      <c r="R910" s="2"/>
      <c r="S910" s="2"/>
      <c r="T910" s="6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</row>
    <row r="911" spans="1:32" ht="14.25" customHeight="1">
      <c r="A911" s="6"/>
      <c r="B911" s="2"/>
      <c r="C911" s="8"/>
      <c r="D911" s="10"/>
      <c r="E911" s="2"/>
      <c r="F911" s="2"/>
      <c r="G911" s="2"/>
      <c r="H911" s="2"/>
      <c r="I911" s="2"/>
      <c r="J911" s="2"/>
      <c r="K911" s="2"/>
      <c r="L911" s="6"/>
      <c r="M911" s="6"/>
      <c r="N911" s="7"/>
      <c r="O911" s="7"/>
      <c r="P911" s="2"/>
      <c r="Q911" s="2"/>
      <c r="R911" s="2"/>
      <c r="S911" s="2"/>
      <c r="T911" s="6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</row>
    <row r="912" spans="1:32" ht="14.25" customHeight="1">
      <c r="A912" s="6"/>
      <c r="B912" s="2"/>
      <c r="C912" s="8"/>
      <c r="D912" s="10"/>
      <c r="E912" s="2"/>
      <c r="F912" s="2"/>
      <c r="G912" s="2"/>
      <c r="H912" s="2"/>
      <c r="I912" s="2"/>
      <c r="J912" s="2"/>
      <c r="K912" s="2"/>
      <c r="L912" s="6"/>
      <c r="M912" s="6"/>
      <c r="N912" s="7"/>
      <c r="O912" s="7"/>
      <c r="P912" s="2"/>
      <c r="Q912" s="2"/>
      <c r="R912" s="2"/>
      <c r="S912" s="2"/>
      <c r="T912" s="6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</row>
    <row r="913" spans="1:32" ht="14.25" customHeight="1">
      <c r="A913" s="6"/>
      <c r="B913" s="2"/>
      <c r="C913" s="8"/>
      <c r="D913" s="10"/>
      <c r="E913" s="2"/>
      <c r="F913" s="2"/>
      <c r="G913" s="2"/>
      <c r="H913" s="2"/>
      <c r="I913" s="2"/>
      <c r="J913" s="2"/>
      <c r="K913" s="2"/>
      <c r="L913" s="6"/>
      <c r="M913" s="6"/>
      <c r="N913" s="7"/>
      <c r="O913" s="7"/>
      <c r="P913" s="2"/>
      <c r="Q913" s="2"/>
      <c r="R913" s="2"/>
      <c r="S913" s="2"/>
      <c r="T913" s="6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</row>
    <row r="914" spans="1:32" ht="14.25" customHeight="1">
      <c r="A914" s="6"/>
      <c r="B914" s="2"/>
      <c r="C914" s="8"/>
      <c r="D914" s="10"/>
      <c r="E914" s="2"/>
      <c r="F914" s="2"/>
      <c r="G914" s="2"/>
      <c r="H914" s="2"/>
      <c r="I914" s="2"/>
      <c r="J914" s="2"/>
      <c r="K914" s="2"/>
      <c r="L914" s="6"/>
      <c r="M914" s="6"/>
      <c r="N914" s="7"/>
      <c r="O914" s="7"/>
      <c r="P914" s="2"/>
      <c r="Q914" s="2"/>
      <c r="R914" s="2"/>
      <c r="S914" s="2"/>
      <c r="T914" s="6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</row>
    <row r="915" spans="1:32" ht="14.25" customHeight="1">
      <c r="A915" s="6"/>
      <c r="B915" s="2"/>
      <c r="C915" s="8"/>
      <c r="D915" s="10"/>
      <c r="E915" s="2"/>
      <c r="F915" s="2"/>
      <c r="G915" s="2"/>
      <c r="H915" s="2"/>
      <c r="I915" s="2"/>
      <c r="J915" s="2"/>
      <c r="K915" s="2"/>
      <c r="L915" s="6"/>
      <c r="M915" s="6"/>
      <c r="N915" s="7"/>
      <c r="O915" s="7"/>
      <c r="P915" s="2"/>
      <c r="Q915" s="2"/>
      <c r="R915" s="2"/>
      <c r="S915" s="2"/>
      <c r="T915" s="6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</row>
    <row r="916" spans="1:32" ht="14.25" customHeight="1">
      <c r="A916" s="6"/>
      <c r="B916" s="2"/>
      <c r="C916" s="8"/>
      <c r="D916" s="10"/>
      <c r="E916" s="2"/>
      <c r="F916" s="2"/>
      <c r="G916" s="2"/>
      <c r="H916" s="2"/>
      <c r="I916" s="2"/>
      <c r="J916" s="2"/>
      <c r="K916" s="2"/>
      <c r="L916" s="6"/>
      <c r="M916" s="6"/>
      <c r="N916" s="7"/>
      <c r="O916" s="7"/>
      <c r="P916" s="2"/>
      <c r="Q916" s="2"/>
      <c r="R916" s="2"/>
      <c r="S916" s="2"/>
      <c r="T916" s="6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</row>
    <row r="917" spans="1:32" ht="14.25" customHeight="1">
      <c r="A917" s="6"/>
      <c r="B917" s="2"/>
      <c r="C917" s="8"/>
      <c r="D917" s="10"/>
      <c r="E917" s="2"/>
      <c r="F917" s="2"/>
      <c r="G917" s="2"/>
      <c r="H917" s="2"/>
      <c r="I917" s="2"/>
      <c r="J917" s="2"/>
      <c r="K917" s="2"/>
      <c r="L917" s="6"/>
      <c r="M917" s="6"/>
      <c r="N917" s="7"/>
      <c r="O917" s="7"/>
      <c r="P917" s="2"/>
      <c r="Q917" s="2"/>
      <c r="R917" s="2"/>
      <c r="S917" s="2"/>
      <c r="T917" s="6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</row>
    <row r="918" spans="1:32" ht="14.25" customHeight="1">
      <c r="A918" s="6"/>
      <c r="B918" s="2"/>
      <c r="C918" s="8"/>
      <c r="D918" s="10"/>
      <c r="E918" s="2"/>
      <c r="F918" s="2"/>
      <c r="G918" s="2"/>
      <c r="H918" s="2"/>
      <c r="I918" s="2"/>
      <c r="J918" s="2"/>
      <c r="K918" s="2"/>
      <c r="L918" s="6"/>
      <c r="M918" s="6"/>
      <c r="N918" s="7"/>
      <c r="O918" s="7"/>
      <c r="P918" s="2"/>
      <c r="Q918" s="2"/>
      <c r="R918" s="2"/>
      <c r="S918" s="2"/>
      <c r="T918" s="6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</row>
    <row r="919" spans="1:32" ht="14.25" customHeight="1">
      <c r="A919" s="6"/>
      <c r="B919" s="2"/>
      <c r="C919" s="8"/>
      <c r="D919" s="10"/>
      <c r="E919" s="2"/>
      <c r="F919" s="2"/>
      <c r="G919" s="2"/>
      <c r="H919" s="2"/>
      <c r="I919" s="2"/>
      <c r="J919" s="2"/>
      <c r="K919" s="2"/>
      <c r="L919" s="6"/>
      <c r="M919" s="6"/>
      <c r="N919" s="7"/>
      <c r="O919" s="7"/>
      <c r="P919" s="2"/>
      <c r="Q919" s="2"/>
      <c r="R919" s="2"/>
      <c r="S919" s="2"/>
      <c r="T919" s="6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</row>
    <row r="920" spans="1:32" ht="14.25" customHeight="1">
      <c r="A920" s="6"/>
      <c r="B920" s="2"/>
      <c r="C920" s="8"/>
      <c r="D920" s="10"/>
      <c r="E920" s="2"/>
      <c r="F920" s="2"/>
      <c r="G920" s="2"/>
      <c r="H920" s="2"/>
      <c r="I920" s="2"/>
      <c r="J920" s="2"/>
      <c r="K920" s="2"/>
      <c r="L920" s="6"/>
      <c r="M920" s="6"/>
      <c r="N920" s="7"/>
      <c r="O920" s="7"/>
      <c r="P920" s="2"/>
      <c r="Q920" s="2"/>
      <c r="R920" s="2"/>
      <c r="S920" s="2"/>
      <c r="T920" s="6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</row>
    <row r="921" spans="1:32" ht="14.25" customHeight="1">
      <c r="A921" s="6"/>
      <c r="B921" s="2"/>
      <c r="C921" s="8"/>
      <c r="D921" s="10"/>
      <c r="E921" s="2"/>
      <c r="F921" s="2"/>
      <c r="G921" s="2"/>
      <c r="H921" s="2"/>
      <c r="I921" s="2"/>
      <c r="J921" s="2"/>
      <c r="K921" s="2"/>
      <c r="L921" s="6"/>
      <c r="M921" s="6"/>
      <c r="N921" s="7"/>
      <c r="O921" s="7"/>
      <c r="P921" s="2"/>
      <c r="Q921" s="2"/>
      <c r="R921" s="2"/>
      <c r="S921" s="2"/>
      <c r="T921" s="6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</row>
    <row r="922" spans="1:32" ht="14.25" customHeight="1">
      <c r="A922" s="6"/>
      <c r="B922" s="2"/>
      <c r="C922" s="8"/>
      <c r="D922" s="10"/>
      <c r="E922" s="2"/>
      <c r="F922" s="2"/>
      <c r="G922" s="2"/>
      <c r="H922" s="2"/>
      <c r="I922" s="2"/>
      <c r="J922" s="2"/>
      <c r="K922" s="2"/>
      <c r="L922" s="6"/>
      <c r="M922" s="6"/>
      <c r="N922" s="7"/>
      <c r="O922" s="7"/>
      <c r="P922" s="2"/>
      <c r="Q922" s="2"/>
      <c r="R922" s="2"/>
      <c r="S922" s="2"/>
      <c r="T922" s="6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</row>
    <row r="923" spans="1:32" ht="14.25" customHeight="1">
      <c r="A923" s="6"/>
      <c r="B923" s="2"/>
      <c r="C923" s="8"/>
      <c r="D923" s="10"/>
      <c r="E923" s="2"/>
      <c r="F923" s="2"/>
      <c r="G923" s="2"/>
      <c r="H923" s="2"/>
      <c r="I923" s="2"/>
      <c r="J923" s="2"/>
      <c r="K923" s="2"/>
      <c r="L923" s="6"/>
      <c r="M923" s="6"/>
      <c r="N923" s="7"/>
      <c r="O923" s="7"/>
      <c r="P923" s="2"/>
      <c r="Q923" s="2"/>
      <c r="R923" s="2"/>
      <c r="S923" s="2"/>
      <c r="T923" s="6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</row>
    <row r="924" spans="1:32" ht="14.25" customHeight="1">
      <c r="A924" s="6"/>
      <c r="B924" s="2"/>
      <c r="C924" s="8"/>
      <c r="D924" s="10"/>
      <c r="E924" s="2"/>
      <c r="F924" s="2"/>
      <c r="G924" s="2"/>
      <c r="H924" s="2"/>
      <c r="I924" s="2"/>
      <c r="J924" s="2"/>
      <c r="K924" s="2"/>
      <c r="L924" s="6"/>
      <c r="M924" s="6"/>
      <c r="N924" s="7"/>
      <c r="O924" s="7"/>
      <c r="P924" s="2"/>
      <c r="Q924" s="2"/>
      <c r="R924" s="2"/>
      <c r="S924" s="2"/>
      <c r="T924" s="6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</row>
    <row r="925" spans="1:32" ht="14.25" customHeight="1">
      <c r="A925" s="6"/>
      <c r="B925" s="2"/>
      <c r="C925" s="8"/>
      <c r="D925" s="10"/>
      <c r="E925" s="2"/>
      <c r="F925" s="2"/>
      <c r="G925" s="2"/>
      <c r="H925" s="2"/>
      <c r="I925" s="2"/>
      <c r="J925" s="2"/>
      <c r="K925" s="2"/>
      <c r="L925" s="6"/>
      <c r="M925" s="6"/>
      <c r="N925" s="7"/>
      <c r="O925" s="7"/>
      <c r="P925" s="2"/>
      <c r="Q925" s="2"/>
      <c r="R925" s="2"/>
      <c r="S925" s="2"/>
      <c r="T925" s="6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</row>
    <row r="926" spans="1:32" ht="14.25" customHeight="1">
      <c r="A926" s="6"/>
      <c r="B926" s="2"/>
      <c r="C926" s="8"/>
      <c r="D926" s="10"/>
      <c r="E926" s="2"/>
      <c r="F926" s="2"/>
      <c r="G926" s="2"/>
      <c r="H926" s="2"/>
      <c r="I926" s="2"/>
      <c r="J926" s="2"/>
      <c r="K926" s="2"/>
      <c r="L926" s="6"/>
      <c r="M926" s="6"/>
      <c r="N926" s="7"/>
      <c r="O926" s="7"/>
      <c r="P926" s="2"/>
      <c r="Q926" s="2"/>
      <c r="R926" s="2"/>
      <c r="S926" s="2"/>
      <c r="T926" s="6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</row>
    <row r="927" spans="1:32" ht="14.25" customHeight="1">
      <c r="A927" s="6"/>
      <c r="B927" s="2"/>
      <c r="C927" s="8"/>
      <c r="D927" s="10"/>
      <c r="E927" s="2"/>
      <c r="F927" s="2"/>
      <c r="G927" s="2"/>
      <c r="H927" s="2"/>
      <c r="I927" s="2"/>
      <c r="J927" s="2"/>
      <c r="K927" s="2"/>
      <c r="L927" s="6"/>
      <c r="M927" s="6"/>
      <c r="N927" s="7"/>
      <c r="O927" s="7"/>
      <c r="P927" s="2"/>
      <c r="Q927" s="2"/>
      <c r="R927" s="2"/>
      <c r="S927" s="2"/>
      <c r="T927" s="6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</row>
    <row r="928" spans="1:32" ht="14.25" customHeight="1">
      <c r="A928" s="6"/>
      <c r="B928" s="2"/>
      <c r="C928" s="8"/>
      <c r="D928" s="10"/>
      <c r="E928" s="2"/>
      <c r="F928" s="2"/>
      <c r="G928" s="2"/>
      <c r="H928" s="2"/>
      <c r="I928" s="2"/>
      <c r="J928" s="2"/>
      <c r="K928" s="2"/>
      <c r="L928" s="6"/>
      <c r="M928" s="6"/>
      <c r="N928" s="7"/>
      <c r="O928" s="7"/>
      <c r="P928" s="2"/>
      <c r="Q928" s="2"/>
      <c r="R928" s="2"/>
      <c r="S928" s="2"/>
      <c r="T928" s="6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</row>
    <row r="929" spans="1:32" ht="14.25" customHeight="1">
      <c r="A929" s="6"/>
      <c r="B929" s="2"/>
      <c r="C929" s="8"/>
      <c r="D929" s="10"/>
      <c r="E929" s="2"/>
      <c r="F929" s="2"/>
      <c r="G929" s="2"/>
      <c r="H929" s="2"/>
      <c r="I929" s="2"/>
      <c r="J929" s="2"/>
      <c r="K929" s="2"/>
      <c r="L929" s="6"/>
      <c r="M929" s="6"/>
      <c r="N929" s="7"/>
      <c r="O929" s="7"/>
      <c r="P929" s="2"/>
      <c r="Q929" s="2"/>
      <c r="R929" s="2"/>
      <c r="S929" s="2"/>
      <c r="T929" s="6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</row>
    <row r="930" spans="1:32" ht="14.25" customHeight="1">
      <c r="A930" s="6"/>
      <c r="B930" s="2"/>
      <c r="C930" s="8"/>
      <c r="D930" s="10"/>
      <c r="E930" s="2"/>
      <c r="F930" s="2"/>
      <c r="G930" s="2"/>
      <c r="H930" s="2"/>
      <c r="I930" s="2"/>
      <c r="J930" s="2"/>
      <c r="K930" s="2"/>
      <c r="L930" s="6"/>
      <c r="M930" s="6"/>
      <c r="N930" s="7"/>
      <c r="O930" s="7"/>
      <c r="P930" s="2"/>
      <c r="Q930" s="2"/>
      <c r="R930" s="2"/>
      <c r="S930" s="2"/>
      <c r="T930" s="6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</row>
    <row r="931" spans="1:32" ht="14.25" customHeight="1">
      <c r="A931" s="6"/>
      <c r="B931" s="2"/>
      <c r="C931" s="8"/>
      <c r="D931" s="10"/>
      <c r="E931" s="2"/>
      <c r="F931" s="2"/>
      <c r="G931" s="2"/>
      <c r="H931" s="2"/>
      <c r="I931" s="2"/>
      <c r="J931" s="2"/>
      <c r="K931" s="2"/>
      <c r="L931" s="6"/>
      <c r="M931" s="6"/>
      <c r="N931" s="7"/>
      <c r="O931" s="7"/>
      <c r="P931" s="2"/>
      <c r="Q931" s="2"/>
      <c r="R931" s="2"/>
      <c r="S931" s="2"/>
      <c r="T931" s="6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</row>
    <row r="932" spans="1:32" ht="14.25" customHeight="1">
      <c r="A932" s="6"/>
      <c r="B932" s="2"/>
      <c r="C932" s="8"/>
      <c r="D932" s="10"/>
      <c r="E932" s="2"/>
      <c r="F932" s="2"/>
      <c r="G932" s="2"/>
      <c r="H932" s="2"/>
      <c r="I932" s="2"/>
      <c r="J932" s="2"/>
      <c r="K932" s="2"/>
      <c r="L932" s="6"/>
      <c r="M932" s="6"/>
      <c r="N932" s="7"/>
      <c r="O932" s="7"/>
      <c r="P932" s="2"/>
      <c r="Q932" s="2"/>
      <c r="R932" s="2"/>
      <c r="S932" s="2"/>
      <c r="T932" s="6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</row>
    <row r="933" spans="1:32" ht="14.25" customHeight="1">
      <c r="A933" s="6"/>
      <c r="B933" s="2"/>
      <c r="C933" s="8"/>
      <c r="D933" s="10"/>
      <c r="E933" s="2"/>
      <c r="F933" s="2"/>
      <c r="G933" s="2"/>
      <c r="H933" s="2"/>
      <c r="I933" s="2"/>
      <c r="J933" s="2"/>
      <c r="K933" s="2"/>
      <c r="L933" s="6"/>
      <c r="M933" s="6"/>
      <c r="N933" s="7"/>
      <c r="O933" s="7"/>
      <c r="P933" s="2"/>
      <c r="Q933" s="2"/>
      <c r="R933" s="2"/>
      <c r="S933" s="2"/>
      <c r="T933" s="6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</row>
    <row r="934" spans="1:32" ht="14.25" customHeight="1">
      <c r="A934" s="6"/>
      <c r="B934" s="2"/>
      <c r="C934" s="8"/>
      <c r="D934" s="10"/>
      <c r="E934" s="2"/>
      <c r="F934" s="2"/>
      <c r="G934" s="2"/>
      <c r="H934" s="2"/>
      <c r="I934" s="2"/>
      <c r="J934" s="2"/>
      <c r="K934" s="2"/>
      <c r="L934" s="6"/>
      <c r="M934" s="6"/>
      <c r="N934" s="7"/>
      <c r="O934" s="7"/>
      <c r="P934" s="2"/>
      <c r="Q934" s="2"/>
      <c r="R934" s="2"/>
      <c r="S934" s="2"/>
      <c r="T934" s="6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</row>
    <row r="935" spans="1:32" ht="14.25" customHeight="1">
      <c r="A935" s="6"/>
      <c r="B935" s="2"/>
      <c r="C935" s="8"/>
      <c r="D935" s="10"/>
      <c r="E935" s="2"/>
      <c r="F935" s="2"/>
      <c r="G935" s="2"/>
      <c r="H935" s="2"/>
      <c r="I935" s="2"/>
      <c r="J935" s="2"/>
      <c r="K935" s="2"/>
      <c r="L935" s="6"/>
      <c r="M935" s="6"/>
      <c r="N935" s="7"/>
      <c r="O935" s="7"/>
      <c r="P935" s="2"/>
      <c r="Q935" s="2"/>
      <c r="R935" s="2"/>
      <c r="S935" s="2"/>
      <c r="T935" s="6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</row>
    <row r="936" spans="1:32" ht="14.25" customHeight="1">
      <c r="A936" s="6"/>
      <c r="B936" s="2"/>
      <c r="C936" s="8"/>
      <c r="D936" s="10"/>
      <c r="E936" s="2"/>
      <c r="F936" s="2"/>
      <c r="G936" s="2"/>
      <c r="H936" s="2"/>
      <c r="I936" s="2"/>
      <c r="J936" s="2"/>
      <c r="K936" s="2"/>
      <c r="L936" s="6"/>
      <c r="M936" s="6"/>
      <c r="N936" s="7"/>
      <c r="O936" s="7"/>
      <c r="P936" s="2"/>
      <c r="Q936" s="2"/>
      <c r="R936" s="2"/>
      <c r="S936" s="2"/>
      <c r="T936" s="6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</row>
    <row r="937" spans="1:32" ht="14.25" customHeight="1">
      <c r="A937" s="6"/>
      <c r="B937" s="2"/>
      <c r="C937" s="8"/>
      <c r="D937" s="10"/>
      <c r="E937" s="2"/>
      <c r="F937" s="2"/>
      <c r="G937" s="2"/>
      <c r="H937" s="2"/>
      <c r="I937" s="2"/>
      <c r="J937" s="2"/>
      <c r="K937" s="2"/>
      <c r="L937" s="6"/>
      <c r="M937" s="6"/>
      <c r="N937" s="7"/>
      <c r="O937" s="7"/>
      <c r="P937" s="2"/>
      <c r="Q937" s="2"/>
      <c r="R937" s="2"/>
      <c r="S937" s="2"/>
      <c r="T937" s="6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</row>
    <row r="938" spans="1:32" ht="14.25" customHeight="1">
      <c r="A938" s="6"/>
      <c r="B938" s="2"/>
      <c r="C938" s="8"/>
      <c r="D938" s="10"/>
      <c r="E938" s="2"/>
      <c r="F938" s="2"/>
      <c r="G938" s="2"/>
      <c r="H938" s="2"/>
      <c r="I938" s="2"/>
      <c r="J938" s="2"/>
      <c r="K938" s="2"/>
      <c r="L938" s="6"/>
      <c r="M938" s="6"/>
      <c r="N938" s="7"/>
      <c r="O938" s="7"/>
      <c r="P938" s="2"/>
      <c r="Q938" s="2"/>
      <c r="R938" s="2"/>
      <c r="S938" s="2"/>
      <c r="T938" s="6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</row>
    <row r="939" spans="1:32" ht="14.25" customHeight="1">
      <c r="A939" s="6"/>
      <c r="B939" s="2"/>
      <c r="C939" s="8"/>
      <c r="D939" s="10"/>
      <c r="E939" s="2"/>
      <c r="F939" s="2"/>
      <c r="G939" s="2"/>
      <c r="H939" s="2"/>
      <c r="I939" s="2"/>
      <c r="J939" s="2"/>
      <c r="K939" s="2"/>
      <c r="L939" s="6"/>
      <c r="M939" s="6"/>
      <c r="N939" s="7"/>
      <c r="O939" s="7"/>
      <c r="P939" s="2"/>
      <c r="Q939" s="2"/>
      <c r="R939" s="2"/>
      <c r="S939" s="2"/>
      <c r="T939" s="6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</row>
    <row r="940" spans="1:32" ht="14.25" customHeight="1">
      <c r="A940" s="6"/>
      <c r="B940" s="2"/>
      <c r="C940" s="8"/>
      <c r="D940" s="10"/>
      <c r="E940" s="2"/>
      <c r="F940" s="2"/>
      <c r="G940" s="2"/>
      <c r="H940" s="2"/>
      <c r="I940" s="2"/>
      <c r="J940" s="2"/>
      <c r="K940" s="2"/>
      <c r="L940" s="6"/>
      <c r="M940" s="6"/>
      <c r="N940" s="7"/>
      <c r="O940" s="7"/>
      <c r="P940" s="2"/>
      <c r="Q940" s="2"/>
      <c r="R940" s="2"/>
      <c r="S940" s="2"/>
      <c r="T940" s="6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</row>
    <row r="941" spans="1:32" ht="14.25" customHeight="1">
      <c r="A941" s="6"/>
      <c r="B941" s="2"/>
      <c r="C941" s="8"/>
      <c r="D941" s="10"/>
      <c r="E941" s="2"/>
      <c r="F941" s="2"/>
      <c r="G941" s="2"/>
      <c r="H941" s="2"/>
      <c r="I941" s="2"/>
      <c r="J941" s="2"/>
      <c r="K941" s="2"/>
      <c r="L941" s="6"/>
      <c r="M941" s="6"/>
      <c r="N941" s="7"/>
      <c r="O941" s="7"/>
      <c r="P941" s="2"/>
      <c r="Q941" s="2"/>
      <c r="R941" s="2"/>
      <c r="S941" s="2"/>
      <c r="T941" s="6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</row>
    <row r="942" spans="1:32" ht="14.25" customHeight="1">
      <c r="A942" s="6"/>
      <c r="B942" s="2"/>
      <c r="C942" s="8"/>
      <c r="D942" s="10"/>
      <c r="E942" s="2"/>
      <c r="F942" s="2"/>
      <c r="G942" s="2"/>
      <c r="H942" s="2"/>
      <c r="I942" s="2"/>
      <c r="J942" s="2"/>
      <c r="K942" s="2"/>
      <c r="L942" s="6"/>
      <c r="M942" s="6"/>
      <c r="N942" s="7"/>
      <c r="O942" s="7"/>
      <c r="P942" s="2"/>
      <c r="Q942" s="2"/>
      <c r="R942" s="2"/>
      <c r="S942" s="2"/>
      <c r="T942" s="6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</row>
    <row r="943" spans="1:32" ht="14.25" customHeight="1">
      <c r="A943" s="6"/>
      <c r="B943" s="2"/>
      <c r="C943" s="8"/>
      <c r="D943" s="10"/>
      <c r="E943" s="2"/>
      <c r="F943" s="2"/>
      <c r="G943" s="2"/>
      <c r="H943" s="2"/>
      <c r="I943" s="2"/>
      <c r="J943" s="2"/>
      <c r="K943" s="2"/>
      <c r="L943" s="6"/>
      <c r="M943" s="6"/>
      <c r="N943" s="7"/>
      <c r="O943" s="7"/>
      <c r="P943" s="2"/>
      <c r="Q943" s="2"/>
      <c r="R943" s="2"/>
      <c r="S943" s="2"/>
      <c r="T943" s="6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</row>
    <row r="944" spans="1:32" ht="14.25" customHeight="1">
      <c r="A944" s="6"/>
      <c r="B944" s="2"/>
      <c r="C944" s="8"/>
      <c r="D944" s="10"/>
      <c r="E944" s="2"/>
      <c r="F944" s="2"/>
      <c r="G944" s="2"/>
      <c r="H944" s="2"/>
      <c r="I944" s="2"/>
      <c r="J944" s="2"/>
      <c r="K944" s="2"/>
      <c r="L944" s="6"/>
      <c r="M944" s="6"/>
      <c r="N944" s="7"/>
      <c r="O944" s="7"/>
      <c r="P944" s="2"/>
      <c r="Q944" s="2"/>
      <c r="R944" s="2"/>
      <c r="S944" s="2"/>
      <c r="T944" s="6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</row>
    <row r="945" spans="1:32" ht="14.25" customHeight="1">
      <c r="A945" s="6"/>
      <c r="B945" s="2"/>
      <c r="C945" s="8"/>
      <c r="D945" s="10"/>
      <c r="E945" s="2"/>
      <c r="F945" s="2"/>
      <c r="G945" s="2"/>
      <c r="H945" s="2"/>
      <c r="I945" s="2"/>
      <c r="J945" s="2"/>
      <c r="K945" s="2"/>
      <c r="L945" s="6"/>
      <c r="M945" s="6"/>
      <c r="N945" s="7"/>
      <c r="O945" s="7"/>
      <c r="P945" s="2"/>
      <c r="Q945" s="2"/>
      <c r="R945" s="2"/>
      <c r="S945" s="2"/>
      <c r="T945" s="6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</row>
    <row r="946" spans="1:32" ht="14.25" customHeight="1">
      <c r="A946" s="6"/>
      <c r="B946" s="2"/>
      <c r="C946" s="8"/>
      <c r="D946" s="10"/>
      <c r="E946" s="2"/>
      <c r="F946" s="2"/>
      <c r="G946" s="2"/>
      <c r="H946" s="2"/>
      <c r="I946" s="2"/>
      <c r="J946" s="2"/>
      <c r="K946" s="2"/>
      <c r="L946" s="6"/>
      <c r="M946" s="6"/>
      <c r="N946" s="7"/>
      <c r="O946" s="7"/>
      <c r="P946" s="2"/>
      <c r="Q946" s="2"/>
      <c r="R946" s="2"/>
      <c r="S946" s="2"/>
      <c r="T946" s="6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</row>
    <row r="947" spans="1:32" ht="14.25" customHeight="1">
      <c r="A947" s="6"/>
      <c r="B947" s="2"/>
      <c r="C947" s="8"/>
      <c r="D947" s="10"/>
      <c r="E947" s="2"/>
      <c r="F947" s="2"/>
      <c r="G947" s="2"/>
      <c r="H947" s="2"/>
      <c r="I947" s="2"/>
      <c r="J947" s="2"/>
      <c r="K947" s="2"/>
      <c r="L947" s="6"/>
      <c r="M947" s="6"/>
      <c r="N947" s="7"/>
      <c r="O947" s="7"/>
      <c r="P947" s="2"/>
      <c r="Q947" s="2"/>
      <c r="R947" s="2"/>
      <c r="S947" s="2"/>
      <c r="T947" s="6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</row>
    <row r="948" spans="1:32" ht="14.25" customHeight="1">
      <c r="A948" s="6"/>
      <c r="B948" s="2"/>
      <c r="C948" s="8"/>
      <c r="D948" s="10"/>
      <c r="E948" s="2"/>
      <c r="F948" s="2"/>
      <c r="G948" s="2"/>
      <c r="H948" s="2"/>
      <c r="I948" s="2"/>
      <c r="J948" s="2"/>
      <c r="K948" s="2"/>
      <c r="L948" s="6"/>
      <c r="M948" s="6"/>
      <c r="N948" s="7"/>
      <c r="O948" s="7"/>
      <c r="P948" s="2"/>
      <c r="Q948" s="2"/>
      <c r="R948" s="2"/>
      <c r="S948" s="2"/>
      <c r="T948" s="6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</row>
    <row r="949" spans="1:32" ht="14.25" customHeight="1">
      <c r="A949" s="6"/>
      <c r="B949" s="2"/>
      <c r="C949" s="8"/>
      <c r="D949" s="10"/>
      <c r="E949" s="2"/>
      <c r="F949" s="2"/>
      <c r="G949" s="2"/>
      <c r="H949" s="2"/>
      <c r="I949" s="2"/>
      <c r="J949" s="2"/>
      <c r="K949" s="2"/>
      <c r="L949" s="6"/>
      <c r="M949" s="6"/>
      <c r="N949" s="7"/>
      <c r="O949" s="7"/>
      <c r="P949" s="2"/>
      <c r="Q949" s="2"/>
      <c r="R949" s="2"/>
      <c r="S949" s="2"/>
      <c r="T949" s="6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</row>
    <row r="950" spans="1:32" ht="14.25" customHeight="1">
      <c r="A950" s="6"/>
      <c r="B950" s="2"/>
      <c r="C950" s="8"/>
      <c r="D950" s="10"/>
      <c r="E950" s="2"/>
      <c r="F950" s="2"/>
      <c r="G950" s="2"/>
      <c r="H950" s="2"/>
      <c r="I950" s="2"/>
      <c r="J950" s="2"/>
      <c r="K950" s="2"/>
      <c r="L950" s="6"/>
      <c r="M950" s="6"/>
      <c r="N950" s="7"/>
      <c r="O950" s="7"/>
      <c r="P950" s="2"/>
      <c r="Q950" s="2"/>
      <c r="R950" s="2"/>
      <c r="S950" s="2"/>
      <c r="T950" s="6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</row>
    <row r="951" spans="1:32" ht="14.25" customHeight="1">
      <c r="A951" s="6"/>
      <c r="B951" s="2"/>
      <c r="C951" s="8"/>
      <c r="D951" s="10"/>
      <c r="E951" s="2"/>
      <c r="F951" s="2"/>
      <c r="G951" s="2"/>
      <c r="H951" s="2"/>
      <c r="I951" s="2"/>
      <c r="J951" s="2"/>
      <c r="K951" s="2"/>
      <c r="L951" s="6"/>
      <c r="M951" s="6"/>
      <c r="N951" s="7"/>
      <c r="O951" s="7"/>
      <c r="P951" s="2"/>
      <c r="Q951" s="2"/>
      <c r="R951" s="2"/>
      <c r="S951" s="2"/>
      <c r="T951" s="6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</row>
    <row r="952" spans="1:32" ht="14.25" customHeight="1">
      <c r="A952" s="6"/>
      <c r="B952" s="2"/>
      <c r="C952" s="8"/>
      <c r="D952" s="10"/>
      <c r="E952" s="2"/>
      <c r="F952" s="2"/>
      <c r="G952" s="2"/>
      <c r="H952" s="2"/>
      <c r="I952" s="2"/>
      <c r="J952" s="2"/>
      <c r="K952" s="2"/>
      <c r="L952" s="6"/>
      <c r="M952" s="6"/>
      <c r="N952" s="7"/>
      <c r="O952" s="7"/>
      <c r="P952" s="2"/>
      <c r="Q952" s="2"/>
      <c r="R952" s="2"/>
      <c r="S952" s="2"/>
      <c r="T952" s="6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</row>
    <row r="953" spans="1:32" ht="14.25" customHeight="1">
      <c r="A953" s="6"/>
      <c r="B953" s="2"/>
      <c r="C953" s="8"/>
      <c r="D953" s="10"/>
      <c r="E953" s="2"/>
      <c r="F953" s="2"/>
      <c r="G953" s="2"/>
      <c r="H953" s="2"/>
      <c r="I953" s="2"/>
      <c r="J953" s="2"/>
      <c r="K953" s="2"/>
      <c r="L953" s="6"/>
      <c r="M953" s="6"/>
      <c r="N953" s="7"/>
      <c r="O953" s="7"/>
      <c r="P953" s="2"/>
      <c r="Q953" s="2"/>
      <c r="R953" s="2"/>
      <c r="S953" s="2"/>
      <c r="T953" s="6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</row>
    <row r="954" spans="1:32" ht="14.25" customHeight="1">
      <c r="A954" s="6"/>
      <c r="B954" s="2"/>
      <c r="C954" s="8"/>
      <c r="D954" s="10"/>
      <c r="E954" s="2"/>
      <c r="F954" s="2"/>
      <c r="G954" s="2"/>
      <c r="H954" s="2"/>
      <c r="I954" s="2"/>
      <c r="J954" s="2"/>
      <c r="K954" s="2"/>
      <c r="L954" s="6"/>
      <c r="M954" s="6"/>
      <c r="N954" s="7"/>
      <c r="O954" s="7"/>
      <c r="P954" s="2"/>
      <c r="Q954" s="2"/>
      <c r="R954" s="2"/>
      <c r="S954" s="2"/>
      <c r="T954" s="6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</row>
    <row r="955" spans="1:32" ht="14.25" customHeight="1">
      <c r="A955" s="6"/>
      <c r="B955" s="2"/>
      <c r="C955" s="8"/>
      <c r="D955" s="10"/>
      <c r="E955" s="2"/>
      <c r="F955" s="2"/>
      <c r="G955" s="2"/>
      <c r="H955" s="2"/>
      <c r="I955" s="2"/>
      <c r="J955" s="2"/>
      <c r="K955" s="2"/>
      <c r="L955" s="6"/>
      <c r="M955" s="6"/>
      <c r="N955" s="7"/>
      <c r="O955" s="7"/>
      <c r="P955" s="2"/>
      <c r="Q955" s="2"/>
      <c r="R955" s="2"/>
      <c r="S955" s="2"/>
      <c r="T955" s="6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</row>
    <row r="956" spans="1:32" ht="14.25" customHeight="1">
      <c r="A956" s="6"/>
      <c r="B956" s="2"/>
      <c r="C956" s="8"/>
      <c r="D956" s="10"/>
      <c r="E956" s="2"/>
      <c r="F956" s="2"/>
      <c r="G956" s="2"/>
      <c r="H956" s="2"/>
      <c r="I956" s="2"/>
      <c r="J956" s="2"/>
      <c r="K956" s="2"/>
      <c r="L956" s="6"/>
      <c r="M956" s="6"/>
      <c r="N956" s="7"/>
      <c r="O956" s="7"/>
      <c r="P956" s="2"/>
      <c r="Q956" s="2"/>
      <c r="R956" s="2"/>
      <c r="S956" s="2"/>
      <c r="T956" s="6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</row>
  </sheetData>
  <mergeCells count="2">
    <mergeCell ref="N3:O3"/>
    <mergeCell ref="U477:U479"/>
  </mergeCells>
  <dataValidations count="4">
    <dataValidation type="list" allowBlank="1" showErrorMessage="1" sqref="L5" xr:uid="{00000000-0002-0000-0200-000000000000}">
      <formula1>$AC$6:$AC$25</formula1>
    </dataValidation>
    <dataValidation type="list" allowBlank="1" showErrorMessage="1" sqref="N5:N10 N14:N57 N59:N70 N73:N76 N79:N99 N101:N105 N111:N117 N126:N129 N133:N151 N153:N154 N158:N161 N175:N179 N182:N187 N189:N200 N206:N219 N221:N223 N226:N228 N234:N238 N240 N242:N310 N312:N326 N329 N331 N333 N337:N345 N347 N367:N377 N379:N956" xr:uid="{00000000-0002-0000-0200-000001000000}">
      <formula1>$AB$6:$AB$12</formula1>
    </dataValidation>
    <dataValidation type="list" allowBlank="1" showErrorMessage="1" sqref="M5:M956" xr:uid="{00000000-0002-0000-0200-000002000000}">
      <formula1>$AE$5:$AE$7</formula1>
    </dataValidation>
    <dataValidation type="list" allowBlank="1" showErrorMessage="1" sqref="L6:L956" xr:uid="{00000000-0002-0000-0200-000003000000}">
      <formula1>$AC$6:$AC$26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D6"/>
  <sheetViews>
    <sheetView workbookViewId="0">
      <pane ySplit="2" topLeftCell="A3" activePane="bottomLeft" state="frozen"/>
      <selection pane="bottomLeft" activeCell="B4" sqref="B4"/>
    </sheetView>
  </sheetViews>
  <sheetFormatPr defaultColWidth="17.28515625" defaultRowHeight="15" customHeight="1"/>
  <cols>
    <col min="2" max="2" width="17.7109375" customWidth="1"/>
    <col min="3" max="3" width="16.85546875" customWidth="1"/>
    <col min="4" max="4" width="15.85546875" customWidth="1"/>
  </cols>
  <sheetData>
    <row r="1" spans="1:4">
      <c r="A1" s="155"/>
      <c r="B1" s="324" t="s">
        <v>4880</v>
      </c>
      <c r="C1" s="325"/>
      <c r="D1" s="325"/>
    </row>
    <row r="2" spans="1:4">
      <c r="A2" s="155"/>
      <c r="B2" s="155" t="s">
        <v>94</v>
      </c>
      <c r="C2" s="155" t="s">
        <v>4881</v>
      </c>
      <c r="D2" s="155" t="s">
        <v>4882</v>
      </c>
    </row>
    <row r="3" spans="1:4">
      <c r="A3" s="155" t="s">
        <v>4883</v>
      </c>
    </row>
    <row r="4" spans="1:4">
      <c r="A4" s="155" t="s">
        <v>4884</v>
      </c>
    </row>
    <row r="5" spans="1:4">
      <c r="A5" s="155" t="s">
        <v>4885</v>
      </c>
      <c r="B5" s="155">
        <v>6</v>
      </c>
      <c r="C5" s="155">
        <v>24</v>
      </c>
    </row>
    <row r="6" spans="1:4">
      <c r="A6" s="155" t="s">
        <v>4886</v>
      </c>
      <c r="B6" s="155">
        <v>1</v>
      </c>
      <c r="C6" s="155">
        <v>20</v>
      </c>
      <c r="D6" s="155">
        <v>5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F1000"/>
  <sheetViews>
    <sheetView workbookViewId="0"/>
  </sheetViews>
  <sheetFormatPr defaultColWidth="17.28515625" defaultRowHeight="15" customHeight="1"/>
  <cols>
    <col min="1" max="1" width="8.7109375" customWidth="1"/>
    <col min="2" max="2" width="16.85546875" customWidth="1"/>
    <col min="3" max="26" width="8.7109375" customWidth="1"/>
  </cols>
  <sheetData>
    <row r="1" spans="1:6" ht="14.25" customHeight="1">
      <c r="A1" s="327"/>
      <c r="B1" s="328"/>
      <c r="C1" s="327"/>
      <c r="D1" s="328"/>
      <c r="E1" s="327"/>
      <c r="F1" s="328"/>
    </row>
    <row r="2" spans="1:6" ht="14.25" customHeight="1">
      <c r="A2" s="329"/>
      <c r="B2" s="330"/>
      <c r="C2" s="329"/>
      <c r="D2" s="330"/>
      <c r="E2" s="329"/>
      <c r="F2" s="330"/>
    </row>
    <row r="3" spans="1:6" ht="16.5" customHeight="1">
      <c r="A3" s="326"/>
      <c r="B3" s="319"/>
      <c r="C3" s="326"/>
      <c r="D3" s="319"/>
      <c r="E3" s="326"/>
      <c r="F3" s="319"/>
    </row>
    <row r="4" spans="1:6" ht="16.5" customHeight="1">
      <c r="A4" s="326"/>
      <c r="B4" s="319"/>
      <c r="C4" s="326"/>
      <c r="D4" s="319"/>
      <c r="E4" s="326"/>
      <c r="F4" s="319"/>
    </row>
    <row r="5" spans="1:6" ht="16.5" customHeight="1">
      <c r="A5" s="326"/>
      <c r="B5" s="319"/>
      <c r="C5" s="326"/>
      <c r="D5" s="319"/>
      <c r="E5" s="326"/>
      <c r="F5" s="319"/>
    </row>
    <row r="6" spans="1:6" ht="16.5" customHeight="1">
      <c r="A6" s="326"/>
      <c r="B6" s="319"/>
      <c r="C6" s="326"/>
      <c r="D6" s="319"/>
      <c r="E6" s="326"/>
      <c r="F6" s="319"/>
    </row>
    <row r="7" spans="1:6" ht="16.5" customHeight="1">
      <c r="A7" s="326"/>
      <c r="B7" s="319"/>
      <c r="C7" s="326"/>
      <c r="D7" s="319"/>
      <c r="E7" s="326"/>
      <c r="F7" s="319"/>
    </row>
    <row r="8" spans="1:6" ht="16.5" customHeight="1">
      <c r="A8" s="326"/>
      <c r="B8" s="319"/>
      <c r="C8" s="326"/>
      <c r="D8" s="319"/>
      <c r="E8" s="326"/>
      <c r="F8" s="319"/>
    </row>
    <row r="9" spans="1:6" ht="16.5" customHeight="1">
      <c r="A9" s="326"/>
      <c r="B9" s="319"/>
      <c r="C9" s="326"/>
      <c r="D9" s="319"/>
      <c r="E9" s="326"/>
      <c r="F9" s="319"/>
    </row>
    <row r="10" spans="1:6" ht="16.5" customHeight="1">
      <c r="A10" s="326"/>
      <c r="B10" s="319"/>
      <c r="C10" s="326"/>
      <c r="D10" s="319"/>
      <c r="E10" s="326"/>
      <c r="F10" s="319"/>
    </row>
    <row r="11" spans="1:6" ht="16.5" customHeight="1">
      <c r="A11" s="326"/>
      <c r="B11" s="319"/>
      <c r="C11" s="326"/>
      <c r="D11" s="319"/>
      <c r="E11" s="326"/>
      <c r="F11" s="319"/>
    </row>
    <row r="12" spans="1:6" ht="16.5" customHeight="1">
      <c r="A12" s="326"/>
      <c r="B12" s="319"/>
      <c r="C12" s="326"/>
      <c r="D12" s="319"/>
      <c r="E12" s="326"/>
      <c r="F12" s="319"/>
    </row>
    <row r="13" spans="1:6" ht="16.5" customHeight="1">
      <c r="A13" s="326"/>
      <c r="B13" s="319"/>
      <c r="C13" s="326"/>
      <c r="D13" s="319"/>
      <c r="E13" s="326"/>
      <c r="F13" s="319"/>
    </row>
    <row r="14" spans="1:6" ht="16.5" customHeight="1">
      <c r="A14" s="326"/>
      <c r="B14" s="319"/>
      <c r="C14" s="326"/>
      <c r="D14" s="319"/>
      <c r="E14" s="326"/>
      <c r="F14" s="319"/>
    </row>
    <row r="15" spans="1:6" ht="16.5" customHeight="1">
      <c r="A15" s="326"/>
      <c r="B15" s="319"/>
      <c r="C15" s="326"/>
      <c r="D15" s="319"/>
      <c r="E15" s="326"/>
      <c r="F15" s="319"/>
    </row>
    <row r="16" spans="1:6" ht="16.5" customHeight="1">
      <c r="A16" s="326"/>
      <c r="B16" s="319"/>
      <c r="C16" s="326"/>
      <c r="D16" s="319"/>
      <c r="E16" s="326"/>
      <c r="F16" s="319"/>
    </row>
    <row r="17" spans="1:6" ht="16.5" customHeight="1">
      <c r="A17" s="326"/>
      <c r="B17" s="319"/>
      <c r="C17" s="326"/>
      <c r="D17" s="319"/>
      <c r="E17" s="326"/>
      <c r="F17" s="319"/>
    </row>
    <row r="18" spans="1:6" ht="16.5" customHeight="1">
      <c r="A18" s="326"/>
      <c r="B18" s="319"/>
      <c r="C18" s="326"/>
      <c r="D18" s="319"/>
      <c r="E18" s="326"/>
      <c r="F18" s="319"/>
    </row>
    <row r="19" spans="1:6" ht="16.5" customHeight="1">
      <c r="A19" s="326"/>
      <c r="B19" s="319"/>
      <c r="C19" s="326"/>
      <c r="D19" s="319"/>
      <c r="E19" s="326"/>
      <c r="F19" s="319"/>
    </row>
    <row r="20" spans="1:6" ht="16.5" customHeight="1">
      <c r="A20" s="326"/>
      <c r="B20" s="319"/>
      <c r="C20" s="326"/>
      <c r="D20" s="319"/>
      <c r="E20" s="326"/>
      <c r="F20" s="319"/>
    </row>
    <row r="21" spans="1:6" ht="16.5" customHeight="1">
      <c r="A21" s="326"/>
      <c r="B21" s="319"/>
      <c r="C21" s="326"/>
      <c r="D21" s="319"/>
      <c r="E21" s="326"/>
      <c r="F21" s="319"/>
    </row>
    <row r="22" spans="1:6" ht="14.25" customHeight="1">
      <c r="B22" s="316"/>
    </row>
    <row r="23" spans="1:6" ht="14.25" customHeight="1">
      <c r="B23" s="316" t="s">
        <v>4887</v>
      </c>
    </row>
    <row r="24" spans="1:6" ht="14.25" customHeight="1">
      <c r="B24" s="317" t="s">
        <v>4888</v>
      </c>
    </row>
    <row r="25" spans="1:6" ht="14.25" customHeight="1">
      <c r="B25" s="316"/>
    </row>
    <row r="26" spans="1:6" ht="14.25" customHeight="1">
      <c r="B26" s="317" t="s">
        <v>4889</v>
      </c>
    </row>
    <row r="27" spans="1:6" ht="14.25" customHeight="1">
      <c r="B27" s="316"/>
    </row>
    <row r="28" spans="1:6" ht="14.25" customHeight="1">
      <c r="B28" s="316"/>
    </row>
    <row r="29" spans="1:6" ht="14.25" customHeight="1">
      <c r="B29" s="316"/>
    </row>
    <row r="30" spans="1:6" ht="14.25" customHeight="1">
      <c r="B30" s="316"/>
    </row>
    <row r="31" spans="1:6" ht="14.25" customHeight="1">
      <c r="B31" s="316"/>
    </row>
    <row r="32" spans="1:6" ht="14.25" customHeight="1">
      <c r="B32" s="316"/>
    </row>
    <row r="33" spans="2:2" ht="14.25" customHeight="1">
      <c r="B33" s="316"/>
    </row>
    <row r="34" spans="2:2" ht="14.25" customHeight="1">
      <c r="B34" s="316"/>
    </row>
    <row r="35" spans="2:2" ht="14.25" customHeight="1">
      <c r="B35" s="316"/>
    </row>
    <row r="36" spans="2:2" ht="14.25" customHeight="1">
      <c r="B36" s="316"/>
    </row>
    <row r="37" spans="2:2" ht="14.25" customHeight="1">
      <c r="B37" s="316"/>
    </row>
    <row r="38" spans="2:2" ht="14.25" customHeight="1">
      <c r="B38" s="316"/>
    </row>
    <row r="39" spans="2:2" ht="14.25" customHeight="1">
      <c r="B39" s="316"/>
    </row>
    <row r="40" spans="2:2" ht="14.25" customHeight="1">
      <c r="B40" s="316"/>
    </row>
    <row r="41" spans="2:2" ht="14.25" customHeight="1">
      <c r="B41" s="316"/>
    </row>
    <row r="42" spans="2:2" ht="14.25" customHeight="1">
      <c r="B42" s="316"/>
    </row>
    <row r="43" spans="2:2" ht="14.25" customHeight="1">
      <c r="B43" s="316"/>
    </row>
    <row r="44" spans="2:2" ht="14.25" customHeight="1">
      <c r="B44" s="316"/>
    </row>
    <row r="45" spans="2:2" ht="14.25" customHeight="1">
      <c r="B45" s="316"/>
    </row>
    <row r="46" spans="2:2" ht="14.25" customHeight="1">
      <c r="B46" s="316"/>
    </row>
    <row r="47" spans="2:2" ht="14.25" customHeight="1">
      <c r="B47" s="316"/>
    </row>
    <row r="48" spans="2:2" ht="14.25" customHeight="1">
      <c r="B48" s="316"/>
    </row>
    <row r="49" spans="2:2" ht="14.25" customHeight="1">
      <c r="B49" s="316"/>
    </row>
    <row r="50" spans="2:2" ht="14.25" customHeight="1">
      <c r="B50" s="316"/>
    </row>
    <row r="51" spans="2:2" ht="14.25" customHeight="1">
      <c r="B51" s="316"/>
    </row>
    <row r="52" spans="2:2" ht="14.25" customHeight="1">
      <c r="B52" s="316"/>
    </row>
    <row r="53" spans="2:2" ht="14.25" customHeight="1">
      <c r="B53" s="316"/>
    </row>
    <row r="54" spans="2:2" ht="14.25" customHeight="1">
      <c r="B54" s="316"/>
    </row>
    <row r="55" spans="2:2" ht="14.25" customHeight="1">
      <c r="B55" s="316"/>
    </row>
    <row r="56" spans="2:2" ht="14.25" customHeight="1">
      <c r="B56" s="316"/>
    </row>
    <row r="57" spans="2:2" ht="14.25" customHeight="1">
      <c r="B57" s="316"/>
    </row>
    <row r="58" spans="2:2" ht="14.25" customHeight="1">
      <c r="B58" s="316"/>
    </row>
    <row r="59" spans="2:2" ht="14.25" customHeight="1">
      <c r="B59" s="316"/>
    </row>
    <row r="60" spans="2:2" ht="14.25" customHeight="1">
      <c r="B60" s="316"/>
    </row>
    <row r="61" spans="2:2" ht="14.25" customHeight="1">
      <c r="B61" s="316"/>
    </row>
    <row r="62" spans="2:2" ht="14.25" customHeight="1">
      <c r="B62" s="316"/>
    </row>
    <row r="63" spans="2:2" ht="14.25" customHeight="1">
      <c r="B63" s="316"/>
    </row>
    <row r="64" spans="2:2" ht="14.25" customHeight="1">
      <c r="B64" s="316"/>
    </row>
    <row r="65" spans="2:2" ht="14.25" customHeight="1">
      <c r="B65" s="316"/>
    </row>
    <row r="66" spans="2:2" ht="14.25" customHeight="1">
      <c r="B66" s="316"/>
    </row>
    <row r="67" spans="2:2" ht="14.25" customHeight="1">
      <c r="B67" s="316"/>
    </row>
    <row r="68" spans="2:2" ht="14.25" customHeight="1">
      <c r="B68" s="316"/>
    </row>
    <row r="69" spans="2:2" ht="14.25" customHeight="1">
      <c r="B69" s="316"/>
    </row>
    <row r="70" spans="2:2" ht="14.25" customHeight="1">
      <c r="B70" s="316"/>
    </row>
    <row r="71" spans="2:2" ht="14.25" customHeight="1">
      <c r="B71" s="316"/>
    </row>
    <row r="72" spans="2:2" ht="14.25" customHeight="1">
      <c r="B72" s="316"/>
    </row>
    <row r="73" spans="2:2" ht="14.25" customHeight="1">
      <c r="B73" s="316"/>
    </row>
    <row r="74" spans="2:2" ht="14.25" customHeight="1">
      <c r="B74" s="316"/>
    </row>
    <row r="75" spans="2:2" ht="14.25" customHeight="1">
      <c r="B75" s="316"/>
    </row>
    <row r="76" spans="2:2" ht="14.25" customHeight="1">
      <c r="B76" s="316"/>
    </row>
    <row r="77" spans="2:2" ht="14.25" customHeight="1">
      <c r="B77" s="316"/>
    </row>
    <row r="78" spans="2:2" ht="14.25" customHeight="1">
      <c r="B78" s="316"/>
    </row>
    <row r="79" spans="2:2" ht="14.25" customHeight="1">
      <c r="B79" s="316"/>
    </row>
    <row r="80" spans="2:2" ht="14.25" customHeight="1">
      <c r="B80" s="316"/>
    </row>
    <row r="81" spans="2:2" ht="14.25" customHeight="1">
      <c r="B81" s="316"/>
    </row>
    <row r="82" spans="2:2" ht="14.25" customHeight="1">
      <c r="B82" s="316"/>
    </row>
    <row r="83" spans="2:2" ht="14.25" customHeight="1">
      <c r="B83" s="316"/>
    </row>
    <row r="84" spans="2:2" ht="14.25" customHeight="1">
      <c r="B84" s="316"/>
    </row>
    <row r="85" spans="2:2" ht="14.25" customHeight="1">
      <c r="B85" s="316"/>
    </row>
    <row r="86" spans="2:2" ht="14.25" customHeight="1">
      <c r="B86" s="316"/>
    </row>
    <row r="87" spans="2:2" ht="14.25" customHeight="1">
      <c r="B87" s="316"/>
    </row>
    <row r="88" spans="2:2" ht="14.25" customHeight="1">
      <c r="B88" s="316"/>
    </row>
    <row r="89" spans="2:2" ht="14.25" customHeight="1">
      <c r="B89" s="316"/>
    </row>
    <row r="90" spans="2:2" ht="14.25" customHeight="1">
      <c r="B90" s="316"/>
    </row>
    <row r="91" spans="2:2" ht="14.25" customHeight="1">
      <c r="B91" s="316"/>
    </row>
    <row r="92" spans="2:2" ht="14.25" customHeight="1">
      <c r="B92" s="316"/>
    </row>
    <row r="93" spans="2:2" ht="14.25" customHeight="1">
      <c r="B93" s="316"/>
    </row>
    <row r="94" spans="2:2" ht="14.25" customHeight="1">
      <c r="B94" s="316"/>
    </row>
    <row r="95" spans="2:2" ht="14.25" customHeight="1">
      <c r="B95" s="316"/>
    </row>
    <row r="96" spans="2:2" ht="14.25" customHeight="1">
      <c r="B96" s="316"/>
    </row>
    <row r="97" spans="2:2" ht="14.25" customHeight="1">
      <c r="B97" s="316"/>
    </row>
    <row r="98" spans="2:2" ht="14.25" customHeight="1">
      <c r="B98" s="316"/>
    </row>
    <row r="99" spans="2:2" ht="14.25" customHeight="1">
      <c r="B99" s="316"/>
    </row>
    <row r="100" spans="2:2" ht="14.25" customHeight="1">
      <c r="B100" s="316"/>
    </row>
    <row r="101" spans="2:2" ht="14.25" customHeight="1">
      <c r="B101" s="316"/>
    </row>
    <row r="102" spans="2:2" ht="14.25" customHeight="1">
      <c r="B102" s="316"/>
    </row>
    <row r="103" spans="2:2" ht="14.25" customHeight="1">
      <c r="B103" s="316"/>
    </row>
    <row r="104" spans="2:2" ht="14.25" customHeight="1">
      <c r="B104" s="316"/>
    </row>
    <row r="105" spans="2:2" ht="14.25" customHeight="1">
      <c r="B105" s="316"/>
    </row>
    <row r="106" spans="2:2" ht="14.25" customHeight="1">
      <c r="B106" s="316"/>
    </row>
    <row r="107" spans="2:2" ht="14.25" customHeight="1">
      <c r="B107" s="316"/>
    </row>
    <row r="108" spans="2:2" ht="14.25" customHeight="1">
      <c r="B108" s="316"/>
    </row>
    <row r="109" spans="2:2" ht="14.25" customHeight="1">
      <c r="B109" s="316"/>
    </row>
    <row r="110" spans="2:2" ht="14.25" customHeight="1">
      <c r="B110" s="316"/>
    </row>
    <row r="111" spans="2:2" ht="14.25" customHeight="1">
      <c r="B111" s="316"/>
    </row>
    <row r="112" spans="2:2" ht="14.25" customHeight="1">
      <c r="B112" s="316"/>
    </row>
    <row r="113" spans="2:2" ht="14.25" customHeight="1">
      <c r="B113" s="316"/>
    </row>
    <row r="114" spans="2:2" ht="14.25" customHeight="1">
      <c r="B114" s="316"/>
    </row>
    <row r="115" spans="2:2" ht="14.25" customHeight="1">
      <c r="B115" s="316"/>
    </row>
    <row r="116" spans="2:2" ht="14.25" customHeight="1">
      <c r="B116" s="316"/>
    </row>
    <row r="117" spans="2:2" ht="14.25" customHeight="1">
      <c r="B117" s="316"/>
    </row>
    <row r="118" spans="2:2" ht="14.25" customHeight="1">
      <c r="B118" s="316"/>
    </row>
    <row r="119" spans="2:2" ht="14.25" customHeight="1">
      <c r="B119" s="316"/>
    </row>
    <row r="120" spans="2:2" ht="14.25" customHeight="1">
      <c r="B120" s="316"/>
    </row>
    <row r="121" spans="2:2" ht="14.25" customHeight="1">
      <c r="B121" s="316"/>
    </row>
    <row r="122" spans="2:2" ht="14.25" customHeight="1">
      <c r="B122" s="316"/>
    </row>
    <row r="123" spans="2:2" ht="14.25" customHeight="1">
      <c r="B123" s="316"/>
    </row>
    <row r="124" spans="2:2" ht="14.25" customHeight="1">
      <c r="B124" s="316"/>
    </row>
    <row r="125" spans="2:2" ht="14.25" customHeight="1">
      <c r="B125" s="316"/>
    </row>
    <row r="126" spans="2:2" ht="14.25" customHeight="1">
      <c r="B126" s="316"/>
    </row>
    <row r="127" spans="2:2" ht="14.25" customHeight="1">
      <c r="B127" s="316"/>
    </row>
    <row r="128" spans="2:2" ht="14.25" customHeight="1">
      <c r="B128" s="316"/>
    </row>
    <row r="129" spans="2:2" ht="14.25" customHeight="1">
      <c r="B129" s="316"/>
    </row>
    <row r="130" spans="2:2" ht="14.25" customHeight="1">
      <c r="B130" s="316"/>
    </row>
    <row r="131" spans="2:2" ht="14.25" customHeight="1">
      <c r="B131" s="316"/>
    </row>
    <row r="132" spans="2:2" ht="14.25" customHeight="1">
      <c r="B132" s="316"/>
    </row>
    <row r="133" spans="2:2" ht="14.25" customHeight="1">
      <c r="B133" s="316"/>
    </row>
    <row r="134" spans="2:2" ht="14.25" customHeight="1">
      <c r="B134" s="316"/>
    </row>
    <row r="135" spans="2:2" ht="14.25" customHeight="1">
      <c r="B135" s="316"/>
    </row>
    <row r="136" spans="2:2" ht="14.25" customHeight="1">
      <c r="B136" s="316"/>
    </row>
    <row r="137" spans="2:2" ht="14.25" customHeight="1">
      <c r="B137" s="316"/>
    </row>
    <row r="138" spans="2:2" ht="14.25" customHeight="1">
      <c r="B138" s="316"/>
    </row>
    <row r="139" spans="2:2" ht="14.25" customHeight="1">
      <c r="B139" s="316"/>
    </row>
    <row r="140" spans="2:2" ht="14.25" customHeight="1">
      <c r="B140" s="316"/>
    </row>
    <row r="141" spans="2:2" ht="14.25" customHeight="1">
      <c r="B141" s="316"/>
    </row>
    <row r="142" spans="2:2" ht="14.25" customHeight="1">
      <c r="B142" s="316"/>
    </row>
    <row r="143" spans="2:2" ht="14.25" customHeight="1">
      <c r="B143" s="316"/>
    </row>
    <row r="144" spans="2:2" ht="14.25" customHeight="1">
      <c r="B144" s="316"/>
    </row>
    <row r="145" spans="2:2" ht="14.25" customHeight="1">
      <c r="B145" s="316"/>
    </row>
    <row r="146" spans="2:2" ht="14.25" customHeight="1">
      <c r="B146" s="316"/>
    </row>
    <row r="147" spans="2:2" ht="14.25" customHeight="1">
      <c r="B147" s="316"/>
    </row>
    <row r="148" spans="2:2" ht="14.25" customHeight="1">
      <c r="B148" s="316"/>
    </row>
    <row r="149" spans="2:2" ht="14.25" customHeight="1">
      <c r="B149" s="316"/>
    </row>
    <row r="150" spans="2:2" ht="14.25" customHeight="1">
      <c r="B150" s="316"/>
    </row>
    <row r="151" spans="2:2" ht="14.25" customHeight="1">
      <c r="B151" s="316"/>
    </row>
    <row r="152" spans="2:2" ht="14.25" customHeight="1">
      <c r="B152" s="316"/>
    </row>
    <row r="153" spans="2:2" ht="14.25" customHeight="1">
      <c r="B153" s="316"/>
    </row>
    <row r="154" spans="2:2" ht="14.25" customHeight="1">
      <c r="B154" s="316"/>
    </row>
    <row r="155" spans="2:2" ht="14.25" customHeight="1">
      <c r="B155" s="316"/>
    </row>
    <row r="156" spans="2:2" ht="14.25" customHeight="1">
      <c r="B156" s="316"/>
    </row>
    <row r="157" spans="2:2" ht="14.25" customHeight="1">
      <c r="B157" s="316"/>
    </row>
    <row r="158" spans="2:2" ht="14.25" customHeight="1">
      <c r="B158" s="316"/>
    </row>
    <row r="159" spans="2:2" ht="14.25" customHeight="1">
      <c r="B159" s="316"/>
    </row>
    <row r="160" spans="2:2" ht="14.25" customHeight="1">
      <c r="B160" s="316"/>
    </row>
    <row r="161" spans="2:2" ht="14.25" customHeight="1">
      <c r="B161" s="316"/>
    </row>
    <row r="162" spans="2:2" ht="14.25" customHeight="1">
      <c r="B162" s="316"/>
    </row>
    <row r="163" spans="2:2" ht="14.25" customHeight="1">
      <c r="B163" s="316"/>
    </row>
    <row r="164" spans="2:2" ht="14.25" customHeight="1">
      <c r="B164" s="316"/>
    </row>
    <row r="165" spans="2:2" ht="14.25" customHeight="1">
      <c r="B165" s="316"/>
    </row>
    <row r="166" spans="2:2" ht="14.25" customHeight="1">
      <c r="B166" s="316"/>
    </row>
    <row r="167" spans="2:2" ht="14.25" customHeight="1">
      <c r="B167" s="316"/>
    </row>
    <row r="168" spans="2:2" ht="14.25" customHeight="1">
      <c r="B168" s="316"/>
    </row>
    <row r="169" spans="2:2" ht="14.25" customHeight="1">
      <c r="B169" s="316"/>
    </row>
    <row r="170" spans="2:2" ht="14.25" customHeight="1">
      <c r="B170" s="316"/>
    </row>
    <row r="171" spans="2:2" ht="14.25" customHeight="1">
      <c r="B171" s="316"/>
    </row>
    <row r="172" spans="2:2" ht="14.25" customHeight="1">
      <c r="B172" s="316"/>
    </row>
    <row r="173" spans="2:2" ht="14.25" customHeight="1">
      <c r="B173" s="316"/>
    </row>
    <row r="174" spans="2:2" ht="14.25" customHeight="1">
      <c r="B174" s="316"/>
    </row>
    <row r="175" spans="2:2" ht="14.25" customHeight="1">
      <c r="B175" s="316"/>
    </row>
    <row r="176" spans="2:2" ht="14.25" customHeight="1">
      <c r="B176" s="316"/>
    </row>
    <row r="177" spans="2:2" ht="14.25" customHeight="1">
      <c r="B177" s="316"/>
    </row>
    <row r="178" spans="2:2" ht="14.25" customHeight="1">
      <c r="B178" s="316"/>
    </row>
    <row r="179" spans="2:2" ht="14.25" customHeight="1">
      <c r="B179" s="316"/>
    </row>
    <row r="180" spans="2:2" ht="14.25" customHeight="1">
      <c r="B180" s="316"/>
    </row>
    <row r="181" spans="2:2" ht="14.25" customHeight="1">
      <c r="B181" s="316"/>
    </row>
    <row r="182" spans="2:2" ht="14.25" customHeight="1">
      <c r="B182" s="316"/>
    </row>
    <row r="183" spans="2:2" ht="14.25" customHeight="1">
      <c r="B183" s="316"/>
    </row>
    <row r="184" spans="2:2" ht="14.25" customHeight="1">
      <c r="B184" s="316"/>
    </row>
    <row r="185" spans="2:2" ht="14.25" customHeight="1">
      <c r="B185" s="316"/>
    </row>
    <row r="186" spans="2:2" ht="14.25" customHeight="1">
      <c r="B186" s="316"/>
    </row>
    <row r="187" spans="2:2" ht="14.25" customHeight="1">
      <c r="B187" s="316"/>
    </row>
    <row r="188" spans="2:2" ht="14.25" customHeight="1">
      <c r="B188" s="316"/>
    </row>
    <row r="189" spans="2:2" ht="14.25" customHeight="1">
      <c r="B189" s="316"/>
    </row>
    <row r="190" spans="2:2" ht="14.25" customHeight="1">
      <c r="B190" s="316"/>
    </row>
    <row r="191" spans="2:2" ht="14.25" customHeight="1">
      <c r="B191" s="316"/>
    </row>
    <row r="192" spans="2:2" ht="14.25" customHeight="1">
      <c r="B192" s="316"/>
    </row>
    <row r="193" spans="2:2" ht="14.25" customHeight="1">
      <c r="B193" s="316"/>
    </row>
    <row r="194" spans="2:2" ht="14.25" customHeight="1">
      <c r="B194" s="316"/>
    </row>
    <row r="195" spans="2:2" ht="14.25" customHeight="1">
      <c r="B195" s="316"/>
    </row>
    <row r="196" spans="2:2" ht="14.25" customHeight="1">
      <c r="B196" s="316"/>
    </row>
    <row r="197" spans="2:2" ht="14.25" customHeight="1">
      <c r="B197" s="316"/>
    </row>
    <row r="198" spans="2:2" ht="14.25" customHeight="1">
      <c r="B198" s="316"/>
    </row>
    <row r="199" spans="2:2" ht="14.25" customHeight="1">
      <c r="B199" s="316"/>
    </row>
    <row r="200" spans="2:2" ht="14.25" customHeight="1">
      <c r="B200" s="316"/>
    </row>
    <row r="201" spans="2:2" ht="14.25" customHeight="1">
      <c r="B201" s="316"/>
    </row>
    <row r="202" spans="2:2" ht="14.25" customHeight="1">
      <c r="B202" s="316"/>
    </row>
    <row r="203" spans="2:2" ht="14.25" customHeight="1">
      <c r="B203" s="316"/>
    </row>
    <row r="204" spans="2:2" ht="14.25" customHeight="1">
      <c r="B204" s="316"/>
    </row>
    <row r="205" spans="2:2" ht="14.25" customHeight="1">
      <c r="B205" s="316"/>
    </row>
    <row r="206" spans="2:2" ht="14.25" customHeight="1">
      <c r="B206" s="316"/>
    </row>
    <row r="207" spans="2:2" ht="14.25" customHeight="1">
      <c r="B207" s="316"/>
    </row>
    <row r="208" spans="2:2" ht="14.25" customHeight="1">
      <c r="B208" s="316"/>
    </row>
    <row r="209" spans="2:2" ht="14.25" customHeight="1">
      <c r="B209" s="316"/>
    </row>
    <row r="210" spans="2:2" ht="14.25" customHeight="1">
      <c r="B210" s="316"/>
    </row>
    <row r="211" spans="2:2" ht="14.25" customHeight="1">
      <c r="B211" s="316"/>
    </row>
    <row r="212" spans="2:2" ht="14.25" customHeight="1">
      <c r="B212" s="316"/>
    </row>
    <row r="213" spans="2:2" ht="14.25" customHeight="1">
      <c r="B213" s="316"/>
    </row>
    <row r="214" spans="2:2" ht="14.25" customHeight="1">
      <c r="B214" s="316"/>
    </row>
    <row r="215" spans="2:2" ht="14.25" customHeight="1">
      <c r="B215" s="316"/>
    </row>
    <row r="216" spans="2:2" ht="14.25" customHeight="1">
      <c r="B216" s="316"/>
    </row>
    <row r="217" spans="2:2" ht="14.25" customHeight="1">
      <c r="B217" s="316"/>
    </row>
    <row r="218" spans="2:2" ht="14.25" customHeight="1">
      <c r="B218" s="316"/>
    </row>
    <row r="219" spans="2:2" ht="14.25" customHeight="1">
      <c r="B219" s="316"/>
    </row>
    <row r="220" spans="2:2" ht="14.25" customHeight="1">
      <c r="B220" s="316"/>
    </row>
    <row r="221" spans="2:2" ht="14.25" customHeight="1">
      <c r="B221" s="316"/>
    </row>
    <row r="222" spans="2:2" ht="14.25" customHeight="1">
      <c r="B222" s="316"/>
    </row>
    <row r="223" spans="2:2" ht="14.25" customHeight="1">
      <c r="B223" s="316"/>
    </row>
    <row r="224" spans="2:2" ht="14.25" customHeight="1">
      <c r="B224" s="316"/>
    </row>
    <row r="225" spans="2:2" ht="14.25" customHeight="1">
      <c r="B225" s="316"/>
    </row>
    <row r="226" spans="2:2" ht="14.25" customHeight="1">
      <c r="B226" s="316"/>
    </row>
    <row r="227" spans="2:2" ht="14.25" customHeight="1">
      <c r="B227" s="316"/>
    </row>
    <row r="228" spans="2:2" ht="14.25" customHeight="1">
      <c r="B228" s="316"/>
    </row>
    <row r="229" spans="2:2" ht="14.25" customHeight="1">
      <c r="B229" s="316"/>
    </row>
    <row r="230" spans="2:2" ht="14.25" customHeight="1">
      <c r="B230" s="316"/>
    </row>
    <row r="231" spans="2:2" ht="14.25" customHeight="1">
      <c r="B231" s="316"/>
    </row>
    <row r="232" spans="2:2" ht="14.25" customHeight="1">
      <c r="B232" s="316"/>
    </row>
    <row r="233" spans="2:2" ht="14.25" customHeight="1">
      <c r="B233" s="316"/>
    </row>
    <row r="234" spans="2:2" ht="14.25" customHeight="1">
      <c r="B234" s="316"/>
    </row>
    <row r="235" spans="2:2" ht="14.25" customHeight="1">
      <c r="B235" s="316"/>
    </row>
    <row r="236" spans="2:2" ht="14.25" customHeight="1">
      <c r="B236" s="316"/>
    </row>
    <row r="237" spans="2:2" ht="14.25" customHeight="1">
      <c r="B237" s="316"/>
    </row>
    <row r="238" spans="2:2" ht="14.25" customHeight="1">
      <c r="B238" s="316"/>
    </row>
    <row r="239" spans="2:2" ht="14.25" customHeight="1">
      <c r="B239" s="316"/>
    </row>
    <row r="240" spans="2:2" ht="14.25" customHeight="1">
      <c r="B240" s="316"/>
    </row>
    <row r="241" spans="2:2" ht="14.25" customHeight="1">
      <c r="B241" s="316"/>
    </row>
    <row r="242" spans="2:2" ht="14.25" customHeight="1">
      <c r="B242" s="316"/>
    </row>
    <row r="243" spans="2:2" ht="14.25" customHeight="1">
      <c r="B243" s="316"/>
    </row>
    <row r="244" spans="2:2" ht="14.25" customHeight="1">
      <c r="B244" s="316"/>
    </row>
    <row r="245" spans="2:2" ht="14.25" customHeight="1">
      <c r="B245" s="316"/>
    </row>
    <row r="246" spans="2:2" ht="14.25" customHeight="1">
      <c r="B246" s="316"/>
    </row>
    <row r="247" spans="2:2" ht="14.25" customHeight="1">
      <c r="B247" s="316"/>
    </row>
    <row r="248" spans="2:2" ht="14.25" customHeight="1">
      <c r="B248" s="316"/>
    </row>
    <row r="249" spans="2:2" ht="14.25" customHeight="1">
      <c r="B249" s="316"/>
    </row>
    <row r="250" spans="2:2" ht="14.25" customHeight="1">
      <c r="B250" s="316"/>
    </row>
    <row r="251" spans="2:2" ht="14.25" customHeight="1">
      <c r="B251" s="316"/>
    </row>
    <row r="252" spans="2:2" ht="14.25" customHeight="1">
      <c r="B252" s="316"/>
    </row>
    <row r="253" spans="2:2" ht="14.25" customHeight="1">
      <c r="B253" s="316"/>
    </row>
    <row r="254" spans="2:2" ht="14.25" customHeight="1">
      <c r="B254" s="316"/>
    </row>
    <row r="255" spans="2:2" ht="14.25" customHeight="1">
      <c r="B255" s="316"/>
    </row>
    <row r="256" spans="2:2" ht="14.25" customHeight="1">
      <c r="B256" s="316"/>
    </row>
    <row r="257" spans="2:2" ht="14.25" customHeight="1">
      <c r="B257" s="316"/>
    </row>
    <row r="258" spans="2:2" ht="14.25" customHeight="1">
      <c r="B258" s="316"/>
    </row>
    <row r="259" spans="2:2" ht="14.25" customHeight="1">
      <c r="B259" s="316"/>
    </row>
    <row r="260" spans="2:2" ht="14.25" customHeight="1">
      <c r="B260" s="316"/>
    </row>
    <row r="261" spans="2:2" ht="14.25" customHeight="1">
      <c r="B261" s="316"/>
    </row>
    <row r="262" spans="2:2" ht="14.25" customHeight="1">
      <c r="B262" s="316"/>
    </row>
    <row r="263" spans="2:2" ht="14.25" customHeight="1">
      <c r="B263" s="316"/>
    </row>
    <row r="264" spans="2:2" ht="14.25" customHeight="1">
      <c r="B264" s="316"/>
    </row>
    <row r="265" spans="2:2" ht="14.25" customHeight="1">
      <c r="B265" s="316"/>
    </row>
    <row r="266" spans="2:2" ht="14.25" customHeight="1">
      <c r="B266" s="316"/>
    </row>
    <row r="267" spans="2:2" ht="14.25" customHeight="1">
      <c r="B267" s="316"/>
    </row>
    <row r="268" spans="2:2" ht="14.25" customHeight="1">
      <c r="B268" s="316"/>
    </row>
    <row r="269" spans="2:2" ht="14.25" customHeight="1">
      <c r="B269" s="316"/>
    </row>
    <row r="270" spans="2:2" ht="14.25" customHeight="1">
      <c r="B270" s="316"/>
    </row>
    <row r="271" spans="2:2" ht="14.25" customHeight="1">
      <c r="B271" s="316"/>
    </row>
    <row r="272" spans="2:2" ht="14.25" customHeight="1">
      <c r="B272" s="316"/>
    </row>
    <row r="273" spans="2:2" ht="14.25" customHeight="1">
      <c r="B273" s="316"/>
    </row>
    <row r="274" spans="2:2" ht="14.25" customHeight="1">
      <c r="B274" s="316"/>
    </row>
    <row r="275" spans="2:2" ht="14.25" customHeight="1">
      <c r="B275" s="316"/>
    </row>
    <row r="276" spans="2:2" ht="14.25" customHeight="1">
      <c r="B276" s="316"/>
    </row>
    <row r="277" spans="2:2" ht="14.25" customHeight="1">
      <c r="B277" s="316"/>
    </row>
    <row r="278" spans="2:2" ht="14.25" customHeight="1">
      <c r="B278" s="316"/>
    </row>
    <row r="279" spans="2:2" ht="14.25" customHeight="1">
      <c r="B279" s="316"/>
    </row>
    <row r="280" spans="2:2" ht="14.25" customHeight="1">
      <c r="B280" s="316"/>
    </row>
    <row r="281" spans="2:2" ht="14.25" customHeight="1">
      <c r="B281" s="316"/>
    </row>
    <row r="282" spans="2:2" ht="14.25" customHeight="1">
      <c r="B282" s="316"/>
    </row>
    <row r="283" spans="2:2" ht="14.25" customHeight="1">
      <c r="B283" s="316"/>
    </row>
    <row r="284" spans="2:2" ht="14.25" customHeight="1">
      <c r="B284" s="316"/>
    </row>
    <row r="285" spans="2:2" ht="14.25" customHeight="1">
      <c r="B285" s="316"/>
    </row>
    <row r="286" spans="2:2" ht="14.25" customHeight="1">
      <c r="B286" s="316"/>
    </row>
    <row r="287" spans="2:2" ht="14.25" customHeight="1">
      <c r="B287" s="316"/>
    </row>
    <row r="288" spans="2:2" ht="14.25" customHeight="1">
      <c r="B288" s="316"/>
    </row>
    <row r="289" spans="2:2" ht="14.25" customHeight="1">
      <c r="B289" s="316"/>
    </row>
    <row r="290" spans="2:2" ht="14.25" customHeight="1">
      <c r="B290" s="316"/>
    </row>
    <row r="291" spans="2:2" ht="14.25" customHeight="1">
      <c r="B291" s="316"/>
    </row>
    <row r="292" spans="2:2" ht="14.25" customHeight="1">
      <c r="B292" s="316"/>
    </row>
    <row r="293" spans="2:2" ht="14.25" customHeight="1">
      <c r="B293" s="316"/>
    </row>
    <row r="294" spans="2:2" ht="14.25" customHeight="1">
      <c r="B294" s="316"/>
    </row>
    <row r="295" spans="2:2" ht="14.25" customHeight="1">
      <c r="B295" s="316"/>
    </row>
    <row r="296" spans="2:2" ht="14.25" customHeight="1">
      <c r="B296" s="316"/>
    </row>
    <row r="297" spans="2:2" ht="14.25" customHeight="1">
      <c r="B297" s="316"/>
    </row>
    <row r="298" spans="2:2" ht="14.25" customHeight="1">
      <c r="B298" s="316"/>
    </row>
    <row r="299" spans="2:2" ht="14.25" customHeight="1">
      <c r="B299" s="316"/>
    </row>
    <row r="300" spans="2:2" ht="14.25" customHeight="1">
      <c r="B300" s="316"/>
    </row>
    <row r="301" spans="2:2" ht="14.25" customHeight="1">
      <c r="B301" s="316"/>
    </row>
    <row r="302" spans="2:2" ht="14.25" customHeight="1">
      <c r="B302" s="316"/>
    </row>
    <row r="303" spans="2:2" ht="14.25" customHeight="1">
      <c r="B303" s="316"/>
    </row>
    <row r="304" spans="2:2" ht="14.25" customHeight="1">
      <c r="B304" s="316"/>
    </row>
    <row r="305" spans="2:2" ht="14.25" customHeight="1">
      <c r="B305" s="316"/>
    </row>
    <row r="306" spans="2:2" ht="14.25" customHeight="1">
      <c r="B306" s="316"/>
    </row>
    <row r="307" spans="2:2" ht="14.25" customHeight="1">
      <c r="B307" s="316"/>
    </row>
    <row r="308" spans="2:2" ht="14.25" customHeight="1">
      <c r="B308" s="316"/>
    </row>
    <row r="309" spans="2:2" ht="14.25" customHeight="1">
      <c r="B309" s="316"/>
    </row>
    <row r="310" spans="2:2" ht="14.25" customHeight="1">
      <c r="B310" s="316"/>
    </row>
    <row r="311" spans="2:2" ht="14.25" customHeight="1">
      <c r="B311" s="316"/>
    </row>
    <row r="312" spans="2:2" ht="14.25" customHeight="1">
      <c r="B312" s="316"/>
    </row>
    <row r="313" spans="2:2" ht="14.25" customHeight="1">
      <c r="B313" s="316"/>
    </row>
    <row r="314" spans="2:2" ht="14.25" customHeight="1">
      <c r="B314" s="316"/>
    </row>
    <row r="315" spans="2:2" ht="14.25" customHeight="1">
      <c r="B315" s="316"/>
    </row>
    <row r="316" spans="2:2" ht="14.25" customHeight="1">
      <c r="B316" s="316"/>
    </row>
    <row r="317" spans="2:2" ht="14.25" customHeight="1">
      <c r="B317" s="316"/>
    </row>
    <row r="318" spans="2:2" ht="14.25" customHeight="1">
      <c r="B318" s="316"/>
    </row>
    <row r="319" spans="2:2" ht="14.25" customHeight="1">
      <c r="B319" s="316"/>
    </row>
    <row r="320" spans="2:2" ht="14.25" customHeight="1">
      <c r="B320" s="316"/>
    </row>
    <row r="321" spans="2:2" ht="14.25" customHeight="1">
      <c r="B321" s="316"/>
    </row>
    <row r="322" spans="2:2" ht="14.25" customHeight="1">
      <c r="B322" s="316"/>
    </row>
    <row r="323" spans="2:2" ht="14.25" customHeight="1">
      <c r="B323" s="316"/>
    </row>
    <row r="324" spans="2:2" ht="14.25" customHeight="1">
      <c r="B324" s="316"/>
    </row>
    <row r="325" spans="2:2" ht="14.25" customHeight="1">
      <c r="B325" s="316"/>
    </row>
    <row r="326" spans="2:2" ht="14.25" customHeight="1">
      <c r="B326" s="316"/>
    </row>
    <row r="327" spans="2:2" ht="14.25" customHeight="1">
      <c r="B327" s="316"/>
    </row>
    <row r="328" spans="2:2" ht="14.25" customHeight="1">
      <c r="B328" s="316"/>
    </row>
    <row r="329" spans="2:2" ht="14.25" customHeight="1">
      <c r="B329" s="316"/>
    </row>
    <row r="330" spans="2:2" ht="14.25" customHeight="1">
      <c r="B330" s="316"/>
    </row>
    <row r="331" spans="2:2" ht="14.25" customHeight="1">
      <c r="B331" s="316"/>
    </row>
    <row r="332" spans="2:2" ht="14.25" customHeight="1">
      <c r="B332" s="316"/>
    </row>
    <row r="333" spans="2:2" ht="14.25" customHeight="1">
      <c r="B333" s="316"/>
    </row>
    <row r="334" spans="2:2" ht="14.25" customHeight="1">
      <c r="B334" s="316"/>
    </row>
    <row r="335" spans="2:2" ht="14.25" customHeight="1">
      <c r="B335" s="316"/>
    </row>
    <row r="336" spans="2:2" ht="14.25" customHeight="1">
      <c r="B336" s="316"/>
    </row>
    <row r="337" spans="2:2" ht="14.25" customHeight="1">
      <c r="B337" s="316"/>
    </row>
    <row r="338" spans="2:2" ht="14.25" customHeight="1">
      <c r="B338" s="316"/>
    </row>
    <row r="339" spans="2:2" ht="14.25" customHeight="1">
      <c r="B339" s="316"/>
    </row>
    <row r="340" spans="2:2" ht="14.25" customHeight="1">
      <c r="B340" s="316"/>
    </row>
    <row r="341" spans="2:2" ht="14.25" customHeight="1">
      <c r="B341" s="316"/>
    </row>
    <row r="342" spans="2:2" ht="14.25" customHeight="1">
      <c r="B342" s="316"/>
    </row>
    <row r="343" spans="2:2" ht="14.25" customHeight="1">
      <c r="B343" s="316"/>
    </row>
    <row r="344" spans="2:2" ht="14.25" customHeight="1">
      <c r="B344" s="316"/>
    </row>
    <row r="345" spans="2:2" ht="14.25" customHeight="1">
      <c r="B345" s="316"/>
    </row>
    <row r="346" spans="2:2" ht="14.25" customHeight="1">
      <c r="B346" s="316"/>
    </row>
    <row r="347" spans="2:2" ht="14.25" customHeight="1">
      <c r="B347" s="316"/>
    </row>
    <row r="348" spans="2:2" ht="14.25" customHeight="1">
      <c r="B348" s="316"/>
    </row>
    <row r="349" spans="2:2" ht="14.25" customHeight="1">
      <c r="B349" s="316"/>
    </row>
    <row r="350" spans="2:2" ht="14.25" customHeight="1">
      <c r="B350" s="316"/>
    </row>
    <row r="351" spans="2:2" ht="14.25" customHeight="1">
      <c r="B351" s="316"/>
    </row>
    <row r="352" spans="2:2" ht="14.25" customHeight="1">
      <c r="B352" s="316"/>
    </row>
    <row r="353" spans="2:2" ht="14.25" customHeight="1">
      <c r="B353" s="316"/>
    </row>
    <row r="354" spans="2:2" ht="14.25" customHeight="1">
      <c r="B354" s="316"/>
    </row>
    <row r="355" spans="2:2" ht="14.25" customHeight="1">
      <c r="B355" s="316"/>
    </row>
    <row r="356" spans="2:2" ht="14.25" customHeight="1">
      <c r="B356" s="316"/>
    </row>
    <row r="357" spans="2:2" ht="14.25" customHeight="1">
      <c r="B357" s="316"/>
    </row>
    <row r="358" spans="2:2" ht="14.25" customHeight="1">
      <c r="B358" s="316"/>
    </row>
    <row r="359" spans="2:2" ht="14.25" customHeight="1">
      <c r="B359" s="316"/>
    </row>
    <row r="360" spans="2:2" ht="14.25" customHeight="1">
      <c r="B360" s="316"/>
    </row>
    <row r="361" spans="2:2" ht="14.25" customHeight="1">
      <c r="B361" s="316"/>
    </row>
    <row r="362" spans="2:2" ht="14.25" customHeight="1">
      <c r="B362" s="316"/>
    </row>
    <row r="363" spans="2:2" ht="14.25" customHeight="1">
      <c r="B363" s="316"/>
    </row>
    <row r="364" spans="2:2" ht="14.25" customHeight="1">
      <c r="B364" s="316"/>
    </row>
    <row r="365" spans="2:2" ht="14.25" customHeight="1">
      <c r="B365" s="316"/>
    </row>
    <row r="366" spans="2:2" ht="14.25" customHeight="1">
      <c r="B366" s="316"/>
    </row>
    <row r="367" spans="2:2" ht="14.25" customHeight="1">
      <c r="B367" s="316"/>
    </row>
    <row r="368" spans="2:2" ht="14.25" customHeight="1">
      <c r="B368" s="316"/>
    </row>
    <row r="369" spans="2:2" ht="14.25" customHeight="1">
      <c r="B369" s="316"/>
    </row>
    <row r="370" spans="2:2" ht="14.25" customHeight="1">
      <c r="B370" s="316"/>
    </row>
    <row r="371" spans="2:2" ht="14.25" customHeight="1">
      <c r="B371" s="316"/>
    </row>
    <row r="372" spans="2:2" ht="14.25" customHeight="1">
      <c r="B372" s="316"/>
    </row>
    <row r="373" spans="2:2" ht="14.25" customHeight="1">
      <c r="B373" s="316"/>
    </row>
    <row r="374" spans="2:2" ht="14.25" customHeight="1">
      <c r="B374" s="316"/>
    </row>
    <row r="375" spans="2:2" ht="14.25" customHeight="1">
      <c r="B375" s="316"/>
    </row>
    <row r="376" spans="2:2" ht="14.25" customHeight="1">
      <c r="B376" s="316"/>
    </row>
    <row r="377" spans="2:2" ht="14.25" customHeight="1">
      <c r="B377" s="316"/>
    </row>
    <row r="378" spans="2:2" ht="14.25" customHeight="1">
      <c r="B378" s="316"/>
    </row>
    <row r="379" spans="2:2" ht="14.25" customHeight="1">
      <c r="B379" s="316"/>
    </row>
    <row r="380" spans="2:2" ht="14.25" customHeight="1">
      <c r="B380" s="316"/>
    </row>
    <row r="381" spans="2:2" ht="14.25" customHeight="1">
      <c r="B381" s="316"/>
    </row>
    <row r="382" spans="2:2" ht="14.25" customHeight="1">
      <c r="B382" s="316"/>
    </row>
    <row r="383" spans="2:2" ht="14.25" customHeight="1">
      <c r="B383" s="316"/>
    </row>
    <row r="384" spans="2:2" ht="14.25" customHeight="1">
      <c r="B384" s="316"/>
    </row>
    <row r="385" spans="2:2" ht="14.25" customHeight="1">
      <c r="B385" s="316"/>
    </row>
    <row r="386" spans="2:2" ht="14.25" customHeight="1">
      <c r="B386" s="316"/>
    </row>
    <row r="387" spans="2:2" ht="14.25" customHeight="1">
      <c r="B387" s="316"/>
    </row>
    <row r="388" spans="2:2" ht="14.25" customHeight="1">
      <c r="B388" s="316"/>
    </row>
    <row r="389" spans="2:2" ht="14.25" customHeight="1">
      <c r="B389" s="316"/>
    </row>
    <row r="390" spans="2:2" ht="14.25" customHeight="1">
      <c r="B390" s="316"/>
    </row>
    <row r="391" spans="2:2" ht="14.25" customHeight="1">
      <c r="B391" s="316"/>
    </row>
    <row r="392" spans="2:2" ht="14.25" customHeight="1">
      <c r="B392" s="316"/>
    </row>
    <row r="393" spans="2:2" ht="14.25" customHeight="1">
      <c r="B393" s="316"/>
    </row>
    <row r="394" spans="2:2" ht="14.25" customHeight="1">
      <c r="B394" s="316"/>
    </row>
    <row r="395" spans="2:2" ht="14.25" customHeight="1">
      <c r="B395" s="316"/>
    </row>
    <row r="396" spans="2:2" ht="14.25" customHeight="1">
      <c r="B396" s="316"/>
    </row>
    <row r="397" spans="2:2" ht="14.25" customHeight="1">
      <c r="B397" s="316"/>
    </row>
    <row r="398" spans="2:2" ht="14.25" customHeight="1">
      <c r="B398" s="316"/>
    </row>
    <row r="399" spans="2:2" ht="14.25" customHeight="1">
      <c r="B399" s="316"/>
    </row>
    <row r="400" spans="2:2" ht="14.25" customHeight="1">
      <c r="B400" s="316"/>
    </row>
    <row r="401" spans="2:2" ht="14.25" customHeight="1">
      <c r="B401" s="316"/>
    </row>
    <row r="402" spans="2:2" ht="14.25" customHeight="1">
      <c r="B402" s="316"/>
    </row>
    <row r="403" spans="2:2" ht="14.25" customHeight="1">
      <c r="B403" s="316"/>
    </row>
    <row r="404" spans="2:2" ht="14.25" customHeight="1">
      <c r="B404" s="316"/>
    </row>
    <row r="405" spans="2:2" ht="14.25" customHeight="1">
      <c r="B405" s="316"/>
    </row>
    <row r="406" spans="2:2" ht="14.25" customHeight="1">
      <c r="B406" s="316"/>
    </row>
    <row r="407" spans="2:2" ht="14.25" customHeight="1">
      <c r="B407" s="316"/>
    </row>
    <row r="408" spans="2:2" ht="14.25" customHeight="1">
      <c r="B408" s="316"/>
    </row>
    <row r="409" spans="2:2" ht="14.25" customHeight="1">
      <c r="B409" s="316"/>
    </row>
    <row r="410" spans="2:2" ht="14.25" customHeight="1">
      <c r="B410" s="316"/>
    </row>
    <row r="411" spans="2:2" ht="14.25" customHeight="1">
      <c r="B411" s="316"/>
    </row>
    <row r="412" spans="2:2" ht="14.25" customHeight="1">
      <c r="B412" s="316"/>
    </row>
    <row r="413" spans="2:2" ht="14.25" customHeight="1">
      <c r="B413" s="316"/>
    </row>
    <row r="414" spans="2:2" ht="14.25" customHeight="1">
      <c r="B414" s="316"/>
    </row>
    <row r="415" spans="2:2" ht="14.25" customHeight="1">
      <c r="B415" s="316"/>
    </row>
    <row r="416" spans="2:2" ht="14.25" customHeight="1">
      <c r="B416" s="316"/>
    </row>
    <row r="417" spans="2:2" ht="14.25" customHeight="1">
      <c r="B417" s="316"/>
    </row>
    <row r="418" spans="2:2" ht="14.25" customHeight="1">
      <c r="B418" s="316"/>
    </row>
    <row r="419" spans="2:2" ht="14.25" customHeight="1">
      <c r="B419" s="316"/>
    </row>
    <row r="420" spans="2:2" ht="14.25" customHeight="1">
      <c r="B420" s="316"/>
    </row>
    <row r="421" spans="2:2" ht="14.25" customHeight="1">
      <c r="B421" s="316"/>
    </row>
    <row r="422" spans="2:2" ht="14.25" customHeight="1">
      <c r="B422" s="316"/>
    </row>
    <row r="423" spans="2:2" ht="14.25" customHeight="1">
      <c r="B423" s="316"/>
    </row>
    <row r="424" spans="2:2" ht="14.25" customHeight="1">
      <c r="B424" s="316"/>
    </row>
    <row r="425" spans="2:2" ht="14.25" customHeight="1">
      <c r="B425" s="316"/>
    </row>
    <row r="426" spans="2:2" ht="14.25" customHeight="1">
      <c r="B426" s="316"/>
    </row>
    <row r="427" spans="2:2" ht="14.25" customHeight="1">
      <c r="B427" s="316"/>
    </row>
    <row r="428" spans="2:2" ht="14.25" customHeight="1">
      <c r="B428" s="316"/>
    </row>
    <row r="429" spans="2:2" ht="14.25" customHeight="1">
      <c r="B429" s="316"/>
    </row>
    <row r="430" spans="2:2" ht="14.25" customHeight="1">
      <c r="B430" s="316"/>
    </row>
    <row r="431" spans="2:2" ht="14.25" customHeight="1">
      <c r="B431" s="316"/>
    </row>
    <row r="432" spans="2:2" ht="14.25" customHeight="1">
      <c r="B432" s="316"/>
    </row>
    <row r="433" spans="2:2" ht="14.25" customHeight="1">
      <c r="B433" s="316"/>
    </row>
    <row r="434" spans="2:2" ht="14.25" customHeight="1">
      <c r="B434" s="316"/>
    </row>
    <row r="435" spans="2:2" ht="14.25" customHeight="1">
      <c r="B435" s="316"/>
    </row>
    <row r="436" spans="2:2" ht="14.25" customHeight="1">
      <c r="B436" s="316"/>
    </row>
    <row r="437" spans="2:2" ht="14.25" customHeight="1">
      <c r="B437" s="316"/>
    </row>
    <row r="438" spans="2:2" ht="14.25" customHeight="1">
      <c r="B438" s="316"/>
    </row>
    <row r="439" spans="2:2" ht="14.25" customHeight="1">
      <c r="B439" s="316"/>
    </row>
    <row r="440" spans="2:2" ht="14.25" customHeight="1">
      <c r="B440" s="316"/>
    </row>
    <row r="441" spans="2:2" ht="14.25" customHeight="1">
      <c r="B441" s="316"/>
    </row>
    <row r="442" spans="2:2" ht="14.25" customHeight="1">
      <c r="B442" s="316"/>
    </row>
    <row r="443" spans="2:2" ht="14.25" customHeight="1">
      <c r="B443" s="316"/>
    </row>
    <row r="444" spans="2:2" ht="14.25" customHeight="1">
      <c r="B444" s="316"/>
    </row>
    <row r="445" spans="2:2" ht="14.25" customHeight="1">
      <c r="B445" s="316"/>
    </row>
    <row r="446" spans="2:2" ht="14.25" customHeight="1">
      <c r="B446" s="316"/>
    </row>
    <row r="447" spans="2:2" ht="14.25" customHeight="1">
      <c r="B447" s="316"/>
    </row>
    <row r="448" spans="2:2" ht="14.25" customHeight="1">
      <c r="B448" s="316"/>
    </row>
    <row r="449" spans="2:2" ht="14.25" customHeight="1">
      <c r="B449" s="316"/>
    </row>
    <row r="450" spans="2:2" ht="14.25" customHeight="1">
      <c r="B450" s="316"/>
    </row>
    <row r="451" spans="2:2" ht="14.25" customHeight="1">
      <c r="B451" s="316"/>
    </row>
    <row r="452" spans="2:2" ht="14.25" customHeight="1">
      <c r="B452" s="316"/>
    </row>
    <row r="453" spans="2:2" ht="14.25" customHeight="1">
      <c r="B453" s="316"/>
    </row>
    <row r="454" spans="2:2" ht="14.25" customHeight="1">
      <c r="B454" s="316"/>
    </row>
    <row r="455" spans="2:2" ht="14.25" customHeight="1">
      <c r="B455" s="316"/>
    </row>
    <row r="456" spans="2:2" ht="14.25" customHeight="1">
      <c r="B456" s="316"/>
    </row>
    <row r="457" spans="2:2" ht="14.25" customHeight="1">
      <c r="B457" s="316"/>
    </row>
    <row r="458" spans="2:2" ht="14.25" customHeight="1">
      <c r="B458" s="316"/>
    </row>
    <row r="459" spans="2:2" ht="14.25" customHeight="1">
      <c r="B459" s="316"/>
    </row>
    <row r="460" spans="2:2" ht="14.25" customHeight="1">
      <c r="B460" s="316"/>
    </row>
    <row r="461" spans="2:2" ht="14.25" customHeight="1">
      <c r="B461" s="316"/>
    </row>
    <row r="462" spans="2:2" ht="14.25" customHeight="1">
      <c r="B462" s="316"/>
    </row>
    <row r="463" spans="2:2" ht="14.25" customHeight="1">
      <c r="B463" s="316"/>
    </row>
    <row r="464" spans="2:2" ht="14.25" customHeight="1">
      <c r="B464" s="316"/>
    </row>
    <row r="465" spans="2:2" ht="14.25" customHeight="1">
      <c r="B465" s="316"/>
    </row>
    <row r="466" spans="2:2" ht="14.25" customHeight="1">
      <c r="B466" s="316"/>
    </row>
    <row r="467" spans="2:2" ht="14.25" customHeight="1">
      <c r="B467" s="316"/>
    </row>
    <row r="468" spans="2:2" ht="14.25" customHeight="1">
      <c r="B468" s="316"/>
    </row>
    <row r="469" spans="2:2" ht="14.25" customHeight="1">
      <c r="B469" s="316"/>
    </row>
    <row r="470" spans="2:2" ht="14.25" customHeight="1">
      <c r="B470" s="316"/>
    </row>
    <row r="471" spans="2:2" ht="14.25" customHeight="1">
      <c r="B471" s="316"/>
    </row>
    <row r="472" spans="2:2" ht="14.25" customHeight="1">
      <c r="B472" s="316"/>
    </row>
    <row r="473" spans="2:2" ht="14.25" customHeight="1">
      <c r="B473" s="316"/>
    </row>
    <row r="474" spans="2:2" ht="14.25" customHeight="1">
      <c r="B474" s="316"/>
    </row>
    <row r="475" spans="2:2" ht="14.25" customHeight="1">
      <c r="B475" s="316"/>
    </row>
    <row r="476" spans="2:2" ht="14.25" customHeight="1">
      <c r="B476" s="316"/>
    </row>
    <row r="477" spans="2:2" ht="14.25" customHeight="1">
      <c r="B477" s="316"/>
    </row>
    <row r="478" spans="2:2" ht="14.25" customHeight="1">
      <c r="B478" s="316"/>
    </row>
    <row r="479" spans="2:2" ht="14.25" customHeight="1">
      <c r="B479" s="316"/>
    </row>
    <row r="480" spans="2:2" ht="14.25" customHeight="1">
      <c r="B480" s="316"/>
    </row>
    <row r="481" spans="2:2" ht="14.25" customHeight="1">
      <c r="B481" s="316"/>
    </row>
    <row r="482" spans="2:2" ht="14.25" customHeight="1">
      <c r="B482" s="316"/>
    </row>
    <row r="483" spans="2:2" ht="14.25" customHeight="1">
      <c r="B483" s="316"/>
    </row>
    <row r="484" spans="2:2" ht="14.25" customHeight="1">
      <c r="B484" s="316"/>
    </row>
    <row r="485" spans="2:2" ht="14.25" customHeight="1">
      <c r="B485" s="316"/>
    </row>
    <row r="486" spans="2:2" ht="14.25" customHeight="1">
      <c r="B486" s="316"/>
    </row>
    <row r="487" spans="2:2" ht="14.25" customHeight="1">
      <c r="B487" s="316"/>
    </row>
    <row r="488" spans="2:2" ht="14.25" customHeight="1">
      <c r="B488" s="316"/>
    </row>
    <row r="489" spans="2:2" ht="14.25" customHeight="1">
      <c r="B489" s="316"/>
    </row>
    <row r="490" spans="2:2" ht="14.25" customHeight="1">
      <c r="B490" s="316"/>
    </row>
    <row r="491" spans="2:2" ht="14.25" customHeight="1">
      <c r="B491" s="316"/>
    </row>
    <row r="492" spans="2:2" ht="14.25" customHeight="1">
      <c r="B492" s="316"/>
    </row>
    <row r="493" spans="2:2" ht="14.25" customHeight="1">
      <c r="B493" s="316"/>
    </row>
    <row r="494" spans="2:2" ht="14.25" customHeight="1">
      <c r="B494" s="316"/>
    </row>
    <row r="495" spans="2:2" ht="14.25" customHeight="1">
      <c r="B495" s="316"/>
    </row>
    <row r="496" spans="2:2" ht="14.25" customHeight="1">
      <c r="B496" s="316"/>
    </row>
    <row r="497" spans="2:2" ht="14.25" customHeight="1">
      <c r="B497" s="316"/>
    </row>
    <row r="498" spans="2:2" ht="14.25" customHeight="1">
      <c r="B498" s="316"/>
    </row>
    <row r="499" spans="2:2" ht="14.25" customHeight="1">
      <c r="B499" s="316"/>
    </row>
    <row r="500" spans="2:2" ht="14.25" customHeight="1">
      <c r="B500" s="316"/>
    </row>
    <row r="501" spans="2:2" ht="14.25" customHeight="1">
      <c r="B501" s="316"/>
    </row>
    <row r="502" spans="2:2" ht="14.25" customHeight="1">
      <c r="B502" s="316"/>
    </row>
    <row r="503" spans="2:2" ht="14.25" customHeight="1">
      <c r="B503" s="316"/>
    </row>
    <row r="504" spans="2:2" ht="14.25" customHeight="1">
      <c r="B504" s="316"/>
    </row>
    <row r="505" spans="2:2" ht="14.25" customHeight="1">
      <c r="B505" s="316"/>
    </row>
    <row r="506" spans="2:2" ht="14.25" customHeight="1">
      <c r="B506" s="316"/>
    </row>
    <row r="507" spans="2:2" ht="14.25" customHeight="1">
      <c r="B507" s="316"/>
    </row>
    <row r="508" spans="2:2" ht="14.25" customHeight="1">
      <c r="B508" s="316"/>
    </row>
    <row r="509" spans="2:2" ht="14.25" customHeight="1">
      <c r="B509" s="316"/>
    </row>
    <row r="510" spans="2:2" ht="14.25" customHeight="1">
      <c r="B510" s="316"/>
    </row>
    <row r="511" spans="2:2" ht="14.25" customHeight="1">
      <c r="B511" s="316"/>
    </row>
    <row r="512" spans="2:2" ht="14.25" customHeight="1">
      <c r="B512" s="316"/>
    </row>
    <row r="513" spans="2:2" ht="14.25" customHeight="1">
      <c r="B513" s="316"/>
    </row>
    <row r="514" spans="2:2" ht="14.25" customHeight="1">
      <c r="B514" s="316"/>
    </row>
    <row r="515" spans="2:2" ht="14.25" customHeight="1">
      <c r="B515" s="316"/>
    </row>
    <row r="516" spans="2:2" ht="14.25" customHeight="1">
      <c r="B516" s="316"/>
    </row>
    <row r="517" spans="2:2" ht="14.25" customHeight="1">
      <c r="B517" s="316"/>
    </row>
    <row r="518" spans="2:2" ht="14.25" customHeight="1">
      <c r="B518" s="316"/>
    </row>
    <row r="519" spans="2:2" ht="14.25" customHeight="1">
      <c r="B519" s="316"/>
    </row>
    <row r="520" spans="2:2" ht="14.25" customHeight="1">
      <c r="B520" s="316"/>
    </row>
    <row r="521" spans="2:2" ht="14.25" customHeight="1">
      <c r="B521" s="316"/>
    </row>
    <row r="522" spans="2:2" ht="14.25" customHeight="1">
      <c r="B522" s="316"/>
    </row>
    <row r="523" spans="2:2" ht="14.25" customHeight="1">
      <c r="B523" s="316"/>
    </row>
    <row r="524" spans="2:2" ht="14.25" customHeight="1">
      <c r="B524" s="316"/>
    </row>
    <row r="525" spans="2:2" ht="14.25" customHeight="1">
      <c r="B525" s="316"/>
    </row>
    <row r="526" spans="2:2" ht="14.25" customHeight="1">
      <c r="B526" s="316"/>
    </row>
    <row r="527" spans="2:2" ht="14.25" customHeight="1">
      <c r="B527" s="316"/>
    </row>
    <row r="528" spans="2:2" ht="14.25" customHeight="1">
      <c r="B528" s="316"/>
    </row>
    <row r="529" spans="2:2" ht="14.25" customHeight="1">
      <c r="B529" s="316"/>
    </row>
    <row r="530" spans="2:2" ht="14.25" customHeight="1">
      <c r="B530" s="316"/>
    </row>
    <row r="531" spans="2:2" ht="14.25" customHeight="1">
      <c r="B531" s="316"/>
    </row>
    <row r="532" spans="2:2" ht="14.25" customHeight="1">
      <c r="B532" s="316"/>
    </row>
    <row r="533" spans="2:2" ht="14.25" customHeight="1">
      <c r="B533" s="316"/>
    </row>
    <row r="534" spans="2:2" ht="14.25" customHeight="1">
      <c r="B534" s="316"/>
    </row>
    <row r="535" spans="2:2" ht="14.25" customHeight="1">
      <c r="B535" s="316"/>
    </row>
    <row r="536" spans="2:2" ht="14.25" customHeight="1">
      <c r="B536" s="316"/>
    </row>
    <row r="537" spans="2:2" ht="14.25" customHeight="1">
      <c r="B537" s="316"/>
    </row>
    <row r="538" spans="2:2" ht="14.25" customHeight="1">
      <c r="B538" s="316"/>
    </row>
    <row r="539" spans="2:2" ht="14.25" customHeight="1">
      <c r="B539" s="316"/>
    </row>
    <row r="540" spans="2:2" ht="14.25" customHeight="1">
      <c r="B540" s="316"/>
    </row>
    <row r="541" spans="2:2" ht="14.25" customHeight="1">
      <c r="B541" s="316"/>
    </row>
    <row r="542" spans="2:2" ht="14.25" customHeight="1">
      <c r="B542" s="316"/>
    </row>
    <row r="543" spans="2:2" ht="14.25" customHeight="1">
      <c r="B543" s="316"/>
    </row>
    <row r="544" spans="2:2" ht="14.25" customHeight="1">
      <c r="B544" s="316"/>
    </row>
    <row r="545" spans="2:2" ht="14.25" customHeight="1">
      <c r="B545" s="316"/>
    </row>
    <row r="546" spans="2:2" ht="14.25" customHeight="1">
      <c r="B546" s="316"/>
    </row>
    <row r="547" spans="2:2" ht="14.25" customHeight="1">
      <c r="B547" s="316"/>
    </row>
    <row r="548" spans="2:2" ht="14.25" customHeight="1">
      <c r="B548" s="316"/>
    </row>
    <row r="549" spans="2:2" ht="14.25" customHeight="1">
      <c r="B549" s="316"/>
    </row>
    <row r="550" spans="2:2" ht="14.25" customHeight="1">
      <c r="B550" s="316"/>
    </row>
    <row r="551" spans="2:2" ht="14.25" customHeight="1">
      <c r="B551" s="316"/>
    </row>
    <row r="552" spans="2:2" ht="14.25" customHeight="1">
      <c r="B552" s="316"/>
    </row>
    <row r="553" spans="2:2" ht="14.25" customHeight="1">
      <c r="B553" s="316"/>
    </row>
    <row r="554" spans="2:2" ht="14.25" customHeight="1">
      <c r="B554" s="316"/>
    </row>
    <row r="555" spans="2:2" ht="14.25" customHeight="1">
      <c r="B555" s="316"/>
    </row>
    <row r="556" spans="2:2" ht="14.25" customHeight="1">
      <c r="B556" s="316"/>
    </row>
    <row r="557" spans="2:2" ht="14.25" customHeight="1">
      <c r="B557" s="316"/>
    </row>
    <row r="558" spans="2:2" ht="14.25" customHeight="1">
      <c r="B558" s="316"/>
    </row>
    <row r="559" spans="2:2" ht="14.25" customHeight="1">
      <c r="B559" s="316"/>
    </row>
    <row r="560" spans="2:2" ht="14.25" customHeight="1">
      <c r="B560" s="316"/>
    </row>
    <row r="561" spans="2:2" ht="14.25" customHeight="1">
      <c r="B561" s="316"/>
    </row>
    <row r="562" spans="2:2" ht="14.25" customHeight="1">
      <c r="B562" s="316"/>
    </row>
    <row r="563" spans="2:2" ht="14.25" customHeight="1">
      <c r="B563" s="316"/>
    </row>
    <row r="564" spans="2:2" ht="14.25" customHeight="1">
      <c r="B564" s="316"/>
    </row>
    <row r="565" spans="2:2" ht="14.25" customHeight="1">
      <c r="B565" s="316"/>
    </row>
    <row r="566" spans="2:2" ht="14.25" customHeight="1">
      <c r="B566" s="316"/>
    </row>
    <row r="567" spans="2:2" ht="14.25" customHeight="1">
      <c r="B567" s="316"/>
    </row>
    <row r="568" spans="2:2" ht="14.25" customHeight="1">
      <c r="B568" s="316"/>
    </row>
    <row r="569" spans="2:2" ht="14.25" customHeight="1">
      <c r="B569" s="316"/>
    </row>
    <row r="570" spans="2:2" ht="14.25" customHeight="1">
      <c r="B570" s="316"/>
    </row>
    <row r="571" spans="2:2" ht="14.25" customHeight="1">
      <c r="B571" s="316"/>
    </row>
    <row r="572" spans="2:2" ht="14.25" customHeight="1">
      <c r="B572" s="316"/>
    </row>
    <row r="573" spans="2:2" ht="14.25" customHeight="1">
      <c r="B573" s="316"/>
    </row>
    <row r="574" spans="2:2" ht="14.25" customHeight="1">
      <c r="B574" s="316"/>
    </row>
    <row r="575" spans="2:2" ht="14.25" customHeight="1">
      <c r="B575" s="316"/>
    </row>
    <row r="576" spans="2:2" ht="14.25" customHeight="1">
      <c r="B576" s="316"/>
    </row>
    <row r="577" spans="2:2" ht="14.25" customHeight="1">
      <c r="B577" s="316"/>
    </row>
    <row r="578" spans="2:2" ht="14.25" customHeight="1">
      <c r="B578" s="316"/>
    </row>
    <row r="579" spans="2:2" ht="14.25" customHeight="1">
      <c r="B579" s="316"/>
    </row>
    <row r="580" spans="2:2" ht="14.25" customHeight="1">
      <c r="B580" s="316"/>
    </row>
    <row r="581" spans="2:2" ht="14.25" customHeight="1">
      <c r="B581" s="316"/>
    </row>
    <row r="582" spans="2:2" ht="14.25" customHeight="1">
      <c r="B582" s="316"/>
    </row>
    <row r="583" spans="2:2" ht="14.25" customHeight="1">
      <c r="B583" s="316"/>
    </row>
    <row r="584" spans="2:2" ht="14.25" customHeight="1">
      <c r="B584" s="316"/>
    </row>
    <row r="585" spans="2:2" ht="14.25" customHeight="1">
      <c r="B585" s="316"/>
    </row>
    <row r="586" spans="2:2" ht="14.25" customHeight="1">
      <c r="B586" s="316"/>
    </row>
    <row r="587" spans="2:2" ht="14.25" customHeight="1">
      <c r="B587" s="316"/>
    </row>
    <row r="588" spans="2:2" ht="14.25" customHeight="1">
      <c r="B588" s="316"/>
    </row>
    <row r="589" spans="2:2" ht="14.25" customHeight="1">
      <c r="B589" s="316"/>
    </row>
    <row r="590" spans="2:2" ht="14.25" customHeight="1">
      <c r="B590" s="316"/>
    </row>
    <row r="591" spans="2:2" ht="14.25" customHeight="1">
      <c r="B591" s="316"/>
    </row>
    <row r="592" spans="2:2" ht="14.25" customHeight="1">
      <c r="B592" s="316"/>
    </row>
    <row r="593" spans="2:2" ht="14.25" customHeight="1">
      <c r="B593" s="316"/>
    </row>
    <row r="594" spans="2:2" ht="14.25" customHeight="1">
      <c r="B594" s="316"/>
    </row>
    <row r="595" spans="2:2" ht="14.25" customHeight="1">
      <c r="B595" s="316"/>
    </row>
    <row r="596" spans="2:2" ht="14.25" customHeight="1">
      <c r="B596" s="316"/>
    </row>
    <row r="597" spans="2:2" ht="14.25" customHeight="1">
      <c r="B597" s="316"/>
    </row>
    <row r="598" spans="2:2" ht="14.25" customHeight="1">
      <c r="B598" s="316"/>
    </row>
    <row r="599" spans="2:2" ht="14.25" customHeight="1">
      <c r="B599" s="316"/>
    </row>
    <row r="600" spans="2:2" ht="14.25" customHeight="1">
      <c r="B600" s="316"/>
    </row>
    <row r="601" spans="2:2" ht="14.25" customHeight="1">
      <c r="B601" s="316"/>
    </row>
    <row r="602" spans="2:2" ht="14.25" customHeight="1">
      <c r="B602" s="316"/>
    </row>
    <row r="603" spans="2:2" ht="14.25" customHeight="1">
      <c r="B603" s="316"/>
    </row>
    <row r="604" spans="2:2" ht="14.25" customHeight="1">
      <c r="B604" s="316"/>
    </row>
    <row r="605" spans="2:2" ht="14.25" customHeight="1">
      <c r="B605" s="316"/>
    </row>
    <row r="606" spans="2:2" ht="14.25" customHeight="1">
      <c r="B606" s="316"/>
    </row>
    <row r="607" spans="2:2" ht="14.25" customHeight="1">
      <c r="B607" s="316"/>
    </row>
    <row r="608" spans="2:2" ht="14.25" customHeight="1">
      <c r="B608" s="316"/>
    </row>
    <row r="609" spans="2:2" ht="14.25" customHeight="1">
      <c r="B609" s="316"/>
    </row>
    <row r="610" spans="2:2" ht="14.25" customHeight="1">
      <c r="B610" s="316"/>
    </row>
    <row r="611" spans="2:2" ht="14.25" customHeight="1">
      <c r="B611" s="316"/>
    </row>
    <row r="612" spans="2:2" ht="14.25" customHeight="1">
      <c r="B612" s="316"/>
    </row>
    <row r="613" spans="2:2" ht="14.25" customHeight="1">
      <c r="B613" s="316"/>
    </row>
    <row r="614" spans="2:2" ht="14.25" customHeight="1">
      <c r="B614" s="316"/>
    </row>
    <row r="615" spans="2:2" ht="14.25" customHeight="1">
      <c r="B615" s="316"/>
    </row>
    <row r="616" spans="2:2" ht="14.25" customHeight="1">
      <c r="B616" s="316"/>
    </row>
    <row r="617" spans="2:2" ht="14.25" customHeight="1">
      <c r="B617" s="316"/>
    </row>
    <row r="618" spans="2:2" ht="14.25" customHeight="1">
      <c r="B618" s="316"/>
    </row>
    <row r="619" spans="2:2" ht="14.25" customHeight="1">
      <c r="B619" s="316"/>
    </row>
    <row r="620" spans="2:2" ht="14.25" customHeight="1">
      <c r="B620" s="316"/>
    </row>
    <row r="621" spans="2:2" ht="14.25" customHeight="1">
      <c r="B621" s="316"/>
    </row>
    <row r="622" spans="2:2" ht="14.25" customHeight="1">
      <c r="B622" s="316"/>
    </row>
    <row r="623" spans="2:2" ht="14.25" customHeight="1">
      <c r="B623" s="316"/>
    </row>
    <row r="624" spans="2:2" ht="14.25" customHeight="1">
      <c r="B624" s="316"/>
    </row>
    <row r="625" spans="2:2" ht="14.25" customHeight="1">
      <c r="B625" s="316"/>
    </row>
    <row r="626" spans="2:2" ht="14.25" customHeight="1">
      <c r="B626" s="316"/>
    </row>
    <row r="627" spans="2:2" ht="14.25" customHeight="1">
      <c r="B627" s="316"/>
    </row>
    <row r="628" spans="2:2" ht="14.25" customHeight="1">
      <c r="B628" s="316"/>
    </row>
    <row r="629" spans="2:2" ht="14.25" customHeight="1">
      <c r="B629" s="316"/>
    </row>
    <row r="630" spans="2:2" ht="14.25" customHeight="1">
      <c r="B630" s="316"/>
    </row>
    <row r="631" spans="2:2" ht="14.25" customHeight="1">
      <c r="B631" s="316"/>
    </row>
    <row r="632" spans="2:2" ht="14.25" customHeight="1">
      <c r="B632" s="316"/>
    </row>
    <row r="633" spans="2:2" ht="14.25" customHeight="1">
      <c r="B633" s="316"/>
    </row>
    <row r="634" spans="2:2" ht="14.25" customHeight="1">
      <c r="B634" s="316"/>
    </row>
    <row r="635" spans="2:2" ht="14.25" customHeight="1">
      <c r="B635" s="316"/>
    </row>
    <row r="636" spans="2:2" ht="14.25" customHeight="1">
      <c r="B636" s="316"/>
    </row>
    <row r="637" spans="2:2" ht="14.25" customHeight="1">
      <c r="B637" s="316"/>
    </row>
    <row r="638" spans="2:2" ht="14.25" customHeight="1">
      <c r="B638" s="316"/>
    </row>
    <row r="639" spans="2:2" ht="14.25" customHeight="1">
      <c r="B639" s="316"/>
    </row>
    <row r="640" spans="2:2" ht="14.25" customHeight="1">
      <c r="B640" s="316"/>
    </row>
    <row r="641" spans="2:2" ht="14.25" customHeight="1">
      <c r="B641" s="316"/>
    </row>
    <row r="642" spans="2:2" ht="14.25" customHeight="1">
      <c r="B642" s="316"/>
    </row>
    <row r="643" spans="2:2" ht="14.25" customHeight="1">
      <c r="B643" s="316"/>
    </row>
    <row r="644" spans="2:2" ht="14.25" customHeight="1">
      <c r="B644" s="316"/>
    </row>
    <row r="645" spans="2:2" ht="14.25" customHeight="1">
      <c r="B645" s="316"/>
    </row>
    <row r="646" spans="2:2" ht="14.25" customHeight="1">
      <c r="B646" s="316"/>
    </row>
    <row r="647" spans="2:2" ht="14.25" customHeight="1">
      <c r="B647" s="316"/>
    </row>
    <row r="648" spans="2:2" ht="14.25" customHeight="1">
      <c r="B648" s="316"/>
    </row>
    <row r="649" spans="2:2" ht="14.25" customHeight="1">
      <c r="B649" s="316"/>
    </row>
    <row r="650" spans="2:2" ht="14.25" customHeight="1">
      <c r="B650" s="316"/>
    </row>
    <row r="651" spans="2:2" ht="14.25" customHeight="1">
      <c r="B651" s="316"/>
    </row>
    <row r="652" spans="2:2" ht="14.25" customHeight="1">
      <c r="B652" s="316"/>
    </row>
    <row r="653" spans="2:2" ht="14.25" customHeight="1">
      <c r="B653" s="316"/>
    </row>
    <row r="654" spans="2:2" ht="14.25" customHeight="1">
      <c r="B654" s="316"/>
    </row>
    <row r="655" spans="2:2" ht="14.25" customHeight="1">
      <c r="B655" s="316"/>
    </row>
    <row r="656" spans="2:2" ht="14.25" customHeight="1">
      <c r="B656" s="316"/>
    </row>
    <row r="657" spans="2:2" ht="14.25" customHeight="1">
      <c r="B657" s="316"/>
    </row>
    <row r="658" spans="2:2" ht="14.25" customHeight="1">
      <c r="B658" s="316"/>
    </row>
    <row r="659" spans="2:2" ht="14.25" customHeight="1">
      <c r="B659" s="316"/>
    </row>
    <row r="660" spans="2:2" ht="14.25" customHeight="1">
      <c r="B660" s="316"/>
    </row>
    <row r="661" spans="2:2" ht="14.25" customHeight="1">
      <c r="B661" s="316"/>
    </row>
    <row r="662" spans="2:2" ht="14.25" customHeight="1">
      <c r="B662" s="316"/>
    </row>
    <row r="663" spans="2:2" ht="14.25" customHeight="1">
      <c r="B663" s="316"/>
    </row>
    <row r="664" spans="2:2" ht="14.25" customHeight="1">
      <c r="B664" s="316"/>
    </row>
    <row r="665" spans="2:2" ht="14.25" customHeight="1">
      <c r="B665" s="316"/>
    </row>
    <row r="666" spans="2:2" ht="14.25" customHeight="1">
      <c r="B666" s="316"/>
    </row>
    <row r="667" spans="2:2" ht="14.25" customHeight="1">
      <c r="B667" s="316"/>
    </row>
    <row r="668" spans="2:2" ht="14.25" customHeight="1">
      <c r="B668" s="316"/>
    </row>
    <row r="669" spans="2:2" ht="14.25" customHeight="1">
      <c r="B669" s="316"/>
    </row>
    <row r="670" spans="2:2" ht="14.25" customHeight="1">
      <c r="B670" s="316"/>
    </row>
    <row r="671" spans="2:2" ht="14.25" customHeight="1">
      <c r="B671" s="316"/>
    </row>
    <row r="672" spans="2:2" ht="14.25" customHeight="1">
      <c r="B672" s="316"/>
    </row>
    <row r="673" spans="2:2" ht="14.25" customHeight="1">
      <c r="B673" s="316"/>
    </row>
    <row r="674" spans="2:2" ht="14.25" customHeight="1">
      <c r="B674" s="316"/>
    </row>
    <row r="675" spans="2:2" ht="14.25" customHeight="1">
      <c r="B675" s="316"/>
    </row>
    <row r="676" spans="2:2" ht="14.25" customHeight="1">
      <c r="B676" s="316"/>
    </row>
    <row r="677" spans="2:2" ht="14.25" customHeight="1">
      <c r="B677" s="316"/>
    </row>
    <row r="678" spans="2:2" ht="14.25" customHeight="1">
      <c r="B678" s="316"/>
    </row>
    <row r="679" spans="2:2" ht="14.25" customHeight="1">
      <c r="B679" s="316"/>
    </row>
    <row r="680" spans="2:2" ht="14.25" customHeight="1">
      <c r="B680" s="316"/>
    </row>
    <row r="681" spans="2:2" ht="14.25" customHeight="1">
      <c r="B681" s="316"/>
    </row>
    <row r="682" spans="2:2" ht="14.25" customHeight="1">
      <c r="B682" s="316"/>
    </row>
    <row r="683" spans="2:2" ht="14.25" customHeight="1">
      <c r="B683" s="316"/>
    </row>
    <row r="684" spans="2:2" ht="14.25" customHeight="1">
      <c r="B684" s="316"/>
    </row>
    <row r="685" spans="2:2" ht="14.25" customHeight="1">
      <c r="B685" s="316"/>
    </row>
    <row r="686" spans="2:2" ht="14.25" customHeight="1">
      <c r="B686" s="316"/>
    </row>
    <row r="687" spans="2:2" ht="14.25" customHeight="1">
      <c r="B687" s="316"/>
    </row>
    <row r="688" spans="2:2" ht="14.25" customHeight="1">
      <c r="B688" s="316"/>
    </row>
    <row r="689" spans="2:2" ht="14.25" customHeight="1">
      <c r="B689" s="316"/>
    </row>
    <row r="690" spans="2:2" ht="14.25" customHeight="1">
      <c r="B690" s="316"/>
    </row>
    <row r="691" spans="2:2" ht="14.25" customHeight="1">
      <c r="B691" s="316"/>
    </row>
    <row r="692" spans="2:2" ht="14.25" customHeight="1">
      <c r="B692" s="316"/>
    </row>
    <row r="693" spans="2:2" ht="14.25" customHeight="1">
      <c r="B693" s="316"/>
    </row>
    <row r="694" spans="2:2" ht="14.25" customHeight="1">
      <c r="B694" s="316"/>
    </row>
    <row r="695" spans="2:2" ht="14.25" customHeight="1">
      <c r="B695" s="316"/>
    </row>
    <row r="696" spans="2:2" ht="14.25" customHeight="1">
      <c r="B696" s="316"/>
    </row>
    <row r="697" spans="2:2" ht="14.25" customHeight="1">
      <c r="B697" s="316"/>
    </row>
    <row r="698" spans="2:2" ht="14.25" customHeight="1">
      <c r="B698" s="316"/>
    </row>
    <row r="699" spans="2:2" ht="14.25" customHeight="1">
      <c r="B699" s="316"/>
    </row>
    <row r="700" spans="2:2" ht="14.25" customHeight="1">
      <c r="B700" s="316"/>
    </row>
    <row r="701" spans="2:2" ht="14.25" customHeight="1">
      <c r="B701" s="316"/>
    </row>
    <row r="702" spans="2:2" ht="14.25" customHeight="1">
      <c r="B702" s="316"/>
    </row>
    <row r="703" spans="2:2" ht="14.25" customHeight="1">
      <c r="B703" s="316"/>
    </row>
    <row r="704" spans="2:2" ht="14.25" customHeight="1">
      <c r="B704" s="316"/>
    </row>
    <row r="705" spans="2:2" ht="14.25" customHeight="1">
      <c r="B705" s="316"/>
    </row>
    <row r="706" spans="2:2" ht="14.25" customHeight="1">
      <c r="B706" s="316"/>
    </row>
    <row r="707" spans="2:2" ht="14.25" customHeight="1">
      <c r="B707" s="316"/>
    </row>
    <row r="708" spans="2:2" ht="14.25" customHeight="1">
      <c r="B708" s="316"/>
    </row>
    <row r="709" spans="2:2" ht="14.25" customHeight="1">
      <c r="B709" s="316"/>
    </row>
    <row r="710" spans="2:2" ht="14.25" customHeight="1">
      <c r="B710" s="316"/>
    </row>
    <row r="711" spans="2:2" ht="14.25" customHeight="1">
      <c r="B711" s="316"/>
    </row>
    <row r="712" spans="2:2" ht="14.25" customHeight="1">
      <c r="B712" s="316"/>
    </row>
    <row r="713" spans="2:2" ht="14.25" customHeight="1">
      <c r="B713" s="316"/>
    </row>
    <row r="714" spans="2:2" ht="14.25" customHeight="1">
      <c r="B714" s="316"/>
    </row>
    <row r="715" spans="2:2" ht="14.25" customHeight="1">
      <c r="B715" s="316"/>
    </row>
    <row r="716" spans="2:2" ht="14.25" customHeight="1">
      <c r="B716" s="316"/>
    </row>
    <row r="717" spans="2:2" ht="14.25" customHeight="1">
      <c r="B717" s="316"/>
    </row>
    <row r="718" spans="2:2" ht="14.25" customHeight="1">
      <c r="B718" s="316"/>
    </row>
    <row r="719" spans="2:2" ht="14.25" customHeight="1">
      <c r="B719" s="316"/>
    </row>
    <row r="720" spans="2:2" ht="14.25" customHeight="1">
      <c r="B720" s="316"/>
    </row>
    <row r="721" spans="2:2" ht="14.25" customHeight="1">
      <c r="B721" s="316"/>
    </row>
    <row r="722" spans="2:2" ht="14.25" customHeight="1">
      <c r="B722" s="316"/>
    </row>
    <row r="723" spans="2:2" ht="14.25" customHeight="1">
      <c r="B723" s="316"/>
    </row>
    <row r="724" spans="2:2" ht="14.25" customHeight="1">
      <c r="B724" s="316"/>
    </row>
    <row r="725" spans="2:2" ht="14.25" customHeight="1">
      <c r="B725" s="316"/>
    </row>
    <row r="726" spans="2:2" ht="14.25" customHeight="1">
      <c r="B726" s="316"/>
    </row>
    <row r="727" spans="2:2" ht="14.25" customHeight="1">
      <c r="B727" s="316"/>
    </row>
    <row r="728" spans="2:2" ht="14.25" customHeight="1">
      <c r="B728" s="316"/>
    </row>
    <row r="729" spans="2:2" ht="14.25" customHeight="1">
      <c r="B729" s="316"/>
    </row>
    <row r="730" spans="2:2" ht="14.25" customHeight="1">
      <c r="B730" s="316"/>
    </row>
    <row r="731" spans="2:2" ht="14.25" customHeight="1">
      <c r="B731" s="316"/>
    </row>
    <row r="732" spans="2:2" ht="14.25" customHeight="1">
      <c r="B732" s="316"/>
    </row>
    <row r="733" spans="2:2" ht="14.25" customHeight="1">
      <c r="B733" s="316"/>
    </row>
    <row r="734" spans="2:2" ht="14.25" customHeight="1">
      <c r="B734" s="316"/>
    </row>
    <row r="735" spans="2:2" ht="14.25" customHeight="1">
      <c r="B735" s="316"/>
    </row>
    <row r="736" spans="2:2" ht="14.25" customHeight="1">
      <c r="B736" s="316"/>
    </row>
    <row r="737" spans="2:2" ht="14.25" customHeight="1">
      <c r="B737" s="316"/>
    </row>
    <row r="738" spans="2:2" ht="14.25" customHeight="1">
      <c r="B738" s="316"/>
    </row>
    <row r="739" spans="2:2" ht="14.25" customHeight="1">
      <c r="B739" s="316"/>
    </row>
    <row r="740" spans="2:2" ht="14.25" customHeight="1">
      <c r="B740" s="316"/>
    </row>
    <row r="741" spans="2:2" ht="14.25" customHeight="1">
      <c r="B741" s="316"/>
    </row>
    <row r="742" spans="2:2" ht="14.25" customHeight="1">
      <c r="B742" s="316"/>
    </row>
    <row r="743" spans="2:2" ht="14.25" customHeight="1">
      <c r="B743" s="316"/>
    </row>
    <row r="744" spans="2:2" ht="14.25" customHeight="1">
      <c r="B744" s="316"/>
    </row>
    <row r="745" spans="2:2" ht="14.25" customHeight="1">
      <c r="B745" s="316"/>
    </row>
    <row r="746" spans="2:2" ht="14.25" customHeight="1">
      <c r="B746" s="316"/>
    </row>
    <row r="747" spans="2:2" ht="14.25" customHeight="1">
      <c r="B747" s="316"/>
    </row>
    <row r="748" spans="2:2" ht="14.25" customHeight="1">
      <c r="B748" s="316"/>
    </row>
    <row r="749" spans="2:2" ht="14.25" customHeight="1">
      <c r="B749" s="316"/>
    </row>
    <row r="750" spans="2:2" ht="14.25" customHeight="1">
      <c r="B750" s="316"/>
    </row>
    <row r="751" spans="2:2" ht="14.25" customHeight="1">
      <c r="B751" s="316"/>
    </row>
    <row r="752" spans="2:2" ht="14.25" customHeight="1">
      <c r="B752" s="316"/>
    </row>
    <row r="753" spans="2:2" ht="14.25" customHeight="1">
      <c r="B753" s="316"/>
    </row>
    <row r="754" spans="2:2" ht="14.25" customHeight="1">
      <c r="B754" s="316"/>
    </row>
    <row r="755" spans="2:2" ht="14.25" customHeight="1">
      <c r="B755" s="316"/>
    </row>
    <row r="756" spans="2:2" ht="14.25" customHeight="1">
      <c r="B756" s="316"/>
    </row>
    <row r="757" spans="2:2" ht="14.25" customHeight="1">
      <c r="B757" s="316"/>
    </row>
    <row r="758" spans="2:2" ht="14.25" customHeight="1">
      <c r="B758" s="316"/>
    </row>
    <row r="759" spans="2:2" ht="14.25" customHeight="1">
      <c r="B759" s="316"/>
    </row>
    <row r="760" spans="2:2" ht="14.25" customHeight="1">
      <c r="B760" s="316"/>
    </row>
    <row r="761" spans="2:2" ht="14.25" customHeight="1">
      <c r="B761" s="316"/>
    </row>
    <row r="762" spans="2:2" ht="14.25" customHeight="1">
      <c r="B762" s="316"/>
    </row>
    <row r="763" spans="2:2" ht="14.25" customHeight="1">
      <c r="B763" s="316"/>
    </row>
    <row r="764" spans="2:2" ht="14.25" customHeight="1">
      <c r="B764" s="316"/>
    </row>
    <row r="765" spans="2:2" ht="14.25" customHeight="1">
      <c r="B765" s="316"/>
    </row>
    <row r="766" spans="2:2" ht="14.25" customHeight="1">
      <c r="B766" s="316"/>
    </row>
    <row r="767" spans="2:2" ht="14.25" customHeight="1">
      <c r="B767" s="316"/>
    </row>
    <row r="768" spans="2:2" ht="14.25" customHeight="1">
      <c r="B768" s="316"/>
    </row>
    <row r="769" spans="2:2" ht="14.25" customHeight="1">
      <c r="B769" s="316"/>
    </row>
    <row r="770" spans="2:2" ht="14.25" customHeight="1">
      <c r="B770" s="316"/>
    </row>
    <row r="771" spans="2:2" ht="14.25" customHeight="1">
      <c r="B771" s="316"/>
    </row>
    <row r="772" spans="2:2" ht="14.25" customHeight="1">
      <c r="B772" s="316"/>
    </row>
    <row r="773" spans="2:2" ht="14.25" customHeight="1">
      <c r="B773" s="316"/>
    </row>
    <row r="774" spans="2:2" ht="14.25" customHeight="1">
      <c r="B774" s="316"/>
    </row>
    <row r="775" spans="2:2" ht="14.25" customHeight="1">
      <c r="B775" s="316"/>
    </row>
    <row r="776" spans="2:2" ht="14.25" customHeight="1">
      <c r="B776" s="316"/>
    </row>
    <row r="777" spans="2:2" ht="14.25" customHeight="1">
      <c r="B777" s="316"/>
    </row>
    <row r="778" spans="2:2" ht="14.25" customHeight="1">
      <c r="B778" s="316"/>
    </row>
    <row r="779" spans="2:2" ht="14.25" customHeight="1">
      <c r="B779" s="316"/>
    </row>
    <row r="780" spans="2:2" ht="14.25" customHeight="1">
      <c r="B780" s="316"/>
    </row>
    <row r="781" spans="2:2" ht="14.25" customHeight="1">
      <c r="B781" s="316"/>
    </row>
    <row r="782" spans="2:2" ht="14.25" customHeight="1">
      <c r="B782" s="316"/>
    </row>
    <row r="783" spans="2:2" ht="14.25" customHeight="1">
      <c r="B783" s="316"/>
    </row>
    <row r="784" spans="2:2" ht="14.25" customHeight="1">
      <c r="B784" s="316"/>
    </row>
    <row r="785" spans="2:2" ht="14.25" customHeight="1">
      <c r="B785" s="316"/>
    </row>
    <row r="786" spans="2:2" ht="14.25" customHeight="1">
      <c r="B786" s="316"/>
    </row>
    <row r="787" spans="2:2" ht="14.25" customHeight="1">
      <c r="B787" s="316"/>
    </row>
    <row r="788" spans="2:2" ht="14.25" customHeight="1">
      <c r="B788" s="316"/>
    </row>
    <row r="789" spans="2:2" ht="14.25" customHeight="1">
      <c r="B789" s="316"/>
    </row>
    <row r="790" spans="2:2" ht="14.25" customHeight="1">
      <c r="B790" s="316"/>
    </row>
    <row r="791" spans="2:2" ht="14.25" customHeight="1">
      <c r="B791" s="316"/>
    </row>
    <row r="792" spans="2:2" ht="14.25" customHeight="1">
      <c r="B792" s="316"/>
    </row>
    <row r="793" spans="2:2" ht="14.25" customHeight="1">
      <c r="B793" s="316"/>
    </row>
    <row r="794" spans="2:2" ht="14.25" customHeight="1">
      <c r="B794" s="316"/>
    </row>
    <row r="795" spans="2:2" ht="14.25" customHeight="1">
      <c r="B795" s="316"/>
    </row>
    <row r="796" spans="2:2" ht="14.25" customHeight="1">
      <c r="B796" s="316"/>
    </row>
    <row r="797" spans="2:2" ht="14.25" customHeight="1">
      <c r="B797" s="316"/>
    </row>
    <row r="798" spans="2:2" ht="14.25" customHeight="1">
      <c r="B798" s="316"/>
    </row>
    <row r="799" spans="2:2" ht="14.25" customHeight="1">
      <c r="B799" s="316"/>
    </row>
    <row r="800" spans="2:2" ht="14.25" customHeight="1">
      <c r="B800" s="316"/>
    </row>
    <row r="801" spans="2:2" ht="14.25" customHeight="1">
      <c r="B801" s="316"/>
    </row>
    <row r="802" spans="2:2" ht="14.25" customHeight="1">
      <c r="B802" s="316"/>
    </row>
    <row r="803" spans="2:2" ht="14.25" customHeight="1">
      <c r="B803" s="316"/>
    </row>
    <row r="804" spans="2:2" ht="14.25" customHeight="1">
      <c r="B804" s="316"/>
    </row>
    <row r="805" spans="2:2" ht="14.25" customHeight="1">
      <c r="B805" s="316"/>
    </row>
    <row r="806" spans="2:2" ht="14.25" customHeight="1">
      <c r="B806" s="316"/>
    </row>
    <row r="807" spans="2:2" ht="14.25" customHeight="1">
      <c r="B807" s="316"/>
    </row>
    <row r="808" spans="2:2" ht="14.25" customHeight="1">
      <c r="B808" s="316"/>
    </row>
    <row r="809" spans="2:2" ht="14.25" customHeight="1">
      <c r="B809" s="316"/>
    </row>
    <row r="810" spans="2:2" ht="14.25" customHeight="1">
      <c r="B810" s="316"/>
    </row>
    <row r="811" spans="2:2" ht="14.25" customHeight="1">
      <c r="B811" s="316"/>
    </row>
    <row r="812" spans="2:2" ht="14.25" customHeight="1">
      <c r="B812" s="316"/>
    </row>
    <row r="813" spans="2:2" ht="14.25" customHeight="1">
      <c r="B813" s="316"/>
    </row>
    <row r="814" spans="2:2" ht="14.25" customHeight="1">
      <c r="B814" s="316"/>
    </row>
    <row r="815" spans="2:2" ht="14.25" customHeight="1">
      <c r="B815" s="316"/>
    </row>
    <row r="816" spans="2:2" ht="14.25" customHeight="1">
      <c r="B816" s="316"/>
    </row>
    <row r="817" spans="2:2" ht="14.25" customHeight="1">
      <c r="B817" s="316"/>
    </row>
    <row r="818" spans="2:2" ht="14.25" customHeight="1">
      <c r="B818" s="316"/>
    </row>
    <row r="819" spans="2:2" ht="14.25" customHeight="1">
      <c r="B819" s="316"/>
    </row>
    <row r="820" spans="2:2" ht="14.25" customHeight="1">
      <c r="B820" s="316"/>
    </row>
    <row r="821" spans="2:2" ht="14.25" customHeight="1">
      <c r="B821" s="316"/>
    </row>
    <row r="822" spans="2:2" ht="14.25" customHeight="1">
      <c r="B822" s="316"/>
    </row>
    <row r="823" spans="2:2" ht="14.25" customHeight="1">
      <c r="B823" s="316"/>
    </row>
    <row r="824" spans="2:2" ht="14.25" customHeight="1">
      <c r="B824" s="316"/>
    </row>
    <row r="825" spans="2:2" ht="14.25" customHeight="1">
      <c r="B825" s="316"/>
    </row>
    <row r="826" spans="2:2" ht="14.25" customHeight="1">
      <c r="B826" s="316"/>
    </row>
    <row r="827" spans="2:2" ht="14.25" customHeight="1">
      <c r="B827" s="316"/>
    </row>
    <row r="828" spans="2:2" ht="14.25" customHeight="1">
      <c r="B828" s="316"/>
    </row>
    <row r="829" spans="2:2" ht="14.25" customHeight="1">
      <c r="B829" s="316"/>
    </row>
    <row r="830" spans="2:2" ht="14.25" customHeight="1">
      <c r="B830" s="316"/>
    </row>
    <row r="831" spans="2:2" ht="14.25" customHeight="1">
      <c r="B831" s="316"/>
    </row>
    <row r="832" spans="2:2" ht="14.25" customHeight="1">
      <c r="B832" s="316"/>
    </row>
    <row r="833" spans="2:2" ht="14.25" customHeight="1">
      <c r="B833" s="316"/>
    </row>
    <row r="834" spans="2:2" ht="14.25" customHeight="1">
      <c r="B834" s="316"/>
    </row>
    <row r="835" spans="2:2" ht="14.25" customHeight="1">
      <c r="B835" s="316"/>
    </row>
    <row r="836" spans="2:2" ht="14.25" customHeight="1">
      <c r="B836" s="316"/>
    </row>
    <row r="837" spans="2:2" ht="14.25" customHeight="1">
      <c r="B837" s="316"/>
    </row>
    <row r="838" spans="2:2" ht="14.25" customHeight="1">
      <c r="B838" s="316"/>
    </row>
    <row r="839" spans="2:2" ht="14.25" customHeight="1">
      <c r="B839" s="316"/>
    </row>
    <row r="840" spans="2:2" ht="14.25" customHeight="1">
      <c r="B840" s="316"/>
    </row>
    <row r="841" spans="2:2" ht="14.25" customHeight="1">
      <c r="B841" s="316"/>
    </row>
    <row r="842" spans="2:2" ht="14.25" customHeight="1">
      <c r="B842" s="316"/>
    </row>
    <row r="843" spans="2:2" ht="14.25" customHeight="1">
      <c r="B843" s="316"/>
    </row>
    <row r="844" spans="2:2" ht="14.25" customHeight="1">
      <c r="B844" s="316"/>
    </row>
    <row r="845" spans="2:2" ht="14.25" customHeight="1">
      <c r="B845" s="316"/>
    </row>
    <row r="846" spans="2:2" ht="14.25" customHeight="1">
      <c r="B846" s="316"/>
    </row>
    <row r="847" spans="2:2" ht="14.25" customHeight="1">
      <c r="B847" s="316"/>
    </row>
    <row r="848" spans="2:2" ht="14.25" customHeight="1">
      <c r="B848" s="316"/>
    </row>
    <row r="849" spans="2:2" ht="14.25" customHeight="1">
      <c r="B849" s="316"/>
    </row>
    <row r="850" spans="2:2" ht="14.25" customHeight="1">
      <c r="B850" s="316"/>
    </row>
    <row r="851" spans="2:2" ht="14.25" customHeight="1">
      <c r="B851" s="316"/>
    </row>
    <row r="852" spans="2:2" ht="14.25" customHeight="1">
      <c r="B852" s="316"/>
    </row>
    <row r="853" spans="2:2" ht="14.25" customHeight="1">
      <c r="B853" s="316"/>
    </row>
    <row r="854" spans="2:2" ht="14.25" customHeight="1">
      <c r="B854" s="316"/>
    </row>
    <row r="855" spans="2:2" ht="14.25" customHeight="1">
      <c r="B855" s="316"/>
    </row>
    <row r="856" spans="2:2" ht="14.25" customHeight="1">
      <c r="B856" s="316"/>
    </row>
    <row r="857" spans="2:2" ht="14.25" customHeight="1">
      <c r="B857" s="316"/>
    </row>
    <row r="858" spans="2:2" ht="14.25" customHeight="1">
      <c r="B858" s="316"/>
    </row>
    <row r="859" spans="2:2" ht="14.25" customHeight="1">
      <c r="B859" s="316"/>
    </row>
    <row r="860" spans="2:2" ht="14.25" customHeight="1">
      <c r="B860" s="316"/>
    </row>
    <row r="861" spans="2:2" ht="14.25" customHeight="1">
      <c r="B861" s="316"/>
    </row>
    <row r="862" spans="2:2" ht="14.25" customHeight="1">
      <c r="B862" s="316"/>
    </row>
    <row r="863" spans="2:2" ht="14.25" customHeight="1">
      <c r="B863" s="316"/>
    </row>
    <row r="864" spans="2:2" ht="14.25" customHeight="1">
      <c r="B864" s="316"/>
    </row>
    <row r="865" spans="2:2" ht="14.25" customHeight="1">
      <c r="B865" s="316"/>
    </row>
    <row r="866" spans="2:2" ht="14.25" customHeight="1">
      <c r="B866" s="316"/>
    </row>
    <row r="867" spans="2:2" ht="14.25" customHeight="1">
      <c r="B867" s="316"/>
    </row>
    <row r="868" spans="2:2" ht="14.25" customHeight="1">
      <c r="B868" s="316"/>
    </row>
    <row r="869" spans="2:2" ht="14.25" customHeight="1">
      <c r="B869" s="316"/>
    </row>
    <row r="870" spans="2:2" ht="14.25" customHeight="1">
      <c r="B870" s="316"/>
    </row>
    <row r="871" spans="2:2" ht="14.25" customHeight="1">
      <c r="B871" s="316"/>
    </row>
    <row r="872" spans="2:2" ht="14.25" customHeight="1">
      <c r="B872" s="316"/>
    </row>
    <row r="873" spans="2:2" ht="14.25" customHeight="1">
      <c r="B873" s="316"/>
    </row>
    <row r="874" spans="2:2" ht="14.25" customHeight="1">
      <c r="B874" s="316"/>
    </row>
    <row r="875" spans="2:2" ht="14.25" customHeight="1">
      <c r="B875" s="316"/>
    </row>
    <row r="876" spans="2:2" ht="14.25" customHeight="1">
      <c r="B876" s="316"/>
    </row>
    <row r="877" spans="2:2" ht="14.25" customHeight="1">
      <c r="B877" s="316"/>
    </row>
    <row r="878" spans="2:2" ht="14.25" customHeight="1">
      <c r="B878" s="316"/>
    </row>
    <row r="879" spans="2:2" ht="14.25" customHeight="1">
      <c r="B879" s="316"/>
    </row>
    <row r="880" spans="2:2" ht="14.25" customHeight="1">
      <c r="B880" s="316"/>
    </row>
    <row r="881" spans="2:2" ht="14.25" customHeight="1">
      <c r="B881" s="316"/>
    </row>
    <row r="882" spans="2:2" ht="14.25" customHeight="1">
      <c r="B882" s="316"/>
    </row>
    <row r="883" spans="2:2" ht="14.25" customHeight="1">
      <c r="B883" s="316"/>
    </row>
    <row r="884" spans="2:2" ht="14.25" customHeight="1">
      <c r="B884" s="316"/>
    </row>
    <row r="885" spans="2:2" ht="14.25" customHeight="1">
      <c r="B885" s="316"/>
    </row>
    <row r="886" spans="2:2" ht="14.25" customHeight="1">
      <c r="B886" s="316"/>
    </row>
    <row r="887" spans="2:2" ht="14.25" customHeight="1">
      <c r="B887" s="316"/>
    </row>
    <row r="888" spans="2:2" ht="14.25" customHeight="1">
      <c r="B888" s="316"/>
    </row>
    <row r="889" spans="2:2" ht="14.25" customHeight="1">
      <c r="B889" s="316"/>
    </row>
    <row r="890" spans="2:2" ht="14.25" customHeight="1">
      <c r="B890" s="316"/>
    </row>
    <row r="891" spans="2:2" ht="14.25" customHeight="1">
      <c r="B891" s="316"/>
    </row>
    <row r="892" spans="2:2" ht="14.25" customHeight="1">
      <c r="B892" s="316"/>
    </row>
    <row r="893" spans="2:2" ht="14.25" customHeight="1">
      <c r="B893" s="316"/>
    </row>
    <row r="894" spans="2:2" ht="14.25" customHeight="1">
      <c r="B894" s="316"/>
    </row>
    <row r="895" spans="2:2" ht="14.25" customHeight="1">
      <c r="B895" s="316"/>
    </row>
    <row r="896" spans="2:2" ht="14.25" customHeight="1">
      <c r="B896" s="316"/>
    </row>
    <row r="897" spans="2:2" ht="14.25" customHeight="1">
      <c r="B897" s="316"/>
    </row>
    <row r="898" spans="2:2" ht="14.25" customHeight="1">
      <c r="B898" s="316"/>
    </row>
    <row r="899" spans="2:2" ht="14.25" customHeight="1">
      <c r="B899" s="316"/>
    </row>
    <row r="900" spans="2:2" ht="14.25" customHeight="1">
      <c r="B900" s="316"/>
    </row>
    <row r="901" spans="2:2" ht="14.25" customHeight="1">
      <c r="B901" s="316"/>
    </row>
    <row r="902" spans="2:2" ht="14.25" customHeight="1">
      <c r="B902" s="316"/>
    </row>
    <row r="903" spans="2:2" ht="14.25" customHeight="1">
      <c r="B903" s="316"/>
    </row>
    <row r="904" spans="2:2" ht="14.25" customHeight="1">
      <c r="B904" s="316"/>
    </row>
    <row r="905" spans="2:2" ht="14.25" customHeight="1">
      <c r="B905" s="316"/>
    </row>
    <row r="906" spans="2:2" ht="14.25" customHeight="1">
      <c r="B906" s="316"/>
    </row>
    <row r="907" spans="2:2" ht="14.25" customHeight="1">
      <c r="B907" s="316"/>
    </row>
    <row r="908" spans="2:2" ht="14.25" customHeight="1">
      <c r="B908" s="316"/>
    </row>
    <row r="909" spans="2:2" ht="14.25" customHeight="1">
      <c r="B909" s="316"/>
    </row>
    <row r="910" spans="2:2" ht="14.25" customHeight="1">
      <c r="B910" s="316"/>
    </row>
    <row r="911" spans="2:2" ht="14.25" customHeight="1">
      <c r="B911" s="316"/>
    </row>
    <row r="912" spans="2:2" ht="14.25" customHeight="1">
      <c r="B912" s="316"/>
    </row>
    <row r="913" spans="2:2" ht="14.25" customHeight="1">
      <c r="B913" s="316"/>
    </row>
    <row r="914" spans="2:2" ht="14.25" customHeight="1">
      <c r="B914" s="316"/>
    </row>
    <row r="915" spans="2:2" ht="14.25" customHeight="1">
      <c r="B915" s="316"/>
    </row>
    <row r="916" spans="2:2" ht="14.25" customHeight="1">
      <c r="B916" s="316"/>
    </row>
    <row r="917" spans="2:2" ht="14.25" customHeight="1">
      <c r="B917" s="316"/>
    </row>
    <row r="918" spans="2:2" ht="14.25" customHeight="1">
      <c r="B918" s="316"/>
    </row>
    <row r="919" spans="2:2" ht="14.25" customHeight="1">
      <c r="B919" s="316"/>
    </row>
    <row r="920" spans="2:2" ht="14.25" customHeight="1">
      <c r="B920" s="316"/>
    </row>
    <row r="921" spans="2:2" ht="14.25" customHeight="1">
      <c r="B921" s="316"/>
    </row>
    <row r="922" spans="2:2" ht="14.25" customHeight="1">
      <c r="B922" s="316"/>
    </row>
    <row r="923" spans="2:2" ht="14.25" customHeight="1">
      <c r="B923" s="316"/>
    </row>
    <row r="924" spans="2:2" ht="14.25" customHeight="1">
      <c r="B924" s="316"/>
    </row>
    <row r="925" spans="2:2" ht="14.25" customHeight="1">
      <c r="B925" s="316"/>
    </row>
    <row r="926" spans="2:2" ht="14.25" customHeight="1">
      <c r="B926" s="316"/>
    </row>
    <row r="927" spans="2:2" ht="14.25" customHeight="1">
      <c r="B927" s="316"/>
    </row>
    <row r="928" spans="2:2" ht="14.25" customHeight="1">
      <c r="B928" s="316"/>
    </row>
    <row r="929" spans="2:2" ht="14.25" customHeight="1">
      <c r="B929" s="316"/>
    </row>
    <row r="930" spans="2:2" ht="14.25" customHeight="1">
      <c r="B930" s="316"/>
    </row>
    <row r="931" spans="2:2" ht="14.25" customHeight="1">
      <c r="B931" s="316"/>
    </row>
    <row r="932" spans="2:2" ht="14.25" customHeight="1">
      <c r="B932" s="316"/>
    </row>
    <row r="933" spans="2:2" ht="14.25" customHeight="1">
      <c r="B933" s="316"/>
    </row>
    <row r="934" spans="2:2" ht="14.25" customHeight="1">
      <c r="B934" s="316"/>
    </row>
    <row r="935" spans="2:2" ht="14.25" customHeight="1">
      <c r="B935" s="316"/>
    </row>
    <row r="936" spans="2:2" ht="14.25" customHeight="1">
      <c r="B936" s="316"/>
    </row>
    <row r="937" spans="2:2" ht="14.25" customHeight="1">
      <c r="B937" s="316"/>
    </row>
    <row r="938" spans="2:2" ht="14.25" customHeight="1">
      <c r="B938" s="316"/>
    </row>
    <row r="939" spans="2:2" ht="14.25" customHeight="1">
      <c r="B939" s="316"/>
    </row>
    <row r="940" spans="2:2" ht="14.25" customHeight="1">
      <c r="B940" s="316"/>
    </row>
    <row r="941" spans="2:2" ht="14.25" customHeight="1">
      <c r="B941" s="316"/>
    </row>
    <row r="942" spans="2:2" ht="14.25" customHeight="1">
      <c r="B942" s="316"/>
    </row>
    <row r="943" spans="2:2" ht="14.25" customHeight="1">
      <c r="B943" s="316"/>
    </row>
    <row r="944" spans="2:2" ht="14.25" customHeight="1">
      <c r="B944" s="316"/>
    </row>
    <row r="945" spans="2:2" ht="14.25" customHeight="1">
      <c r="B945" s="316"/>
    </row>
    <row r="946" spans="2:2" ht="14.25" customHeight="1">
      <c r="B946" s="316"/>
    </row>
    <row r="947" spans="2:2" ht="14.25" customHeight="1">
      <c r="B947" s="316"/>
    </row>
    <row r="948" spans="2:2" ht="14.25" customHeight="1">
      <c r="B948" s="316"/>
    </row>
    <row r="949" spans="2:2" ht="14.25" customHeight="1">
      <c r="B949" s="316"/>
    </row>
    <row r="950" spans="2:2" ht="14.25" customHeight="1">
      <c r="B950" s="316"/>
    </row>
    <row r="951" spans="2:2" ht="14.25" customHeight="1">
      <c r="B951" s="316"/>
    </row>
    <row r="952" spans="2:2" ht="14.25" customHeight="1">
      <c r="B952" s="316"/>
    </row>
    <row r="953" spans="2:2" ht="14.25" customHeight="1">
      <c r="B953" s="316"/>
    </row>
    <row r="954" spans="2:2" ht="14.25" customHeight="1">
      <c r="B954" s="316"/>
    </row>
    <row r="955" spans="2:2" ht="14.25" customHeight="1">
      <c r="B955" s="316"/>
    </row>
    <row r="956" spans="2:2" ht="14.25" customHeight="1">
      <c r="B956" s="316"/>
    </row>
    <row r="957" spans="2:2" ht="14.25" customHeight="1">
      <c r="B957" s="316"/>
    </row>
    <row r="958" spans="2:2" ht="14.25" customHeight="1">
      <c r="B958" s="316"/>
    </row>
    <row r="959" spans="2:2" ht="14.25" customHeight="1">
      <c r="B959" s="316"/>
    </row>
    <row r="960" spans="2:2" ht="14.25" customHeight="1">
      <c r="B960" s="316"/>
    </row>
    <row r="961" spans="2:2" ht="14.25" customHeight="1">
      <c r="B961" s="316"/>
    </row>
    <row r="962" spans="2:2" ht="14.25" customHeight="1">
      <c r="B962" s="316"/>
    </row>
    <row r="963" spans="2:2" ht="14.25" customHeight="1">
      <c r="B963" s="316"/>
    </row>
    <row r="964" spans="2:2" ht="14.25" customHeight="1">
      <c r="B964" s="316"/>
    </row>
    <row r="965" spans="2:2" ht="14.25" customHeight="1">
      <c r="B965" s="316"/>
    </row>
    <row r="966" spans="2:2" ht="14.25" customHeight="1">
      <c r="B966" s="316"/>
    </row>
    <row r="967" spans="2:2" ht="14.25" customHeight="1">
      <c r="B967" s="316"/>
    </row>
    <row r="968" spans="2:2" ht="14.25" customHeight="1">
      <c r="B968" s="316"/>
    </row>
    <row r="969" spans="2:2" ht="14.25" customHeight="1">
      <c r="B969" s="316"/>
    </row>
    <row r="970" spans="2:2" ht="14.25" customHeight="1">
      <c r="B970" s="316"/>
    </row>
    <row r="971" spans="2:2" ht="14.25" customHeight="1">
      <c r="B971" s="316"/>
    </row>
    <row r="972" spans="2:2" ht="14.25" customHeight="1">
      <c r="B972" s="316"/>
    </row>
    <row r="973" spans="2:2" ht="14.25" customHeight="1">
      <c r="B973" s="316"/>
    </row>
    <row r="974" spans="2:2" ht="14.25" customHeight="1">
      <c r="B974" s="316"/>
    </row>
    <row r="975" spans="2:2" ht="14.25" customHeight="1">
      <c r="B975" s="316"/>
    </row>
    <row r="976" spans="2:2" ht="14.25" customHeight="1">
      <c r="B976" s="316"/>
    </row>
    <row r="977" spans="2:2" ht="14.25" customHeight="1">
      <c r="B977" s="316"/>
    </row>
    <row r="978" spans="2:2" ht="14.25" customHeight="1">
      <c r="B978" s="316"/>
    </row>
    <row r="979" spans="2:2" ht="14.25" customHeight="1">
      <c r="B979" s="316"/>
    </row>
    <row r="980" spans="2:2" ht="14.25" customHeight="1">
      <c r="B980" s="316"/>
    </row>
    <row r="981" spans="2:2" ht="14.25" customHeight="1">
      <c r="B981" s="316"/>
    </row>
    <row r="982" spans="2:2" ht="14.25" customHeight="1">
      <c r="B982" s="316"/>
    </row>
    <row r="983" spans="2:2" ht="14.25" customHeight="1">
      <c r="B983" s="316"/>
    </row>
    <row r="984" spans="2:2" ht="14.25" customHeight="1">
      <c r="B984" s="316"/>
    </row>
    <row r="985" spans="2:2" ht="14.25" customHeight="1">
      <c r="B985" s="316"/>
    </row>
    <row r="986" spans="2:2" ht="14.25" customHeight="1">
      <c r="B986" s="316"/>
    </row>
    <row r="987" spans="2:2" ht="14.25" customHeight="1">
      <c r="B987" s="316"/>
    </row>
    <row r="988" spans="2:2" ht="14.25" customHeight="1">
      <c r="B988" s="316"/>
    </row>
    <row r="989" spans="2:2" ht="14.25" customHeight="1">
      <c r="B989" s="316"/>
    </row>
    <row r="990" spans="2:2" ht="14.25" customHeight="1">
      <c r="B990" s="316"/>
    </row>
    <row r="991" spans="2:2" ht="14.25" customHeight="1">
      <c r="B991" s="316"/>
    </row>
    <row r="992" spans="2:2" ht="14.25" customHeight="1">
      <c r="B992" s="316"/>
    </row>
    <row r="993" spans="2:2" ht="14.25" customHeight="1">
      <c r="B993" s="316"/>
    </row>
    <row r="994" spans="2:2" ht="14.25" customHeight="1">
      <c r="B994" s="316"/>
    </row>
    <row r="995" spans="2:2" ht="14.25" customHeight="1">
      <c r="B995" s="316"/>
    </row>
    <row r="996" spans="2:2" ht="14.25" customHeight="1">
      <c r="B996" s="316"/>
    </row>
    <row r="997" spans="2:2" ht="14.25" customHeight="1">
      <c r="B997" s="316"/>
    </row>
    <row r="998" spans="2:2" ht="14.25" customHeight="1">
      <c r="B998" s="316"/>
    </row>
    <row r="999" spans="2:2" ht="14.25" customHeight="1">
      <c r="B999" s="316"/>
    </row>
    <row r="1000" spans="2:2" ht="14.25" customHeight="1">
      <c r="B1000" s="316"/>
    </row>
  </sheetData>
  <mergeCells count="60">
    <mergeCell ref="C20:D20"/>
    <mergeCell ref="C19:D19"/>
    <mergeCell ref="A20:B20"/>
    <mergeCell ref="A21:B21"/>
    <mergeCell ref="E21:F21"/>
    <mergeCell ref="C21:D21"/>
    <mergeCell ref="C18:D18"/>
    <mergeCell ref="C17:D17"/>
    <mergeCell ref="E18:F18"/>
    <mergeCell ref="A17:B17"/>
    <mergeCell ref="A18:B18"/>
    <mergeCell ref="E17:F17"/>
    <mergeCell ref="E16:F16"/>
    <mergeCell ref="A16:B16"/>
    <mergeCell ref="A19:B19"/>
    <mergeCell ref="C9:D9"/>
    <mergeCell ref="C1:D2"/>
    <mergeCell ref="C3:D3"/>
    <mergeCell ref="C5:D5"/>
    <mergeCell ref="C4:D4"/>
    <mergeCell ref="E1:F2"/>
    <mergeCell ref="E3:F3"/>
    <mergeCell ref="E9:F9"/>
    <mergeCell ref="C8:D8"/>
    <mergeCell ref="E8:F8"/>
    <mergeCell ref="E7:F7"/>
    <mergeCell ref="C7:D7"/>
    <mergeCell ref="A7:B7"/>
    <mergeCell ref="C6:D6"/>
    <mergeCell ref="E6:F6"/>
    <mergeCell ref="C11:D11"/>
    <mergeCell ref="C10:D10"/>
    <mergeCell ref="A6:B6"/>
    <mergeCell ref="E10:F10"/>
    <mergeCell ref="C14:D14"/>
    <mergeCell ref="C15:D15"/>
    <mergeCell ref="C16:D16"/>
    <mergeCell ref="A8:B8"/>
    <mergeCell ref="A9:B9"/>
    <mergeCell ref="A3:B3"/>
    <mergeCell ref="A4:B4"/>
    <mergeCell ref="A1:B2"/>
    <mergeCell ref="A13:B13"/>
    <mergeCell ref="A10:B10"/>
    <mergeCell ref="E4:F4"/>
    <mergeCell ref="E5:F5"/>
    <mergeCell ref="A14:B14"/>
    <mergeCell ref="E20:F20"/>
    <mergeCell ref="E19:F19"/>
    <mergeCell ref="E12:F12"/>
    <mergeCell ref="E11:F11"/>
    <mergeCell ref="A11:B11"/>
    <mergeCell ref="A12:B12"/>
    <mergeCell ref="E13:F13"/>
    <mergeCell ref="E14:F14"/>
    <mergeCell ref="E15:F15"/>
    <mergeCell ref="A15:B15"/>
    <mergeCell ref="A5:B5"/>
    <mergeCell ref="C12:D12"/>
    <mergeCell ref="C13:D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"/>
  <sheetViews>
    <sheetView showGridLines="0" workbookViewId="0"/>
  </sheetViews>
  <sheetFormatPr defaultColWidth="17.28515625" defaultRowHeight="15" customHeight="1"/>
  <sheetData>
    <row r="1" spans="1:1">
      <c r="A1" s="155" t="s">
        <v>4890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DS cong bo HC- HQ 2018</vt:lpstr>
      <vt:lpstr>DS cong bo HC- HQ 2017</vt:lpstr>
      <vt:lpstr>DS cong bo HC- HQ  2016</vt:lpstr>
      <vt:lpstr>Tong hop cac thang</vt:lpstr>
      <vt:lpstr>gop y</vt:lpstr>
      <vt:lpstr>Pivot 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HIEP</dc:creator>
  <cp:lastModifiedBy>Win7</cp:lastModifiedBy>
  <cp:lastPrinted>2018-10-01T08:26:40Z</cp:lastPrinted>
  <dcterms:created xsi:type="dcterms:W3CDTF">2018-10-01T08:34:12Z</dcterms:created>
  <dcterms:modified xsi:type="dcterms:W3CDTF">2018-10-04T03:46:42Z</dcterms:modified>
</cp:coreProperties>
</file>