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232"/>
  </bookViews>
  <sheets>
    <sheet name="Sheet1" sheetId="1" r:id="rId1"/>
  </sheets>
  <calcPr calcId="14562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<sst xmlns="http://schemas.openxmlformats.org/spreadsheetml/2006/main" count="5814" uniqueCount="5814">
  <si>
    <t>Symbol</t>
  </si>
  <si>
    <t>Notifying Member</t>
  </si>
  <si>
    <t>Date of distribution</t>
  </si>
  <si>
    <t>Type</t>
  </si>
  <si>
    Products (free text)
    <d:r xmlns:d="http://schemas.openxmlformats.org/spreadsheetml/2006/main">
      <d:rPr>
        <d:b/>
        <d:sz val="11"/>
        <d:rFont val="Calibri"/>
      </d:rPr>
      <d:t xml:space="preserve">Products (free text)
</d:t>
    </d:r>
    <d:r xmlns:d="http://schemas.openxmlformats.org/spreadsheetml/2006/main">
      <d:rPr>
        <d:i/>
        <d:sz val="8"/>
        <d:color rgb="FF000000"/>
        <d:rFont val="Calibri"/>
      </d:rPr>
      <d:t xml:space="preserve">(Content in italic is reproduced from the parent notification)</d:t>
    </d:r>
  </si>
  <si>
    Products (HS Codes)
    <d:r xmlns:d="http://schemas.openxmlformats.org/spreadsheetml/2006/main">
      <d:rPr>
        <d:b/>
        <d:sz val="11"/>
        <d:rFont val="Calibri"/>
      </d:rPr>
      <d:t xml:space="preserve">Products (HS codes)
</d:t>
    </d:r>
    <d:r xmlns:d="http://schemas.openxmlformats.org/spreadsheetml/2006/main">
      <d:rPr>
        <d:i/>
        <d:sz val="8"/>
        <d:color rgb="FF000000"/>
        <d:rFont val="Calibri"/>
      </d:rPr>
      <d:t xml:space="preserve">(Content in italic is reproduced from the parent notification)</d:t>
    </d:r>
  </si>
  <si>
    Products (ICS Codes)
    <d:r xmlns:d="http://schemas.openxmlformats.org/spreadsheetml/2006/main">
      <d:rPr>
        <d:b/>
        <d:sz val="11"/>
        <d:rFont val="Calibri"/>
      </d:rPr>
      <d:t xml:space="preserve">Products (ICS codes)
</d:t>
    </d:r>
    <d:r xmlns:d="http://schemas.openxmlformats.org/spreadsheetml/2006/main">
      <d:rPr>
        <d:i/>
        <d:sz val="8"/>
        <d:color rgb="FF000000"/>
        <d:rFont val="Calibri"/>
      </d:rPr>
      <d:t xml:space="preserve">(Content in italic is reproduced from the parent notification)</d:t>
    </d:r>
  </si>
  <si>
    Objective of Measure
    <d:r xmlns:d="http://schemas.openxmlformats.org/spreadsheetml/2006/main">
      <d:rPr>
        <d:b/>
        <d:sz val="11"/>
        <d:rFont val="Calibri"/>
      </d:rPr>
      <d:t xml:space="preserve">Objective of measure
</d:t>
    </d:r>
    <d:r xmlns:d="http://schemas.openxmlformats.org/spreadsheetml/2006/main">
      <d:rPr>
        <d:i/>
        <d:sz val="8"/>
        <d:color rgb="FF000000"/>
        <d:rFont val="Calibri"/>
      </d:rPr>
      <d:t xml:space="preserve">(Content in italic is reproduced from the parent notification)</d:t>
    </d:r>
  </si>
  <si>
    <t>Link (EN)</t>
  </si>
  <si>
    <t>Link (FR)</t>
  </si>
  <si>
    <t>Link (ES)</t>
  </si>
  <si>
    <t>G/TBT/N/GTM/95</t>
  </si>
  <si>
    <t>Guatemala</t>
  </si>
  <si>
    <t>Regular notification</t>
  </si>
  <si>
    <t>International Classification for Standards (ICS) code 67.100.01</t>
  </si>
  <si>
    <d:r xmlns:d="http://schemas.openxmlformats.org/spreadsheetml/2006/main">
      <d:rPr>
        <d:sz val="11"/>
        <d:rFont val="Calibri"/>
      </d:rPr>
      <d:t xml:space="preserve">67.100.01 - Milk and milk products in general; </d:t>
    </d:r>
  </si>
  <si>
    <d:r xmlns:d="http://schemas.openxmlformats.org/spreadsheetml/2006/main">
      <d:rPr>
        <d:sz val="11"/>
        <d:rFont val="Calibri"/>
      </d:rPr>
      <d:t xml:space="preserve">Protection of human health or safety; </d:t>
    </d:r>
  </si>
  <si>
    <t>G/TBT/N/KEN/635</t>
  </si>
  <si>
    <t>Kenya</t>
  </si>
  <si>
    <d:r xmlns:d="http://schemas.openxmlformats.org/spreadsheetml/2006/main">
      <d:rPr>
        <d:sz val="11"/>
        <d:rFont val="Calibri"/>
      </d:rPr>
      <d:t xml:space="preserve">67.100.10 - Milk and processed milk products; </d:t>
    </d:r>
  </si>
  <si>
    <d:r xmlns:d="http://schemas.openxmlformats.org/spreadsheetml/2006/main">
      <d:rPr>
        <d:sz val="11"/>
        <d:rFont val="Calibri"/>
      </d:rPr>
      <d:t xml:space="preserve">Protection of human health or safety; Quality requirements; </d:t>
    </d:r>
  </si>
  <si>
    <t>G/TBT/N/KEN/636</t>
  </si>
  <si>
    <d:r xmlns:d="http://schemas.openxmlformats.org/spreadsheetml/2006/main">
      <d:rPr>
        <d:sz val="11"/>
        <d:rFont val="Calibri"/>
      </d:rPr>
      <d:t xml:space="preserve">67.100.30 - Cheese; </d:t>
    </d:r>
  </si>
  <si>
    <t>G/TBT/N/KEN/637</t>
  </si>
  <si>
    <t>G/TBT/N/KEN/638</t>
  </si>
  <si>
    <t>G/TBT/N/KEN/639</t>
  </si>
  <si>
    <d:r xmlns:d="http://schemas.openxmlformats.org/spreadsheetml/2006/main">
      <d:rPr>
        <d:sz val="11"/>
        <d:rFont val="Calibri"/>
      </d:rPr>
      <d:t xml:space="preserve">67.100.40 - Ice cream and ice confectionery; </d:t>
    </d:r>
  </si>
  <si>
    <t>G/TBT/N/KEN/640</t>
  </si>
  <si>
    <t>G/TBT/N/LBR/1</t>
  </si>
  <si>
    <t>Liberia</t>
  </si>
  <si>
    <d:r xmlns:d="http://schemas.openxmlformats.org/spreadsheetml/2006/main">
      <d:rPr>
        <d:sz val="11"/>
        <d:rFont val="Calibri"/>
      </d:rPr>
      <d:t xml:space="preserve">A new regulation for the Agriculture Commodities Sector in the Republic of Liberia. This regulation is relating to the processes, measures, methods and procedures for handling and trading in Agricultural Commodities. Cocoa Harmonized tariff schedule code / Harmonized system code for coffee, 0901-21.0065;  Coffee, ICS 67.140.20; Cocoa HS code 18010000 and ICS 67.140.03</d:t>
    </d:r>
    <d:r xmlns:d="http://schemas.openxmlformats.org/spreadsheetml/2006/main">
      <d:rPr>
        <d:sz val="11"/>
        <d:color rgb="FF000000"/>
        <d:rFont val="Calibri"/>
      </d:rPr>
      <d:t xml:space="preserve"/>
    </d:r>
  </si>
  <si>
    <d:r xmlns:d="http://schemas.openxmlformats.org/spreadsheetml/2006/main">
      <d:rPr>
        <d:sz val="11"/>
        <d:rFont val="Calibri"/>
      </d:rPr>
      <d:t xml:space="preserve">1801 - Cocoa beans, whole or broken, raw or roasted.; 090121 - -- Not decaffeinated; 180100 - Cocoa beans, whole or broken, raw or roasted.; </d:t>
    </d:r>
  </si>
  <si>
    <d:r xmlns:d="http://schemas.openxmlformats.org/spreadsheetml/2006/main">
      <d:rPr>
        <d:sz val="11"/>
        <d:rFont val="Calibri"/>
      </d:rPr>
      <d:t xml:space="preserve">67.140.20 - Coffee and coffee substitutes; 67.140.30 - Cocoa; </d:t>
    </d:r>
  </si>
  <si>
    <t>G/TBT/N/SAU/1039</t>
  </si>
  <si>
    <t>Saudi Arabia, Kingdom of</t>
  </si>
  <si>
    <d:r xmlns:d="http://schemas.openxmlformats.org/spreadsheetml/2006/main">
      <d:rPr>
        <d:sz val="11"/>
        <d:rFont val="Calibri"/>
      </d:rPr>
      <d:t xml:space="preserve">Products accepted in the Small-Scale Solar PV Systems Regulations.</d:t>
    </d:r>
    <d:r xmlns:d="http://schemas.openxmlformats.org/spreadsheetml/2006/main">
      <d:rPr>
        <d:sz val="11"/>
        <d:color rgb="FF000000"/>
        <d:rFont val="Calibri"/>
      </d:rPr>
      <d:t xml:space="preserve"/>
    </d:r>
  </si>
  <si>
    <d:r xmlns:d="http://schemas.openxmlformats.org/spreadsheetml/2006/main">
      <d:rPr>
        <d:sz val="11"/>
        <d:rFont val="Calibri"/>
      </d:rPr>
      <d:t xml:space="preserve">27.160 - Solar energy engineering; </d:t>
    </d:r>
  </si>
  <si>
    <d:r xmlns:d="http://schemas.openxmlformats.org/spreadsheetml/2006/main">
      <d:rPr>
        <d:sz val="11"/>
        <d:rFont val="Calibri"/>
      </d:rPr>
      <d:t xml:space="preserve">Not specified ; </d:t>
    </d:r>
  </si>
  <si>
    <t>G/TBT/N/CAN/543</t>
  </si>
  <si>
    <t>Canada</t>
  </si>
  <si>
    <d:r xmlns:d="http://schemas.openxmlformats.org/spreadsheetml/2006/main">
      <d:rPr>
        <d:sz val="11"/>
        <d:rFont val="Calibri"/>
      </d:rPr>
      <d:t xml:space="preserve">Prepackaged products (ICS Codes: 67.040, 67.230)</d:t>
    </d:r>
    <d:r xmlns:d="http://schemas.openxmlformats.org/spreadsheetml/2006/main">
      <d:rPr>
        <d:sz val="11"/>
        <d:color rgb="FF000000"/>
        <d:rFont val="Calibri"/>
      </d:rPr>
      <d:t xml:space="preserve"/>
    </d:r>
  </si>
  <si>
    <d:r xmlns:d="http://schemas.openxmlformats.org/spreadsheetml/2006/main">
      <d:rPr>
        <d:sz val="11"/>
        <d:rFont val="Calibri"/>
      </d:rPr>
      <d:t xml:space="preserve">67.040 - Food products in general; 67.230 - Prepackaged and prepared foods; </d:t>
    </d:r>
  </si>
  <si>
    <d:r xmlns:d="http://schemas.openxmlformats.org/spreadsheetml/2006/main">
      <d:rPr>
        <d:sz val="11"/>
        <d:rFont val="Calibri"/>
      </d:rPr>
      <d:t xml:space="preserve">Consumer information, labelling; Protection of human health or safety; </d:t>
    </d:r>
  </si>
  <si>
    <t>G/TBT/N/MEX/394</t>
  </si>
  <si>
    <t>Mexico</t>
  </si>
  <si>
    <t>Subsonic jet, propeller and supersonic airplanes and helicopters (National tariff heading 880240)
(HS: 880240) (ICS number: 49,020)</t>
  </si>
  <si>
    <d:r xmlns:d="http://schemas.openxmlformats.org/spreadsheetml/2006/main">
      <d:rPr>
        <d:sz val="11"/>
        <d:rFont val="Calibri"/>
      </d:rPr>
      <d:t xml:space="preserve">880240 - - Airplanes and other aircraft, of an unladen weight exceeding 15,000 kg; </d:t>
    </d:r>
  </si>
  <si>
    <d:r xmlns:d="http://schemas.openxmlformats.org/spreadsheetml/2006/main">
      <d:rPr>
        <d:sz val="11"/>
        <d:rFont val="Calibri"/>
      </d:rPr>
      <d:t xml:space="preserve">49.020 - Aircraft and space vehicles in general; </d:t>
    </d:r>
  </si>
  <si>
    <d:r xmlns:d="http://schemas.openxmlformats.org/spreadsheetml/2006/main">
      <d:rPr>
        <d:sz val="11"/>
        <d:rFont val="Calibri"/>
      </d:rPr>
      <d:t xml:space="preserve">Other; </d:t>
    </d:r>
  </si>
  <si>
    <t>G/TBT/N/COL/133/Add.2</t>
  </si>
  <si>
    <t>Colombia</t>
  </si>
  <si>
    <t>Addendum</t>
  </si>
  <si>
    <d:r xmlns:d="http://schemas.openxmlformats.org/spreadsheetml/2006/main">
      <d:rPr>
        <d:i/>
        <d:sz val="11"/>
        <d:rFont val="Calibri"/>
      </d:rPr>
      <d:t xml:space="preserve">Honey</d:t>
    </d:r>
    <d:r xmlns:d="http://schemas.openxmlformats.org/spreadsheetml/2006/main">
      <d:rPr>
        <d:sz val="11"/>
        <d:color rgb="FF000000"/>
        <d:rFont val="Calibri"/>
      </d:rPr>
      <d:t xml:space="preserve"/>
    </d:r>
  </si>
  <si>
    <d:r xmlns:d="http://schemas.openxmlformats.org/spreadsheetml/2006/main">
      <d:rPr>
        <d:sz val="11"/>
        <d:rFont val="Calibri"/>
      </d:rPr>
      <d:t xml:space="preserve">67.180 - Sugar. Sugar products. Starch; </d:t>
    </d:r>
  </si>
  <si>
    <d:r xmlns:d="http://schemas.openxmlformats.org/spreadsheetml/2006/main">
      <d:rPr>
        <d:i/>
        <d:sz val="11"/>
        <d:rFont val="Calibri"/>
      </d:rPr>
      <d:t xml:space="preserve">Protection of human health or safety; </d:t>
    </d:r>
  </si>
  <si>
    <t>G/TBT/N/USA/1172/Add.2</t>
  </si>
  <si>
    <t>United States of America</t>
  </si>
  <si>
    <d:r xmlns:d="http://schemas.openxmlformats.org/spreadsheetml/2006/main">
      <d:rPr>
        <d:i/>
        <d:sz val="11"/>
        <d:rFont val="Calibri"/>
      </d:rPr>
      <d:t xml:space="preserve">Natural gas</d:t>
    </d:r>
    <d:r xmlns:d="http://schemas.openxmlformats.org/spreadsheetml/2006/main">
      <d:rPr>
        <d:sz val="11"/>
        <d:color rgb="FF000000"/>
        <d:rFont val="Calibri"/>
      </d:rPr>
      <d:t xml:space="preserve"/>
    </d:r>
  </si>
  <si>
    <d:r xmlns:d="http://schemas.openxmlformats.org/spreadsheetml/2006/main">
      <d:rPr>
        <d:sz val="11"/>
        <d:rFont val="Calibri"/>
      </d:rPr>
      <d:t xml:space="preserve">75.060 - Natural gas;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75.060 - Natural gas; </d:t>
    </d:r>
  </si>
  <si>
    <d:r xmlns:d="http://schemas.openxmlformats.org/spreadsheetml/2006/main">
      <d:rPr>
        <d:i/>
        <d:sz val="11"/>
        <d:rFont val="Calibri"/>
      </d:rPr>
      <d:t xml:space="preserve">Prevention of deceptive practices and consumer protection; </d:t>
    </d:r>
  </si>
  <si>
    <t>G/TBT/N/USA/1273/Add.2</t>
  </si>
  <si>
    <d:r xmlns:d="http://schemas.openxmlformats.org/spreadsheetml/2006/main">
      <d:rPr>
        <d:i/>
        <d:sz val="11"/>
        <d:rFont val="Calibri"/>
      </d:rPr>
      <d:t xml:space="preserve">Fireworks</d:t>
    </d:r>
    <d:r xmlns:d="http://schemas.openxmlformats.org/spreadsheetml/2006/main">
      <d:rPr>
        <d:sz val="11"/>
        <d:color rgb="FF000000"/>
        <d:rFont val="Calibri"/>
      </d:rPr>
      <d:t xml:space="preserve"/>
    </d:r>
  </si>
  <si>
    <d:r xmlns:d="http://schemas.openxmlformats.org/spreadsheetml/2006/main">
      <d:rPr>
        <d:sz val="11"/>
        <d:rFont val="Calibri"/>
      </d:rPr>
      <d:t xml:space="preserve">3604 - Fireworks, signalling flares, rain rockets, fog signals and other pyrotechnic articles.;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3604 - Fireworks, signalling flares, rain rockets, fog signals and other pyrotechnic articles.; </d:t>
    </d:r>
  </si>
  <si>
    <d:r xmlns:d="http://schemas.openxmlformats.org/spreadsheetml/2006/main">
      <d:rPr>
        <d:sz val="11"/>
        <d:rFont val="Calibri"/>
      </d:rPr>
      <d:t xml:space="preserve">71.100 - Products of the chemical industry; 71.100.30 - Explosives. Pyrotechnics and fireworks;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71.100 - Products of the chemical industry; </d:t>
    </d:r>
  </si>
  <si>
    <d:r xmlns:d="http://schemas.openxmlformats.org/spreadsheetml/2006/main">
      <d:rPr>
        <d:i/>
        <d:sz val="11"/>
        <d:rFont val="Calibri"/>
      </d:rPr>
      <d:t xml:space="preserve">Prevention of deceptive practices and consumer protection; Protection of human health or safety; </d:t>
    </d:r>
  </si>
  <si>
    <t>G/TBT/N/USA/1339</t>
  </si>
  <si>
    <d:r xmlns:d="http://schemas.openxmlformats.org/spreadsheetml/2006/main">
      <d:rPr>
        <d:sz val="11"/>
        <d:rFont val="Calibri"/>
      </d:rPr>
      <d:t xml:space="preserve">Oxazolidine, 3,3'-methylenebis[5-methyl-</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</si>
  <si>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71.100 - Products of the chemical industry; </d:t>
    </d:r>
  </si>
  <si>
    <d:r xmlns:d="http://schemas.openxmlformats.org/spreadsheetml/2006/main">
      <d:rPr>
        <d:sz val="11"/>
        <d:rFont val="Calibri"/>
      </d:rPr>
      <d:t xml:space="preserve">Protection of the environment; </d:t>
    </d:r>
  </si>
  <si>
    <t>G/TBT/N/USA/827/Rev.2/Add.3</t>
  </si>
  <si>
    <d:r xmlns:d="http://schemas.openxmlformats.org/spreadsheetml/2006/main">
      <d:rPr>
        <d:i/>
        <d:sz val="11"/>
        <d:rFont val="Calibri"/>
      </d:rPr>
      <d:t xml:space="preserve">Formaldehyde emissions, composite wood products</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</si>
  <si>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79.020 - Wood technology processes;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13.020 - Environmental protection; 79.020 - Wood technology processes; </d:t>
    </d:r>
  </si>
  <si>
    <d:r xmlns:d="http://schemas.openxmlformats.org/spreadsheetml/2006/main">
      <d:rPr>
        <d:i/>
        <d:sz val="11"/>
        <d:rFont val="Calibri"/>
      </d:rPr>
      <d:t xml:space="preserve">Prevention of deceptive practices and consumer protection; Protection of the environment; </d:t>
    </d:r>
  </si>
  <si>
    <t>G/TBT/N/ZAF/224/Add.1</t>
  </si>
  <si>
    <t>South Africa</t>
  </si>
  <si>
    <d:r xmlns:d="http://schemas.openxmlformats.org/spreadsheetml/2006/main">
      <d:rPr>
        <d:sz val="11"/>
        <d:rFont val="Calibri"/>
      </d:rPr>
      <d:t xml:space="preserve">03 - Fish and crustaceans, molluscs and other aquatic invertebrates;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03 - Fish and crustaceans, molluscs and other aquatic invertebrates; </d:t>
    </d:r>
  </si>
  <si>
    <d:r xmlns:d="http://schemas.openxmlformats.org/spreadsheetml/2006/main">
      <d:rPr>
        <d:sz val="11"/>
        <d:rFont val="Calibri"/>
      </d:rPr>
      <d:t xml:space="preserve">67.120.30 - Fish and fishery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67.120.30 - Fish and fishery products; </d:t>
    </d:r>
  </si>
  <si>
    <d:r xmlns:d="http://schemas.openxmlformats.org/spreadsheetml/2006/main">
      <d:rPr>
        <d:i/>
        <d:sz val="11"/>
        <d:rFont val="Calibri"/>
      </d:rPr>
      <d:t xml:space="preserve">Consumer information, labelling; Prevention of deceptive practices and consumer protection; Protection of human health or safety; Quality requirements; </d:t>
    </d:r>
  </si>
  <si>
    <t>G/TBT/N/MEX/367/Add.1</t>
  </si>
  <si>
    <d:r xmlns:d="http://schemas.openxmlformats.org/spreadsheetml/2006/main">
      <d:rPr>
        <d:i/>
        <d:sz val="11"/>
        <d:rFont val="Calibri"/>
      </d:rPr>
      <d:t xml:space="preserve">Equipment and material required for the design, construction, pre-start up, operation, maintenance, closure and dismantling of service stations selling liquefied petroleum gas to the public. Requirements relating to industrial safety, operational safety, and environmental protection. (HS: 940180)</d:t>
    </d:r>
    <d:r xmlns:d="http://schemas.openxmlformats.org/spreadsheetml/2006/main">
      <d:rPr>
        <d:sz val="11"/>
        <d:color rgb="FF000000"/>
        <d:rFont val="Calibri"/>
      </d:rPr>
      <d:t xml:space="preserve"/>
    </d:r>
  </si>
  <si>
    <d:r xmlns:d="http://schemas.openxmlformats.org/spreadsheetml/2006/main">
      <d:rPr>
        <d:sz val="11"/>
        <d:rFont val="Calibri"/>
      </d:rPr>
      <d:t xml:space="preserve">75.160 - Fuels; 97.200 - Equipment for entertainment; </d:t>
    </d:r>
  </si>
  <si>
    <d:r xmlns:d="http://schemas.openxmlformats.org/spreadsheetml/2006/main">
      <d:rPr>
        <d:i/>
        <d:sz val="11"/>
        <d:rFont val="Calibri"/>
      </d:rPr>
      <d:t xml:space="preserve">Protection of the environment; </d:t>
    </d:r>
  </si>
  <si>
    <t>G/TBT/N/BRA/789</t>
  </si>
  <si>
    <t>Brazil</t>
  </si>
  <si>
    <d:r xmlns:d="http://schemas.openxmlformats.org/spreadsheetml/2006/main">
      <d:rPr>
        <d:sz val="11"/>
        <d:rFont val="Calibri"/>
      </d:rPr>
      <d:t xml:space="preserve">(HS 8517) telephone sets including telephones for cellular networks or for other wireless networks. Other apparatus for the transmission or reception of vice, images, or other data including apparatus for communication in a wired or wireless network, etc.</d:t>
    </d:r>
    <d:r xmlns:d="http://schemas.openxmlformats.org/spreadsheetml/2006/main">
      <d:rPr>
        <d:sz val="11"/>
        <d:color rgb="FF000000"/>
        <d:rFont val="Calibri"/>
      </d:rPr>
      <d:t xml:space="preserve"/>
    </d:r>
  </si>
  <si>
    <d:r xmlns:d="http://schemas.openxmlformats.org/spreadsheetml/2006/main">
      <d:rPr>
        <d:sz val="11"/>
        <d:rFont val="Calibri"/>
      </d:rPr>
      <d:t xml:space="preserve">8517 - Electrical apparatus for line telephony or line telegraphy, including line telephone sets with cordless handsets and telecommunication apparatus for current-carrier line systems or for digital line systems; videophones.; </d:t>
    </d:r>
  </si>
  <si>
    <d:r xmlns:d="http://schemas.openxmlformats.org/spreadsheetml/2006/main">
      <d:rPr>
        <d:sz val="11"/>
        <d:rFont val="Calibri"/>
      </d:rPr>
      <d:t xml:space="preserve">33.040 - Telecommunication systems; 33.050 - Telecommunication terminal equipment; </d:t>
    </d:r>
  </si>
  <si>
    <d:r xmlns:d="http://schemas.openxmlformats.org/spreadsheetml/2006/main">
      <d:rPr>
        <d:sz val="11"/>
        <d:rFont val="Calibri"/>
      </d:rPr>
      <d:t xml:space="preserve">Quality requirements; Other; </d:t>
    </d:r>
  </si>
  <si>
    <t>G/TBT/N/EU/539</t>
  </si>
  <si>
    <t>European Union</t>
  </si>
  <si>
    <d:r xmlns:d="http://schemas.openxmlformats.org/spreadsheetml/2006/main">
      <d:rPr>
        <d:sz val="11"/>
        <d:rFont val="Calibri"/>
      </d:rPr>
      <d:t xml:space="preserve">Food</d:t>
    </d:r>
    <d:r xmlns:d="http://schemas.openxmlformats.org/spreadsheetml/2006/main">
      <d:rPr>
        <d:sz val="11"/>
        <d:color rgb="FF000000"/>
        <d:rFont val="Calibri"/>
      </d:rPr>
      <d:t xml:space="preserve"/>
    </d:r>
  </si>
  <si>
    <d:r xmlns:d="http://schemas.openxmlformats.org/spreadsheetml/2006/main">
      <d:rPr>
        <d:sz val="11"/>
        <d:rFont val="Calibri"/>
      </d:rPr>
      <d:t xml:space="preserve">67.040 - Food products in general; </d:t>
    </d:r>
  </si>
  <si>
    <t>G/TBT/N/EU/540</t>
  </si>
  <si>
    <t>G/TBT/N/EU/541</t>
  </si>
  <si>
    <d:r xmlns:d="http://schemas.openxmlformats.org/spreadsheetml/2006/main">
      <d:rPr>
        <d:sz val="11"/>
        <d:rFont val="Calibri"/>
      </d:rPr>
      <d:t xml:space="preserve">Electrical and electronic equipment</d:t>
    </d:r>
    <d:r xmlns:d="http://schemas.openxmlformats.org/spreadsheetml/2006/main">
      <d:rPr>
        <d:sz val="11"/>
        <d:color rgb="FF000000"/>
        <d:rFont val="Calibri"/>
      </d:rPr>
      <d:t xml:space="preserve"/>
    </d:r>
  </si>
  <si>
    <d:r xmlns:d="http://schemas.openxmlformats.org/spreadsheetml/2006/main">
      <d:rPr>
        <d:sz val="11"/>
        <d:rFont val="Calibri"/>
      </d:rPr>
      <d:t xml:space="preserve">13.030 - Wastes; </d:t>
    </d:r>
  </si>
  <si>
    <d:r xmlns:d="http://schemas.openxmlformats.org/spreadsheetml/2006/main">
      <d:rPr>
        <d:sz val="11"/>
        <d:rFont val="Calibri"/>
      </d:rPr>
      <d:t xml:space="preserve">Protection of the environment; Harmonization; </d:t>
    </d:r>
  </si>
  <si>
    <t>G/TBT/N/HKG/50</t>
  </si>
  <si>
    <t>Hong Kong, China</t>
  </si>
  <si>
    <d:r xmlns:d="http://schemas.openxmlformats.org/spreadsheetml/2006/main">
      <d:rPr>
        <d:sz val="11"/>
        <d:rFont val="Calibri"/>
      </d:rPr>
      <d:t xml:space="preserve">Water Closets (HS: 3922 9000)</d:t>
    </d:r>
    <d:r xmlns:d="http://schemas.openxmlformats.org/spreadsheetml/2006/main">
      <d:rPr>
        <d:sz val="11"/>
        <d:color rgb="FF000000"/>
        <d:rFont val="Calibri"/>
      </d:rPr>
      <d:t xml:space="preserve"/>
    </d:r>
  </si>
  <si>
    <d:r xmlns:d="http://schemas.openxmlformats.org/spreadsheetml/2006/main">
      <d:rPr>
        <d:sz val="11"/>
        <d:rFont val="Calibri"/>
      </d:rPr>
      <d:t xml:space="preserve">392290 - - Other; </d:t>
    </d:r>
  </si>
  <si>
    <d:r xmlns:d="http://schemas.openxmlformats.org/spreadsheetml/2006/main">
      <d:rPr>
        <d:sz val="11"/>
        <d:rFont val="Calibri"/>
      </d:rPr>
      <d:t xml:space="preserve">91.140.70 - Sanitary installations; </d:t>
    </d:r>
  </si>
  <si>
    <d:r xmlns:d="http://schemas.openxmlformats.org/spreadsheetml/2006/main">
      <d:rPr>
        <d:sz val="11"/>
        <d:rFont val="Calibri"/>
      </d:rPr>
      <d:t xml:space="preserve">Consumer information, labelling; Protection of the environment; </d:t>
    </d:r>
  </si>
  <si>
    <t>G/TBT/N/LTU/31</t>
  </si>
  <si>
    <t>Lithuania</t>
  </si>
  <si>
    <d:r xmlns:d="http://schemas.openxmlformats.org/spreadsheetml/2006/main">
      <d:rPr>
        <d:sz val="11"/>
        <d:rFont val="Calibri"/>
      </d:rPr>
      <d:t xml:space="preserve">Construction products</d:t>
    </d:r>
    <d:r xmlns:d="http://schemas.openxmlformats.org/spreadsheetml/2006/main">
      <d:rPr>
        <d:sz val="11"/>
        <d:color rgb="FF000000"/>
        <d:rFont val="Calibri"/>
      </d:rPr>
      <d:t xml:space="preserve"/>
    </d:r>
  </si>
  <si>
    <d:r xmlns:d="http://schemas.openxmlformats.org/spreadsheetml/2006/main">
      <d:rPr>
        <d:sz val="11"/>
        <d:rFont val="Calibri"/>
      </d:rPr>
      <d:t xml:space="preserve">13.220 - Protection against fire; 91.100 - Construction materials; 93.080.20 - Road construction materials; </d:t>
    </d:r>
  </si>
  <si>
    <d:r xmlns:d="http://schemas.openxmlformats.org/spreadsheetml/2006/main">
      <d:rPr>
        <d:sz val="11"/>
        <d:rFont val="Calibri"/>
      </d:rPr>
      <d:t xml:space="preserve">Protection of human health or safety; Protection of the environment; Harmonization; </d:t>
    </d:r>
  </si>
  <si>
    <t>G/TBT/N/LTU/6/Rev.1/Corr.1</t>
  </si>
  <si>
    <t>Corrigendum</t>
  </si>
  <si>
    <d:r xmlns:d="http://schemas.openxmlformats.org/spreadsheetml/2006/main">
      <d:rPr>
        <d:i/>
        <d:sz val="11"/>
        <d:rFont val="Calibri"/>
      </d:rPr>
      <d:t xml:space="preserve">Construction products</d:t>
    </d:r>
    <d:r xmlns:d="http://schemas.openxmlformats.org/spreadsheetml/2006/main">
      <d:rPr>
        <d:sz val="11"/>
        <d:color rgb="FF000000"/>
        <d:rFont val="Calibri"/>
      </d:rPr>
      <d:t xml:space="preserve"/>
    </d:r>
  </si>
  <si>
    <t>G/TBT/N/MEX/235/Add.4</t>
  </si>
  <si>
    <d:r xmlns:d="http://schemas.openxmlformats.org/spreadsheetml/2006/main">
      <d:rPr>
        <d:sz val="11"/>
        <d:rFont val="Calibri"/>
      </d:rPr>
      <d:t xml:space="preserve">070960 - - Fruits of the genus Capsicum or of the genus Pimenta;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070960 - - Fruits of the genus Capsicum or of the genus Pimenta; </d:t>
    </d:r>
  </si>
  <si>
    <d:r xmlns:d="http://schemas.openxmlformats.org/spreadsheetml/2006/main">
      <d:rPr>
        <d:sz val="11"/>
        <d:rFont val="Calibri"/>
      </d:rPr>
      <d:t xml:space="preserve">67.080.20 - Vegetables and derived products; </d:t>
    </d:r>
  </si>
  <si>
    <d:r xmlns:d="http://schemas.openxmlformats.org/spreadsheetml/2006/main">
      <d:rPr>
        <d:i/>
        <d:sz val="11"/>
        <d:rFont val="Calibri"/>
      </d:rPr>
      <d:t xml:space="preserve">Consumer information, labelling; </d:t>
    </d:r>
  </si>
  <si>
    <t>G/TBT/N/MEX/365/Add.1</t>
  </si>
  <si>
    <d:r xmlns:d="http://schemas.openxmlformats.org/spreadsheetml/2006/main">
      <d:rPr>
        <d:i/>
        <d:sz val="11"/>
        <d:rFont val="Calibri"/>
      </d:rPr>
      <d:t xml:space="preserve">Antipollution equipment, 98.06.00.02</d:t>
    </d:r>
    <d:r xmlns:d="http://schemas.openxmlformats.org/spreadsheetml/2006/main">
      <d:rPr>
        <d:sz val="11"/>
        <d:color rgb="FF000000"/>
        <d:rFont val="Calibri"/>
      </d:rPr>
      <d:t xml:space="preserve"/>
    </d:r>
  </si>
  <si>
    <d:r xmlns:d="http://schemas.openxmlformats.org/spreadsheetml/2006/main">
      <d:rPr>
        <d:sz val="11"/>
        <d:rFont val="Calibri"/>
      </d:rPr>
      <d:t xml:space="preserve">75.160 - Fuels; </d:t>
    </d:r>
  </si>
  <si>
    <d:r xmlns:d="http://schemas.openxmlformats.org/spreadsheetml/2006/main">
      <d:rPr>
        <d:i/>
        <d:sz val="11"/>
        <d:rFont val="Calibri"/>
      </d:rPr>
      <d:t xml:space="preserve">Protection of human health or safety; Protection of the environment; </d:t>
    </d:r>
  </si>
  <si>
    <t>G/TBT/N/MEX/392</t>
  </si>
  <si>
    <t>Products relating to the practice of anesthesiology</t>
  </si>
  <si>
    <d:r xmlns:d="http://schemas.openxmlformats.org/spreadsheetml/2006/main">
      <d:rPr>
        <d:sz val="11"/>
        <d:rFont val="Calibri"/>
      </d:rPr>
      <d:t xml:space="preserve">11.040.10 - Anaesthetic, respiratory and reanimation equipment; </d:t>
    </d:r>
  </si>
  <si>
    <t>G/TBT/N/MEX/393</t>
  </si>
  <si>
    <t>Products relating to the functioning of clinical laboratories</t>
  </si>
  <si>
    <d:r xmlns:d="http://schemas.openxmlformats.org/spreadsheetml/2006/main">
      <d:rPr>
        <d:sz val="11"/>
        <d:rFont val="Calibri"/>
      </d:rPr>
      <d:t xml:space="preserve">11.100 - Laboratory medicine; </d:t>
    </d:r>
  </si>
  <si>
    <t>G/TBT/N/TPKM/301/Add.1</t>
  </si>
  <si>
    <t>Chinese Taipei</t>
  </si>
  <si>
    <d:r xmlns:d="http://schemas.openxmlformats.org/spreadsheetml/2006/main">
      <d:rPr>
        <d:i/>
        <d:sz val="11"/>
        <d:rFont val="Calibri"/>
      </d:rPr>
      <d:t xml:space="preserve">Lighters</d:t>
    </d:r>
    <d:r xmlns:d="http://schemas.openxmlformats.org/spreadsheetml/2006/main">
      <d:rPr>
        <d:sz val="11"/>
        <d:color rgb="FF000000"/>
        <d:rFont val="Calibri"/>
      </d:rPr>
      <d:t xml:space="preserve"/>
    </d:r>
  </si>
  <si>
    <d:r xmlns:d="http://schemas.openxmlformats.org/spreadsheetml/2006/main">
      <d:rPr>
        <d:sz val="11"/>
        <d:rFont val="Calibri"/>
      </d:rPr>
      <d:t xml:space="preserve">97.180 - Miscellaneous domestic and commercial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97.180 - Miscellaneous domestic and commercial equipment; </d:t>
    </d:r>
  </si>
  <si>
    <t>G/TBT/N/CAN/471/Add.2/Corr.1</t>
  </si>
  <si>
    <d:r xmlns:d="http://schemas.openxmlformats.org/spreadsheetml/2006/main">
      <d:rPr>
        <d:i/>
        <d:sz val="11"/>
        <d:rFont val="Calibri"/>
      </d:rPr>
      <d:t xml:space="preserve">Prescription status of medicinal ingredients for human use (ICS: 11.120; HS: 3004.90)</d:t>
    </d:r>
    <d:r xmlns:d="http://schemas.openxmlformats.org/spreadsheetml/2006/main">
      <d:rPr>
        <d:sz val="11"/>
        <d:color rgb="FF000000"/>
        <d:rFont val="Calibri"/>
      </d:rPr>
      <d:t xml:space="preserve"/>
    </d:r>
  </si>
  <si>
    <d:r xmlns:d="http://schemas.openxmlformats.org/spreadsheetml/2006/main">
      <d:rPr>
        <d:sz val="11"/>
        <d:rFont val="Calibri"/>
      </d:rPr>
      <d:t xml:space="preserve">300490 -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300490 - - Other; </d:t>
    </d:r>
  </si>
  <si>
    <d:r xmlns:d="http://schemas.openxmlformats.org/spreadsheetml/2006/main">
      <d:rPr>
        <d:sz val="11"/>
        <d:rFont val="Calibri"/>
      </d:rPr>
      <d:t xml:space="preserve">11.120 - Pharmaceutics; </d:t>
    </d:r>
  </si>
  <si>
    <t>G/TBT/N/ESP/37</t>
  </si>
  <si>
    <t>Spain</t>
  </si>
  <si>
    <t>Live animals (HS code 01.06)</t>
  </si>
  <si>
    <d:r xmlns:d="http://schemas.openxmlformats.org/spreadsheetml/2006/main">
      <d:rPr>
        <d:sz val="11"/>
        <d:rFont val="Calibri"/>
      </d:rPr>
      <d:t xml:space="preserve">0106 - Other live animals.; </d:t>
    </d:r>
  </si>
  <si>
    <d:r xmlns:d="http://schemas.openxmlformats.org/spreadsheetml/2006/main">
      <d:rPr>
        <d:sz val="11"/>
        <d:rFont val="Calibri"/>
      </d:rPr>
      <d:t xml:space="preserve">65.020.30 - Animal husbandry and breeding; </d:t>
    </d:r>
  </si>
  <si>
    <d:r xmlns:d="http://schemas.openxmlformats.org/spreadsheetml/2006/main">
      <d:rPr>
        <d:sz val="11"/>
        <d:rFont val="Calibri"/>
      </d:rPr>
      <d:t xml:space="preserve">Protection of animal or plant life or health; </d:t>
    </d:r>
  </si>
  <si>
    <t>G/TBT/N/MEX/390</t>
  </si>
  <si>
    <t>Yoghurt, national tariff heading: 04031001</t>
  </si>
  <si>
    <d:r xmlns:d="http://schemas.openxmlformats.org/spreadsheetml/2006/main">
      <d:rPr>
        <d:sz val="11"/>
        <d:rFont val="Calibri"/>
      </d:rPr>
      <d:t xml:space="preserve">040310 - - Yogurt; </d:t>
    </d:r>
  </si>
  <si>
    <d:r xmlns:d="http://schemas.openxmlformats.org/spreadsheetml/2006/main">
      <d:rPr>
        <d:sz val="11"/>
        <d:rFont val="Calibri"/>
      </d:rPr>
      <d:t xml:space="preserve">Quality requirements; </d:t>
    </d:r>
  </si>
  <si>
    <t>G/TBT/N/MEX/391</t>
  </si>
  <si>
    <t>Milk powder or dried milk</t>
  </si>
  <si>
    <t>G/TBT/N/MOZ/13</t>
  </si>
  <si>
    <t>Mozambique</t>
  </si>
  <si>
    <d:r xmlns:d="http://schemas.openxmlformats.org/spreadsheetml/2006/main">
      <d:rPr>
        <d:sz val="11"/>
        <d:rFont val="Calibri"/>
      </d:rPr>
      <d:t xml:space="preserve">ICS 13.300</d:t>
    </d:r>
    <d:r xmlns:d="http://schemas.openxmlformats.org/spreadsheetml/2006/main">
      <d:rPr>
        <d:sz val="11"/>
        <d:color rgb="FF000000"/>
        <d:rFont val="Calibri"/>
      </d:rPr>
      <d:t xml:space="preserve"/>
    </d:r>
  </si>
  <si>
    <d:r xmlns:d="http://schemas.openxmlformats.org/spreadsheetml/2006/main">
      <d:rPr>
        <d:sz val="11"/>
        <d:rFont val="Calibri"/>
      </d:rPr>
      <d:t xml:space="preserve">13.300 - Protection against dangerous goods; </d:t>
    </d:r>
  </si>
  <si>
    <d:r xmlns:d="http://schemas.openxmlformats.org/spreadsheetml/2006/main">
      <d:rPr>
        <d:sz val="11"/>
        <d:rFont val="Calibri"/>
      </d:rPr>
      <d:t xml:space="preserve">Protection of human health or safety; Protection of the environment; </d:t>
    </d:r>
  </si>
  <si>
    <t>G/TBT/N/PHL/196/Rev.1</t>
  </si>
  <si>
    <t>Philippines</t>
  </si>
  <si>
    <t>Revision</t>
  </si>
  <si>
    <d:r xmlns:d="http://schemas.openxmlformats.org/spreadsheetml/2006/main">
      <d:rPr>
        <d:sz val="11"/>
        <d:rFont val="Calibri"/>
      </d:rPr>
      <d:t xml:space="preserve">ICS: 97.030 - Domestic electrical appliances in general</d:t>
    </d:r>
    <d:r xmlns:d="http://schemas.openxmlformats.org/spreadsheetml/2006/main">
      <d:rPr>
        <d:sz val="11"/>
        <d:color rgb="FF000000"/>
        <d:rFont val="Calibri"/>
      </d:rPr>
      <d:t xml:space="preserve"/>
    </d:r>
  </si>
  <si>
    <d:r xmlns:d="http://schemas.openxmlformats.org/spreadsheetml/2006/main">
      <d:rPr>
        <d:sz val="11"/>
        <d:rFont val="Calibri"/>
      </d:rPr>
      <d:t xml:space="preserve">23.120 - Ventilators. Fans. Air-conditioners; 33.160 - Audio, video and audiovisual engineering; 97.030 - Domestic electrical appliances in general; 97.040 - Kitchen equipment; 97.060 - Laundry appliances; </d:t>
    </d:r>
  </si>
  <si>
    <t>G/TBT/N/PHL/202</t>
  </si>
  <si>
    <d:r xmlns:d="http://schemas.openxmlformats.org/spreadsheetml/2006/main">
      <d:rPr>
        <d:sz val="11"/>
        <d:rFont val="Calibri"/>
      </d:rPr>
      <d:t xml:space="preserve">ICS: 29.140 - Lamps and related equipment</d:t>
    </d:r>
    <d:r xmlns:d="http://schemas.openxmlformats.org/spreadsheetml/2006/main">
      <d:rPr>
        <d:sz val="11"/>
        <d:color rgb="FF000000"/>
        <d:rFont val="Calibri"/>
      </d:rPr>
      <d:t xml:space="preserve"/>
    </d:r>
  </si>
  <si>
    <d:r xmlns:d="http://schemas.openxmlformats.org/spreadsheetml/2006/main">
      <d:rPr>
        <d:sz val="11"/>
        <d:rFont val="Calibri"/>
      </d:rPr>
      <d:t xml:space="preserve">29.140 - Lamps and related equipment; </d:t>
    </d:r>
  </si>
  <si>
    <t>G/TBT/N/TPKM/303/Add.1</t>
  </si>
  <si>
    <d:r xmlns:d="http://schemas.openxmlformats.org/spreadsheetml/2006/main">
      <d:rPr>
        <d:i/>
        <d:sz val="11"/>
        <d:rFont val="Calibri"/>
      </d:rPr>
      <d:t xml:space="preserve">Ready mixed paint (synthetic resin type), enamel, solvent-base masonry paint and emulsion paint</d:t>
    </d:r>
    <d:r xmlns:d="http://schemas.openxmlformats.org/spreadsheetml/2006/main">
      <d:rPr>
        <d:sz val="11"/>
        <d:color rgb="FF000000"/>
        <d:rFont val="Calibri"/>
      </d:rPr>
      <d:t xml:space="preserve"/>
    </d:r>
  </si>
  <si>
    <d:r xmlns:d="http://schemas.openxmlformats.org/spreadsheetml/2006/main">
      <d:rPr>
        <d:sz val="11"/>
        <d:rFont val="Calibri"/>
      </d:rPr>
      <d:t xml:space="preserve">87.040 - Paints and varnishes;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87.040 - Paints and varnishes; </d:t>
    </d:r>
  </si>
  <si>
    <d:r xmlns:d="http://schemas.openxmlformats.org/spreadsheetml/2006/main">
      <d:rPr>
        <d:i/>
        <d:sz val="11"/>
        <d:rFont val="Calibri"/>
      </d:rPr>
      <d:t xml:space="preserve">Consumer information, labelling; Protection of human health or safety; </d:t>
    </d:r>
  </si>
  <si>
    <t>G/TBT/N/CAN/542</t>
  </si>
  <si>
    <d:r xmlns:d="http://schemas.openxmlformats.org/spreadsheetml/2006/main">
      <d:rPr>
        <d:sz val="11"/>
        <d:rFont val="Calibri"/>
      </d:rPr>
      <d:t xml:space="preserve">Radiocommunications (ICS 33.060)</d:t>
    </d:r>
    <d:r xmlns:d="http://schemas.openxmlformats.org/spreadsheetml/2006/main">
      <d:rPr>
        <d:sz val="11"/>
        <d:color rgb="FF000000"/>
        <d:rFont val="Calibri"/>
      </d:rPr>
      <d:t xml:space="preserve"/>
    </d:r>
  </si>
  <si>
    <d:r xmlns:d="http://schemas.openxmlformats.org/spreadsheetml/2006/main">
      <d:rPr>
        <d:sz val="11"/>
        <d:rFont val="Calibri"/>
      </d:rPr>
      <d:t xml:space="preserve">33.060 - Radiocommunications; </d:t>
    </d:r>
  </si>
  <si>
    <t>G/TBT/N/GBR/30</t>
  </si>
  <si>
    <t>United Kingdom</t>
  </si>
  <si>
    <d:r xmlns:d="http://schemas.openxmlformats.org/spreadsheetml/2006/main">
      <d:rPr>
        <d:sz val="11"/>
        <d:rFont val="Calibri"/>
      </d:rPr>
      <d:t xml:space="preserve">Rinse off personal care products containing microbeads</d:t>
    </d:r>
    <d:r xmlns:d="http://schemas.openxmlformats.org/spreadsheetml/2006/main">
      <d:rPr>
        <d:sz val="11"/>
        <d:color rgb="FF000000"/>
        <d:rFont val="Calibri"/>
      </d:rPr>
      <d:t xml:space="preserve"/>
    </d:r>
  </si>
  <si>
    <d:r xmlns:d="http://schemas.openxmlformats.org/spreadsheetml/2006/main">
      <d:rPr>
        <d:sz val="11"/>
        <d:rFont val="Calibri"/>
      </d:rPr>
      <d:t xml:space="preserve">71.100.70 - Cosmetics. Toiletries; </d:t>
    </d:r>
  </si>
  <si>
    <d:r xmlns:d="http://schemas.openxmlformats.org/spreadsheetml/2006/main">
      <d:rPr>
        <d:sz val="11"/>
        <d:rFont val="Calibri"/>
      </d:rPr>
      <d:t xml:space="preserve">Protection of animal or plant life or health; Protection of the environment; </d:t>
    </d:r>
  </si>
  <si>
    <t>G/TBT/N/TZA/128</t>
  </si>
  <si>
    <t>Tanzania</t>
  </si>
  <si>
    <d:r xmlns:d="http://schemas.openxmlformats.org/spreadsheetml/2006/main">
      <d:rPr>
        <d:sz val="11"/>
        <d:rFont val="Calibri"/>
      </d:rPr>
      <d:t xml:space="preserve">Meat, meat products and other animal produce</d:t>
    </d:r>
    <d:r xmlns:d="http://schemas.openxmlformats.org/spreadsheetml/2006/main">
      <d:rPr>
        <d:sz val="11"/>
        <d:color rgb="FF000000"/>
        <d:rFont val="Calibri"/>
      </d:rPr>
      <d:t xml:space="preserve"/>
    </d:r>
  </si>
  <si>
    <d:r xmlns:d="http://schemas.openxmlformats.org/spreadsheetml/2006/main">
      <d:rPr>
        <d:sz val="11"/>
        <d:rFont val="Calibri"/>
      </d:rPr>
      <d:t xml:space="preserve">67.120.20 - Poultry and eggs; </d:t>
    </d:r>
  </si>
  <si>
    <d:r xmlns:d="http://schemas.openxmlformats.org/spreadsheetml/2006/main">
      <d:rPr>
        <d:sz val="11"/>
        <d:rFont val="Calibri"/>
      </d:rPr>
      <d:t xml:space="preserve">Consumer information, labelling; Protection of human health or safety; Quality requirements; </d:t>
    </d:r>
  </si>
  <si>
    <t>G/TBT/N/TZA/129</t>
  </si>
  <si>
    <d:r xmlns:d="http://schemas.openxmlformats.org/spreadsheetml/2006/main">
      <d:rPr>
        <d:sz val="11"/>
        <d:rFont val="Calibri"/>
      </d:rPr>
      <d:t xml:space="preserve">Meat, meat products and other animals produce</d:t>
    </d:r>
    <d:r xmlns:d="http://schemas.openxmlformats.org/spreadsheetml/2006/main">
      <d:rPr>
        <d:sz val="11"/>
        <d:color rgb="FF000000"/>
        <d:rFont val="Calibri"/>
      </d:rPr>
      <d:t xml:space="preserve"/>
    </d:r>
  </si>
  <si>
    <d:r xmlns:d="http://schemas.openxmlformats.org/spreadsheetml/2006/main">
      <d:rPr>
        <d:sz val="11"/>
        <d:rFont val="Calibri"/>
      </d:rPr>
      <d:t xml:space="preserve">67.120.10 - Meat and meat products; </d:t>
    </d:r>
  </si>
  <si>
    <t>G/TBT/N/TZA/130</t>
  </si>
  <si>
    <t>G/TBT/N/TZA/131</t>
  </si>
  <si>
    <t>G/TBT/N/TZA/132</t>
  </si>
  <si>
    <t>G/TBT/N/TZA/133</t>
  </si>
  <si>
    <t>G/TBT/N/TZA/134</t>
  </si>
  <si>
    <t>G/TBT/N/TZA/135</t>
  </si>
  <si>
    <t>G/TBT/N/UGA/808</t>
  </si>
  <si>
    <t>Uganda</t>
  </si>
  <si>
    <d:r xmlns:d="http://schemas.openxmlformats.org/spreadsheetml/2006/main">
      <d:rPr>
        <d:sz val="11"/>
        <d:rFont val="Calibri"/>
      </d:rPr>
      <d:t xml:space="preserve">Baking powder</d:t>
    </d:r>
    <d:r xmlns:d="http://schemas.openxmlformats.org/spreadsheetml/2006/main">
      <d:rPr>
        <d:sz val="11"/>
        <d:color rgb="FF000000"/>
        <d:rFont val="Calibri"/>
      </d:rPr>
      <d:t xml:space="preserve"/>
    </d:r>
  </si>
  <si>
    <d:r xmlns:d="http://schemas.openxmlformats.org/spreadsheetml/2006/main">
      <d:rPr>
        <d:sz val="11"/>
        <d:rFont val="Calibri"/>
      </d:rPr>
      <d:t xml:space="preserve">210230 - - Prepared baking powders; </d:t>
    </d:r>
  </si>
  <si>
    <d:r xmlns:d="http://schemas.openxmlformats.org/spreadsheetml/2006/main">
      <d:rPr>
        <d:sz val="11"/>
        <d:rFont val="Calibri"/>
      </d:rPr>
      <d:t xml:space="preserve">67.220.20 - Food additives; </d:t>
    </d:r>
  </si>
  <si>
    <d:r xmlns:d="http://schemas.openxmlformats.org/spreadsheetml/2006/main">
      <d:rPr>
        <d:sz val="11"/>
        <d:rFont val="Calibri"/>
      </d:rPr>
      <d:t xml:space="preserve">Consumer information, labelling; Prevention of deceptive practices and consumer protection; Protection of human health or safety; Quality requirements; </d:t>
    </d:r>
  </si>
  <si>
    <t>G/TBT/N/UGA/809</t>
  </si>
  <si>
    <d:r xmlns:d="http://schemas.openxmlformats.org/spreadsheetml/2006/main">
      <d:rPr>
        <d:sz val="11"/>
        <d:rFont val="Calibri"/>
      </d:rPr>
      <d:t xml:space="preserve">Saccharin (food grade)</d:t>
    </d:r>
    <d:r xmlns:d="http://schemas.openxmlformats.org/spreadsheetml/2006/main">
      <d:rPr>
        <d:sz val="11"/>
        <d:color rgb="FF000000"/>
        <d:rFont val="Calibri"/>
      </d:rPr>
      <d:t xml:space="preserve"/>
    </d:r>
  </si>
  <si>
    <d:r xmlns:d="http://schemas.openxmlformats.org/spreadsheetml/2006/main">
      <d:rPr>
        <d:sz val="11"/>
        <d:rFont val="Calibri"/>
      </d:rPr>
      <d:t xml:space="preserve">292511 - -- Saccharin and its salts; </d:t>
    </d:r>
  </si>
  <si>
    <t>G/TBT/N/UGA/810</t>
  </si>
  <si>
    <d:r xmlns:d="http://schemas.openxmlformats.org/spreadsheetml/2006/main">
      <d:rPr>
        <d:sz val="11"/>
        <d:rFont val="Calibri"/>
      </d:rPr>
      <d:t xml:space="preserve">Aspartame.</d:t>
    </d:r>
    <d:r xmlns:d="http://schemas.openxmlformats.org/spreadsheetml/2006/main">
      <d:rPr>
        <d:sz val="11"/>
        <d:color rgb="FF000000"/>
        <d:rFont val="Calibri"/>
      </d:rPr>
      <d:t xml:space="preserve"/>
    </d:r>
  </si>
  <si>
    <t>G/TBT/N/USA/1186/Rev.1</t>
  </si>
  <si>
    <d:r xmlns:d="http://schemas.openxmlformats.org/spreadsheetml/2006/main">
      <d:rPr>
        <d:sz val="11"/>
        <d:rFont val="Calibri"/>
      </d:rPr>
      <d:t xml:space="preserve">Phthalates</d:t>
    </d:r>
    <d:r xmlns:d="http://schemas.openxmlformats.org/spreadsheetml/2006/main">
      <d:rPr>
        <d:sz val="11"/>
        <d:color rgb="FF000000"/>
        <d:rFont val="Calibri"/>
      </d:rPr>
      <d:t xml:space="preserve"/>
    </d:r>
  </si>
  <si>
    <d:r xmlns:d="http://schemas.openxmlformats.org/spreadsheetml/2006/main">
      <d:rPr>
        <d:sz val="11"/>
        <d:rFont val="Calibri"/>
      </d:rPr>
      <d:t xml:space="preserve">13.120 - Domestic safety; 97.190 - Equipment for children; 97.200 - Equipment for entertainment; </d:t>
    </d:r>
  </si>
  <si>
    <d:r xmlns:d="http://schemas.openxmlformats.org/spreadsheetml/2006/main">
      <d:rPr>
        <d:sz val="11"/>
        <d:rFont val="Calibri"/>
      </d:rPr>
      <d:t xml:space="preserve">Prevention of deceptive practices and consumer protection; Protection of human health or safety; </d:t>
    </d:r>
  </si>
  <si>
    <t>G/TBT/N/USA/1256/Corr.3</t>
  </si>
  <si>
    <d:r xmlns:d="http://schemas.openxmlformats.org/spreadsheetml/2006/main">
      <d:rPr>
        <d:i/>
        <d:sz val="11"/>
        <d:rFont val="Calibri"/>
      </d:rPr>
      <d:t xml:space="preserve">Enhanced flight vision systems</d:t>
    </d:r>
    <d:r xmlns:d="http://schemas.openxmlformats.org/spreadsheetml/2006/main">
      <d:rPr>
        <d:sz val="11"/>
        <d:color rgb="FF000000"/>
        <d:rFont val="Calibri"/>
      </d:rPr>
      <d:t xml:space="preserve"/>
    </d:r>
  </si>
  <si>
    <d:r xmlns:d="http://schemas.openxmlformats.org/spreadsheetml/2006/main">
      <d:rPr>
        <d:sz val="11"/>
        <d:rFont val="Calibri"/>
      </d:rPr>
      <d:t xml:space="preserve">49.090 - On-board equipment and instruments;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49.090 - On-board equipment and instruments; </d:t>
    </d:r>
  </si>
  <si>
    <t>G/TBT/N/USA/1315/Add.1</t>
  </si>
  <si>
    <d:r xmlns:d="http://schemas.openxmlformats.org/spreadsheetml/2006/main">
      <d:rPr>
        <d:i/>
        <d:sz val="11"/>
        <d:rFont val="Calibri"/>
      </d:rPr>
      <d:t xml:space="preserve">Toys and child care articles containing phthalates.</d:t>
    </d:r>
    <d:r xmlns:d="http://schemas.openxmlformats.org/spreadsheetml/2006/main">
      <d:rPr>
        <d:sz val="11"/>
        <d:color rgb="FF000000"/>
        <d:rFont val="Calibri"/>
      </d:rPr>
      <d:t xml:space="preserve"/>
    </d:r>
  </si>
  <si>
    <d:r xmlns:d="http://schemas.openxmlformats.org/spreadsheetml/2006/main">
      <d:rPr>
        <d:sz val="11"/>
        <d:rFont val="Calibri"/>
      </d:rPr>
      <d:t xml:space="preserve">95 - Toys, games and sports requisites; parts and accessories thereof;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95 - Toys, games and sports requisites; parts and accessories thereof; </d:t>
    </d:r>
  </si>
  <si>
    <d:r xmlns:d="http://schemas.openxmlformats.org/spreadsheetml/2006/main">
      <d:rPr>
        <d:sz val="11"/>
        <d:rFont val="Calibri"/>
      </d:rPr>
      <d:t xml:space="preserve">13.120 - Domestic safety; 97.190 - Equipment for children; 97.200 - Equipment for entertainment;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13.120 - Domestic safety; 97.190 - Equipment for children; 97.200 - Equipment for entertainment; </d:t>
    </d:r>
  </si>
  <si>
    <t>G/TBT/N/USA/1335</t>
  </si>
  <si>
    <d:r xmlns:d="http://schemas.openxmlformats.org/spreadsheetml/2006/main">
      <d:rPr>
        <d:sz val="11"/>
        <d:rFont val="Calibri"/>
      </d:rPr>
      <d:t xml:space="preserve">Motor fuel</d:t>
    </d:r>
    <d:r xmlns:d="http://schemas.openxmlformats.org/spreadsheetml/2006/main">
      <d:rPr>
        <d:sz val="11"/>
        <d:color rgb="FF000000"/>
        <d:rFont val="Calibri"/>
      </d:rPr>
      <d:t xml:space="preserve"/>
    </d:r>
  </si>
  <si>
    <d:r xmlns:d="http://schemas.openxmlformats.org/spreadsheetml/2006/main">
      <d:rPr>
        <d:sz val="11"/>
        <d:rFont val="Calibri"/>
      </d:rPr>
      <d:t xml:space="preserve">19.020 - Test conditions and procedures in general; 75.160 - Fuels; </d:t>
    </d:r>
  </si>
  <si>
    <d:r xmlns:d="http://schemas.openxmlformats.org/spreadsheetml/2006/main">
      <d:rPr>
        <d:sz val="11"/>
        <d:rFont val="Calibri"/>
      </d:rPr>
      <d:t xml:space="preserve">Prevention of deceptive practices and consumer protection; Protection of the environment; </d:t>
    </d:r>
  </si>
  <si>
    <t>G/TBT/N/USA/1336</t>
  </si>
  <si>
    <d:r xmlns:d="http://schemas.openxmlformats.org/spreadsheetml/2006/main">
      <d:rPr>
        <d:sz val="11"/>
        <d:rFont val="Calibri"/>
      </d:rPr>
      <d:t xml:space="preserve">Energy efficiency</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</si>
  <si>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13.040 - Air quality; 91.140 - Installations in buildings; </d:t>
    </d:r>
  </si>
  <si>
    <t>G/TBT/N/USA/1337</t>
  </si>
  <si>
    <d:r xmlns:d="http://schemas.openxmlformats.org/spreadsheetml/2006/main">
      <d:rPr>
        <d:sz val="11"/>
        <d:rFont val="Calibri"/>
      </d:rPr>
      <d:t xml:space="preserve">Air emission sources</d:t>
    </d:r>
    <d:r xmlns:d="http://schemas.openxmlformats.org/spreadsheetml/2006/main">
      <d:rPr>
        <d:sz val="11"/>
        <d:color rgb="FF000000"/>
        <d:rFont val="Calibri"/>
      </d:rPr>
      <d:t xml:space="preserve"/>
    </d:r>
  </si>
  <si>
    <d:r xmlns:d="http://schemas.openxmlformats.org/spreadsheetml/2006/main">
      <d:rPr>
        <d:sz val="11"/>
        <d:rFont val="Calibri"/>
      </d:rPr>
      <d:t xml:space="preserve">03.120 - Quality; 13.040 - Air quality; 19.040 - Environmental testing; </d:t>
    </d:r>
  </si>
  <si>
    <t>G/TBT/N/USA/1338</t>
  </si>
  <si>
    <d:r xmlns:d="http://schemas.openxmlformats.org/spreadsheetml/2006/main">
      <d:rPr>
        <d:sz val="11"/>
        <d:rFont val="Calibri"/>
      </d:rPr>
      <d:t xml:space="preserve">Handgun and firearm safety</d:t>
    </d:r>
    <d:r xmlns:d="http://schemas.openxmlformats.org/spreadsheetml/2006/main">
      <d:rPr>
        <d:sz val="11"/>
        <d:color rgb="FF000000"/>
        <d:rFont val="Calibri"/>
      </d:rPr>
      <d:t xml:space="preserve"/>
    </d:r>
  </si>
  <si>
    <d:r xmlns:d="http://schemas.openxmlformats.org/spreadsheetml/2006/main">
      <d:rPr>
        <d:sz val="11"/>
        <d:rFont val="Calibri"/>
      </d:rPr>
      <d:t xml:space="preserve">9302 - Revolvers and pistols, other than those of heading 93.03 or 93.04.; 9303 - Other firearms and similar devices which operate by the firing of an explosive charge (for example, sporting shotguns and rifles, muzzle-loading firearms, Very pistols and other devices designed to project only signal flares, pistols and revolvers for firing blank ammunition, captive- Bolt humane killers, line-throwing guns).; 9304 - Other arms (for example, spring, air or gas guns and pistols, truncheons), excluding those of heading 93.07.; 9305 - Parts and accessories of articles of headings 93.01 to 93.04.; </d:t>
    </d:r>
  </si>
  <si>
    <d:r xmlns:d="http://schemas.openxmlformats.org/spreadsheetml/2006/main">
      <d:rPr>
        <d:sz val="11"/>
        <d:rFont val="Calibri"/>
      </d:rPr>
      <d:t xml:space="preserve">95 - MILITARY ENGINEERING; 03.120 - Quality; 13.120 - Domestic safety; 19.020 - Test conditions and procedures in general; 95.020 - Military engineering. Military affairs. Weapons; </d:t>
    </d:r>
  </si>
  <si>
    <d:r xmlns:d="http://schemas.openxmlformats.org/spreadsheetml/2006/main">
      <d:rPr>
        <d:sz val="11"/>
        <d:rFont val="Calibri"/>
      </d:rPr>
      <d:t xml:space="preserve">Prevention of deceptive practices and consumer protection; Protection of human health or safety; Quality requirements; </d:t>
    </d:r>
  </si>
  <si>
    <t>G/TBT/N/EU/538</t>
  </si>
  <si>
    <d:r xmlns:d="http://schemas.openxmlformats.org/spreadsheetml/2006/main">
      <d:rPr>
        <d:sz val="11"/>
        <d:rFont val="Calibri"/>
      </d:rPr>
      <d:t xml:space="preserve">Certain carcinogenic, mutagenic or toxic for reproduction (CMR) 1A and 1B substances, listed in Appendix 12, in clothing, related accessories, textiles other than clothing which, under normal or reasonably foreseeable conditions of use, come into contact with human skin to an extent similar to clothing and footwear.</d:t>
    </d:r>
    <d:r xmlns:d="http://schemas.openxmlformats.org/spreadsheetml/2006/main">
      <d:rPr>
        <d:sz val="11"/>
        <d:color rgb="FF000000"/>
        <d:rFont val="Calibri"/>
      </d:rPr>
      <d:t xml:space="preserve"/>
    </d:r>
  </si>
  <si>
    <d:r xmlns:d="http://schemas.openxmlformats.org/spreadsheetml/2006/main">
      <d:rPr>
        <d:sz val="11"/>
        <d:rFont val="Calibri"/>
      </d:rPr>
      <d:t xml:space="preserve">71 - CHEMICAL TECHNOLOGY; </d:t>
    </d:r>
  </si>
  <si>
    <t>G/TBT/N/GBR/29</t>
  </si>
  <si>
    <d:r xmlns:d="http://schemas.openxmlformats.org/spreadsheetml/2006/main">
      <d:rPr>
        <d:sz val="11"/>
        <d:rFont val="Calibri"/>
      </d:rPr>
      <d:t xml:space="preserve">Cosmetics and Personal Care products</d:t>
    </d:r>
    <d:r xmlns:d="http://schemas.openxmlformats.org/spreadsheetml/2006/main">
      <d:rPr>
        <d:sz val="11"/>
        <d:color rgb="FF000000"/>
        <d:rFont val="Calibri"/>
      </d:rPr>
      <d:t xml:space="preserve"/>
    </d:r>
  </si>
  <si>
    <t>G/TBT/N/KEN/634</t>
  </si>
  <si>
    <d:r xmlns:d="http://schemas.openxmlformats.org/spreadsheetml/2006/main">
      <d:rPr>
        <d:sz val="11"/>
        <d:rFont val="Calibri"/>
      </d:rPr>
      <d:t xml:space="preserve">Vegetable Oil (ICS: 67.200.10)</d:t>
    </d:r>
    <d:r xmlns:d="http://schemas.openxmlformats.org/spreadsheetml/2006/main">
      <d:rPr>
        <d:sz val="11"/>
        <d:color rgb="FF000000"/>
        <d:rFont val="Calibri"/>
      </d:rPr>
      <d:t xml:space="preserve"/>
    </d:r>
  </si>
  <si>
    <d:r xmlns:d="http://schemas.openxmlformats.org/spreadsheetml/2006/main">
      <d:rPr>
        <d:sz val="11"/>
        <d:rFont val="Calibri"/>
      </d:rPr>
      <d:t xml:space="preserve">67.200.10 - Animal and vegetable fats and oils; </d:t>
    </d:r>
  </si>
  <si>
    <t>G/TBT/N/MEX/358/Add.1</t>
  </si>
  <si>
    <d:r xmlns:d="http://schemas.openxmlformats.org/spreadsheetml/2006/main">
      <d:rPr>
        <d:i/>
        <d:sz val="11"/>
        <d:rFont val="Calibri"/>
      </d:rPr>
      <d:t xml:space="preserve">Digital interfaces</d:t>
    </d:r>
    <d:r xmlns:d="http://schemas.openxmlformats.org/spreadsheetml/2006/main">
      <d:rPr>
        <d:sz val="11"/>
        <d:color rgb="FF000000"/>
        <d:rFont val="Calibri"/>
      </d:rPr>
      <d:t xml:space="preserve"/>
    </d:r>
  </si>
  <si>
    <d:r xmlns:d="http://schemas.openxmlformats.org/spreadsheetml/2006/main">
      <d:rPr>
        <d:sz val="11"/>
        <d:rFont val="Calibri"/>
      </d:rPr>
      <d:t xml:space="preserve">33 - TELECOMMUNICATIONS. AUDIO AND VIDEO ENGINEERING; </d:t>
    </d:r>
  </si>
  <si>
    <d:r xmlns:d="http://schemas.openxmlformats.org/spreadsheetml/2006/main">
      <d:rPr>
        <d:i/>
        <d:sz val="11"/>
        <d:rFont val="Calibri"/>
      </d:rPr>
      <d:t xml:space="preserve">Quality requirements; </d:t>
    </d:r>
  </si>
  <si>
    <t>G/TBT/N/OMN/343</t>
  </si>
  <si>
    <t>Oman</t>
  </si>
  <si>
    <d:r xmlns:d="http://schemas.openxmlformats.org/spreadsheetml/2006/main">
      <d:rPr>
        <d:sz val="11"/>
        <d:rFont val="Calibri"/>
      </d:rPr>
      <d:t xml:space="preserve">Safety requirements for electric vehicles</d:t>
    </d:r>
    <d:r xmlns:d="http://schemas.openxmlformats.org/spreadsheetml/2006/main">
      <d:rPr>
        <d:sz val="11"/>
        <d:color rgb="FF000000"/>
        <d:rFont val="Calibri"/>
      </d:rPr>
      <d:t xml:space="preserve"/>
    </d:r>
  </si>
  <si>
    <d:r xmlns:d="http://schemas.openxmlformats.org/spreadsheetml/2006/main">
      <d:rPr>
        <d:sz val="11"/>
        <d:rFont val="Calibri"/>
      </d:rPr>
      <d:t xml:space="preserve">43.120 - Electric road vehicles; </d:t>
    </d:r>
  </si>
  <si>
    <t>G/TBT/N/PAN/95</t>
  </si>
  <si>
    <t>Panama</t>
  </si>
  <si>
    <t>67,160</t>
  </si>
  <si>
    <d:r xmlns:d="http://schemas.openxmlformats.org/spreadsheetml/2006/main">
      <d:rPr>
        <d:sz val="11"/>
        <d:rFont val="Calibri"/>
      </d:rPr>
      <d:t xml:space="preserve">67.160 - Beverages; </d:t>
    </d:r>
  </si>
  <si>
    <t>G/TBT/N/TPKM/315</t>
  </si>
  <si>
    <d:r xmlns:d="http://schemas.openxmlformats.org/spreadsheetml/2006/main">
      <d:rPr>
        <d:sz val="11"/>
        <d:rFont val="Calibri"/>
      </d:rPr>
      <d:t xml:space="preserve">Active pharmaceutical ingredients (APIs)</d:t>
    </d:r>
    <d:r xmlns:d="http://schemas.openxmlformats.org/spreadsheetml/2006/main">
      <d:rPr>
        <d:sz val="11"/>
        <d:color rgb="FF000000"/>
        <d:rFont val="Calibri"/>
      </d:rPr>
      <d:t xml:space="preserve"/>
    </d:r>
  </si>
  <si>
    <d:r xmlns:d="http://schemas.openxmlformats.org/spreadsheetml/2006/main">
      <d:rPr>
        <d:sz val="11"/>
        <d:rFont val="Calibri"/>
      </d:rPr>
      <d:t xml:space="preserve">11.120.10 - Medicaments; </d:t>
    </d:r>
  </si>
  <si>
    <t>G/TBT/N/BRA/716/Add.1</t>
  </si>
  <si>
    <d:r xmlns:d="http://schemas.openxmlformats.org/spreadsheetml/2006/main">
      <d:rPr>
        <d:i/>
        <d:sz val="11"/>
        <d:rFont val="Calibri"/>
      </d:rPr>
      <d:t xml:space="preserve">Tobacco products</d:t>
    </d:r>
    <d:r xmlns:d="http://schemas.openxmlformats.org/spreadsheetml/2006/main">
      <d:rPr>
        <d:sz val="11"/>
        <d:color rgb="FF000000"/>
        <d:rFont val="Calibri"/>
      </d:rPr>
      <d:t xml:space="preserve"/>
    </d:r>
  </si>
  <si>
    <d:r xmlns:d="http://schemas.openxmlformats.org/spreadsheetml/2006/main">
      <d:rPr>
        <d:sz val="11"/>
        <d:rFont val="Calibri"/>
      </d:rPr>
      <d:t xml:space="preserve">65.160 - Tobacco, tobacco products and related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65.160 - Tobacco, tobacco products and related equipment; </d:t>
    </d:r>
  </si>
  <si>
    <t>G/TBT/N/CHN/1259</t>
  </si>
  <si>
    <t>China</t>
  </si>
  <si>
    <d:r xmlns:d="http://schemas.openxmlformats.org/spreadsheetml/2006/main">
      <d:rPr>
        <d:sz val="11"/>
        <d:rFont val="Calibri"/>
      </d:rPr>
      <d:t xml:space="preserve">Drugs ICS: 11.120.10, HS: 30</d:t>
    </d:r>
    <d:r xmlns:d="http://schemas.openxmlformats.org/spreadsheetml/2006/main">
      <d:rPr>
        <d:sz val="11"/>
        <d:color rgb="FF000000"/>
        <d:rFont val="Calibri"/>
      </d:rPr>
      <d:t xml:space="preserve"/>
    </d:r>
  </si>
  <si>
    <d:r xmlns:d="http://schemas.openxmlformats.org/spreadsheetml/2006/main">
      <d:rPr>
        <d:sz val="11"/>
        <d:rFont val="Calibri"/>
      </d:rPr>
      <d:t xml:space="preserve">30 - Pharmaceutical products; </d:t>
    </d:r>
  </si>
  <si>
    <t>G/TBT/N/COL/225/Add.1</t>
  </si>
  <si>
    <d:r xmlns:d="http://schemas.openxmlformats.org/spreadsheetml/2006/main">
      <d:rPr>
        <d:i/>
        <d:sz val="11"/>
        <d:rFont val="Calibri"/>
      </d:rPr>
      <d:t xml:space="preserve">Electronic taximeters (90.29.10.10.00)</d:t>
    </d:r>
    <d:r xmlns:d="http://schemas.openxmlformats.org/spreadsheetml/2006/main">
      <d:rPr>
        <d:sz val="11"/>
        <d:color rgb="FF000000"/>
        <d:rFont val="Calibri"/>
      </d:rPr>
      <d:t xml:space="preserve"/>
    </d:r>
  </si>
  <si>
    <d:r xmlns:d="http://schemas.openxmlformats.org/spreadsheetml/2006/main">
      <d:rPr>
        <d:sz val="11"/>
        <d:rFont val="Calibri"/>
      </d:rPr>
      <d:t xml:space="preserve">902910 - - Revolution counters, production counters, taximeters, mileometers, pedometers and the like; </d:t>
    </d:r>
  </si>
  <si>
    <d:r xmlns:d="http://schemas.openxmlformats.org/spreadsheetml/2006/main">
      <d:rPr>
        <d:sz val="11"/>
        <d:rFont val="Calibri"/>
      </d:rPr>
      <d:t xml:space="preserve">17.080 - Measurement of time, velocity, acceleration, angular velocity; 43.040 - Road vehicle systems; </d:t>
    </d:r>
  </si>
  <si>
    <t>G/TBT/N/COL/226/Add.1</t>
  </si>
  <si>
    <d:r xmlns:d="http://schemas.openxmlformats.org/spreadsheetml/2006/main">
      <d:rPr>
        <d:i/>
        <d:sz val="11"/>
        <d:rFont val="Calibri"/>
      </d:rPr>
      <d:t xml:space="preserve">Breathalysers (90.27.80.90.00 and 90.27.10.90.00)</d:t>
    </d:r>
    <d:r xmlns:d="http://schemas.openxmlformats.org/spreadsheetml/2006/main">
      <d:rPr>
        <d:sz val="11"/>
        <d:color rgb="FF000000"/>
        <d:rFont val="Calibri"/>
      </d:rPr>
      <d:t xml:space="preserve"/>
    </d:r>
  </si>
  <si>
    <d:r xmlns:d="http://schemas.openxmlformats.org/spreadsheetml/2006/main">
      <d:rPr>
        <d:sz val="11"/>
        <d:rFont val="Calibri"/>
      </d:rPr>
      <d:t xml:space="preserve">902710 - - Gas or smoke analysis apparatus; 902780 - - Other instruments and apparatus;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902710 - - Gas or smoke analysis apparatus; 902780 - - Other instruments and apparatus; </d:t>
    </d:r>
  </si>
  <si>
    <d:r xmlns:d="http://schemas.openxmlformats.org/spreadsheetml/2006/main">
      <d:rPr>
        <d:sz val="11"/>
        <d:rFont val="Calibri"/>
      </d:rPr>
      <d:t xml:space="preserve">71.040.10 - Chemical laboratories. Laboratory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71.040.10 - Chemical laboratories. Laboratory equipment; </d:t>
    </d:r>
  </si>
  <si>
    <d:r xmlns:d="http://schemas.openxmlformats.org/spreadsheetml/2006/main">
      <d:rPr>
        <d:i/>
        <d:sz val="11"/>
        <d:rFont val="Calibri"/>
      </d:rPr>
      <d:t xml:space="preserve">Prevention of deceptive practices and consumer protection; Quality requirements; </d:t>
    </d:r>
  </si>
  <si>
    <t>G/TBT/N/IDN/118</t>
  </si>
  <si>
    <t>Indonesia</t>
  </si>
  <si>
    <d:r xmlns:d="http://schemas.openxmlformats.org/spreadsheetml/2006/main">
      <d:rPr>
        <d:sz val="11"/>
        <d:rFont val="Calibri"/>
      </d:rPr>
      <d:t xml:space="preserve">SNI 8347:2016, Bead Wire (HS 7217.30.11; 7217.30.21; 7217.30.34; 7217.90.90, 7229.90.20)</d:t>
    </d:r>
    <d:r xmlns:d="http://schemas.openxmlformats.org/spreadsheetml/2006/main">
      <d:rPr>
        <d:sz val="11"/>
        <d:color rgb="FF000000"/>
        <d:rFont val="Calibri"/>
      </d:rPr>
      <d:t xml:space="preserve"/>
    </d:r>
  </si>
  <si>
    <d:r xmlns:d="http://schemas.openxmlformats.org/spreadsheetml/2006/main">
      <d:rPr>
        <d:sz val="11"/>
        <d:rFont val="Calibri"/>
      </d:rPr>
      <d:t xml:space="preserve">721730 - - Plated or coated with other base metals; 721790 - - Other; 722990 - - Other; </d:t>
    </d:r>
  </si>
  <si>
    <d:r xmlns:d="http://schemas.openxmlformats.org/spreadsheetml/2006/main">
      <d:rPr>
        <d:sz val="11"/>
        <d:rFont val="Calibri"/>
      </d:rPr>
      <d:t xml:space="preserve">77.140.65 - Steel wire, wire ropes and link chains; </d:t>
    </d:r>
  </si>
  <si>
    <d:r xmlns:d="http://schemas.openxmlformats.org/spreadsheetml/2006/main">
      <d:rPr>
        <d:sz val="11"/>
        <d:rFont val="Calibri"/>
      </d:rPr>
      <d:t xml:space="preserve">Protection of human health or safety; Other; </d:t>
    </d:r>
  </si>
  <si>
    <t>G/TBT/N/IDN/43/Add.3</t>
  </si>
  <si>
    <d:r xmlns:d="http://schemas.openxmlformats.org/spreadsheetml/2006/main">
      <d:rPr>
        <d:i/>
        <d:sz val="11"/>
        <d:rFont val="Calibri"/>
      </d:rPr>
      <d:t xml:space="preserve">1. Uncoated seven strainless steel wire for prestressed concrete reinforcement - SNI 07-1154-1989 - HS 7312.10.10.00;  7312.10.90.00 (only for steel wire of prestressed concrete)  ;
2. Uncoated strainless steel wire for prestressed concrete reinforcement;  SNI 07-1155-1989;  HS 7217.10.31.00;  7217.10.39.00;  7217.90.10.00;  (only for steel wire of prestressed concrete) ;
3. Prestressed concrete steel. Part 3: Quench and tempered wire;  SNI 07-3651.3-1995;  HS 7228.60.90.00;  7228.80.19.00;  7229.90.00.90;  (only for steel wire of prestressed concrete) ;
 ;
</d:t>
    </d:r>
    <d:r xmlns:d="http://schemas.openxmlformats.org/spreadsheetml/2006/main">
      <d:rPr>
        <d:sz val="11"/>
        <d:color rgb="FF000000"/>
        <d:rFont val="Calibri"/>
      </d:rPr>
      <d:t xml:space="preserve"/>
    </d:r>
  </si>
  <si>
    <d:r xmlns:d="http://schemas.openxmlformats.org/spreadsheetml/2006/main">
      <d:rPr>
        <d:sz val="11"/>
        <d:rFont val="Calibri"/>
      </d:rPr>
      <d:t xml:space="preserve">721710 - - Not plated or coated, whether or not polished; 722990 - - Other; 731210 - - Stranded wire, ropes and cables; 722920 - - Of silico-manganese steel;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721710 - - Not plated or coated, whether or not polished; 721790 - - Other; 722860 - - Other bars and rods; 722880 - - Hollow drill bars and rods; 722990 - - Other; 731210 - - Stranded wire, ropes and cables; </d:t>
    </d:r>
  </si>
  <si>
    <d:r xmlns:d="http://schemas.openxmlformats.org/spreadsheetml/2006/main">
      <d:rPr>
        <d:sz val="11"/>
        <d:rFont val="Calibri"/>
      </d:rPr>
      <d:t xml:space="preserve">77.140 - Iron and steel products; </d:t>
    </d:r>
  </si>
  <si>
    <d:r xmlns:d="http://schemas.openxmlformats.org/spreadsheetml/2006/main">
      <d:rPr>
        <d:i/>
        <d:sz val="11"/>
        <d:rFont val="Calibri"/>
      </d:rPr>
      <d:t xml:space="preserve">Protection of human health or safety; Quality requirements; Reducing trade barriers and facilitating trade; </d:t>
    </d:r>
  </si>
  <si>
    <t>G/TBT/N/KEN/629</t>
  </si>
  <si>
    <d:r xmlns:d="http://schemas.openxmlformats.org/spreadsheetml/2006/main">
      <d:rPr>
        <d:sz val="11"/>
        <d:rFont val="Calibri"/>
      </d:rPr>
      <d:t xml:space="preserve">55.220 - Storing. Warehousing; </d:t>
    </d:r>
  </si>
  <si>
    <t>G/TBT/N/KEN/630</t>
  </si>
  <si>
    <d:r xmlns:d="http://schemas.openxmlformats.org/spreadsheetml/2006/main">
      <d:rPr>
        <d:sz val="11"/>
        <d:rFont val="Calibri"/>
      </d:rPr>
      <d:t xml:space="preserve">65.040.20 - Buildings and installations for processing and storage of agricultural produce; </d:t>
    </d:r>
  </si>
  <si>
    <t>G/TBT/N/KEN/631</t>
  </si>
  <si>
    <d:r xmlns:d="http://schemas.openxmlformats.org/spreadsheetml/2006/main">
      <d:rPr>
        <d:sz val="11"/>
        <d:rFont val="Calibri"/>
      </d:rPr>
      <d:t xml:space="preserve">67.080.10 - Fruits and derived products; </d:t>
    </d:r>
  </si>
  <si>
    <t>G/TBT/N/KEN/632</t>
  </si>
  <si>
    <t>G/TBT/N/KEN/633</t>
  </si>
  <si>
    <t>G/TBT/N/ARG/330</t>
  </si>
  <si>
    <t>Argentina</t>
  </si>
  <si>
    <t>Household cleaning products</t>
  </si>
  <si>
    <d:r xmlns:d="http://schemas.openxmlformats.org/spreadsheetml/2006/main">
      <d:rPr>
        <d:sz val="11"/>
        <d:rFont val="Calibri"/>
      </d:rPr>
      <d:t xml:space="preserve">71.100.35 - Chemicals for industrial and domestic disinfection purposes; </d:t>
    </d:r>
  </si>
  <si>
    <t>G/TBT/N/AUS/108</t>
  </si>
  <si>
    <t>Australia</t>
  </si>
  <si>
    <d:r xmlns:d="http://schemas.openxmlformats.org/spreadsheetml/2006/main">
      <d:rPr>
        <d:sz val="11"/>
        <d:rFont val="Calibri"/>
      </d:rPr>
      <d:t xml:space="preserve">8702 - Motor vehicles for the transport of ten or more persons, including the driver.; 8703 - Motor cars and other motor vehicles principally designed for the transport of persons (other than those of heading 87.02), including station wagons and racing cars.; 8704 - Motor vehicles for the transport of goods.; 8716 - Trailers and semi-trailers; other vehicles, not mechanically propelled; parts thereof.; </d:t>
    </d:r>
  </si>
  <si>
    <d:r xmlns:d="http://schemas.openxmlformats.org/spreadsheetml/2006/main">
      <d:rPr>
        <d:sz val="11"/>
        <d:rFont val="Calibri"/>
      </d:rPr>
      <d:t xml:space="preserve">43.080.10 - Trucks and trailers; 43.080.20 - Buses; 43.100 - Passenger cars. Caravans and light trailers; </d:t>
    </d:r>
  </si>
  <si>
    <t>G/TBT/N/BRA/730/Add.1</t>
  </si>
  <si>
    <d:r xmlns:d="http://schemas.openxmlformats.org/spreadsheetml/2006/main">
      <d:rPr>
        <d:i/>
        <d:sz val="11"/>
        <d:rFont val="Calibri"/>
      </d:rPr>
      <d:t xml:space="preserve">Medical Devices</d:t>
    </d:r>
    <d:r xmlns:d="http://schemas.openxmlformats.org/spreadsheetml/2006/main">
      <d:rPr>
        <d:sz val="11"/>
        <d:color rgb="FF000000"/>
        <d:rFont val="Calibri"/>
      </d:rPr>
      <d:t xml:space="preserve"/>
    </d:r>
  </si>
  <si>
    <d:r xmlns:d="http://schemas.openxmlformats.org/spreadsheetml/2006/main">
      <d:rPr>
        <d:sz val="11"/>
        <d:rFont val="Calibri"/>
      </d:rPr>
      <d:t xml:space="preserve">11.040 - Medical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11.040 - Medical equipment; </d:t>
    </d:r>
  </si>
  <si>
    <t>G/TBT/N/CAN/471/Add.2</t>
  </si>
  <si>
    <t>G/TBT/N/JPN/585</t>
  </si>
  <si>
    <t>Japan</t>
  </si>
  <si>
    <d:r xmlns:d="http://schemas.openxmlformats.org/spreadsheetml/2006/main">
      <d:rPr>
        <d:sz val="11"/>
        <d:rFont val="Calibri"/>
      </d:rPr>
      <d:t xml:space="preserve">Heavy duty vehicle (Diesel freight vehicles with a gross vehicle weight of 3.5 tons over. And diesel passenger vehicles with a gross vehicle weight of 3.5 tons over which have a riding capacity of 10 persons or more)</d:t>
    </d:r>
    <d:r xmlns:d="http://schemas.openxmlformats.org/spreadsheetml/2006/main">
      <d:rPr>
        <d:sz val="11"/>
        <d:color rgb="FF000000"/>
        <d:rFont val="Calibri"/>
      </d:rPr>
      <d:t xml:space="preserve"/>
    </d:r>
  </si>
  <si>
    <d:r xmlns:d="http://schemas.openxmlformats.org/spreadsheetml/2006/main">
      <d:rPr>
        <d:sz val="11"/>
        <d:rFont val="Calibri"/>
      </d:rPr>
      <d:t xml:space="preserve">43.080 - Commercial vehicles; </d:t>
    </d:r>
  </si>
  <si>
    <t>G/TBT/N/BRA/653/Add.1</t>
  </si>
  <si>
    <d:r xmlns:d="http://schemas.openxmlformats.org/spreadsheetml/2006/main">
      <d:rPr>
        <d:i/>
        <d:sz val="11"/>
        <d:rFont val="Calibri"/>
      </d:rPr>
      <d:t xml:space="preserve">Children's products (HS: 9401.80)</d:t>
    </d:r>
    <d:r xmlns:d="http://schemas.openxmlformats.org/spreadsheetml/2006/main">
      <d:rPr>
        <d:sz val="11"/>
        <d:color rgb="FF000000"/>
        <d:rFont val="Calibri"/>
      </d:rPr>
      <d:t xml:space="preserve"/>
    </d:r>
  </si>
  <si>
    <d:r xmlns:d="http://schemas.openxmlformats.org/spreadsheetml/2006/main">
      <d:rPr>
        <d:i/>
        <d:sz val="11"/>
        <d:rFont val="Calibri"/>
      </d:rPr>
      <d:t xml:space="preserve">940180 - - Other seats; </d:t>
    </d:r>
  </si>
  <si>
    <d:r xmlns:d="http://schemas.openxmlformats.org/spreadsheetml/2006/main">
      <d:rPr>
        <d:sz val="11"/>
        <d:rFont val="Calibri"/>
      </d:rPr>
      <d:t xml:space="preserve">97.190 - Equipment for children; </d:t>
    </d:r>
  </si>
  <si>
    <t>G/TBT/N/BRA/670/Add.1</t>
  </si>
  <si>
    <d:r xmlns:d="http://schemas.openxmlformats.org/spreadsheetml/2006/main">
      <d:rPr>
        <d:i/>
        <d:sz val="11"/>
        <d:rFont val="Calibri"/>
      </d:rPr>
      <d:t xml:space="preserve">Safety tempered glass of size and shape suitable for incorporation in motor vehicles (HS 700721).</d:t>
    </d:r>
    <d:r xmlns:d="http://schemas.openxmlformats.org/spreadsheetml/2006/main">
      <d:rPr>
        <d:sz val="11"/>
        <d:color rgb="FF000000"/>
        <d:rFont val="Calibri"/>
      </d:rPr>
      <d:t xml:space="preserve"/>
    </d:r>
  </si>
  <si>
    <d:r xmlns:d="http://schemas.openxmlformats.org/spreadsheetml/2006/main">
      <d:rPr>
        <d:i/>
        <d:sz val="11"/>
        <d:rFont val="Calibri"/>
      </d:rPr>
      <d:t xml:space="preserve">700721 - -- Of size and shape suitable for incorporation in vehicles, aircraft, spacecraft or vessels; </d:t>
    </d:r>
  </si>
  <si>
    <d:r xmlns:d="http://schemas.openxmlformats.org/spreadsheetml/2006/main">
      <d:rPr>
        <d:sz val="11"/>
        <d:rFont val="Calibri"/>
      </d:rPr>
      <d:t xml:space="preserve">43.040.65 - Glazing and wiper systems; 81.040.30 - Glass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43.040.65 - Glazing and wiper systems; 81.040.30 - Glass products; </d:t>
    </d:r>
  </si>
  <si>
    <t>G/TBT/N/BRA/788</t>
  </si>
  <si>
    <d:r xmlns:d="http://schemas.openxmlformats.org/spreadsheetml/2006/main">
      <d:rPr>
        <d:sz val="11"/>
        <d:rFont val="Calibri"/>
      </d:rPr>
      <d:t xml:space="preserve">HS 31</d:t>
    </d:r>
    <d:r xmlns:d="http://schemas.openxmlformats.org/spreadsheetml/2006/main">
      <d:rPr>
        <d:sz val="11"/>
        <d:color rgb="FF000000"/>
        <d:rFont val="Calibri"/>
      </d:rPr>
      <d:t xml:space="preserve"/>
    </d:r>
  </si>
  <si>
    <d:r xmlns:d="http://schemas.openxmlformats.org/spreadsheetml/2006/main">
      <d:rPr>
        <d:sz val="11"/>
        <d:rFont val="Calibri"/>
      </d:rPr>
      <d:t xml:space="preserve">31 - Fertilisers; </d:t>
    </d:r>
  </si>
  <si>
    <d:r xmlns:d="http://schemas.openxmlformats.org/spreadsheetml/2006/main">
      <d:rPr>
        <d:sz val="11"/>
        <d:rFont val="Calibri"/>
      </d:rPr>
      <d:t xml:space="preserve">65.020 - Farming and forestry; 65.080 - Fertilizers; 65.100 - Pesticides and other agrochemicals; </d:t>
    </d:r>
  </si>
  <si>
    <d:r xmlns:d="http://schemas.openxmlformats.org/spreadsheetml/2006/main">
      <d:rPr>
        <d:sz val="11"/>
        <d:rFont val="Calibri"/>
      </d:rPr>
      <d:t xml:space="preserve">Protection of human health or safety; Protection of animal or plant life or health; Quality requirements; </d:t>
    </d:r>
  </si>
  <si>
    <t>G/TBT/N/CHL/424/Add.1</t>
  </si>
  <si>
    <t>Chile</t>
  </si>
  <si>
    <d:r xmlns:d="http://schemas.openxmlformats.org/spreadsheetml/2006/main">
      <d:rPr>
        <d:i/>
        <d:sz val="11"/>
        <d:rFont val="Calibri"/>
      </d:rPr>
      <d:t xml:space="preserve">Food</d:t>
    </d:r>
    <d:r xmlns:d="http://schemas.openxmlformats.org/spreadsheetml/2006/main">
      <d:rPr>
        <d:sz val="11"/>
        <d:color rgb="FF000000"/>
        <d:rFont val="Calibri"/>
      </d:rPr>
      <d:t xml:space="preserve"/>
    </d:r>
  </si>
  <si>
    <t>G/TBT/N/EU/537</t>
  </si>
  <si>
    <d:r xmlns:d="http://schemas.openxmlformats.org/spreadsheetml/2006/main">
      <d:rPr>
        <d:sz val="11"/>
        <d:rFont val="Calibri"/>
      </d:rPr>
      <d:t xml:space="preserve">Chemical substance 1,7,7-trimethyl-3-(phenylmethylene)bicyclo[2.2.1]heptan-2-one (3-benzylidene camphor) (EC No. 239-139-9, CAS No. 15087-24-8, HS code 291439)</d:t>
    </d:r>
    <d:r xmlns:d="http://schemas.openxmlformats.org/spreadsheetml/2006/main">
      <d:rPr>
        <d:sz val="11"/>
        <d:color rgb="FF000000"/>
        <d:rFont val="Calibri"/>
      </d:rPr>
      <d:t xml:space="preserve"/>
    </d:r>
  </si>
  <si>
    <d:r xmlns:d="http://schemas.openxmlformats.org/spreadsheetml/2006/main">
      <d:rPr>
        <d:sz val="11"/>
        <d:rFont val="Calibri"/>
      </d:rPr>
      <d:t xml:space="preserve">291439 - -- Other; </d:t>
    </d:r>
  </si>
  <si>
    <d:r xmlns:d="http://schemas.openxmlformats.org/spreadsheetml/2006/main">
      <d:rPr>
        <d:sz val="11"/>
        <d:rFont val="Calibri"/>
      </d:rPr>
      <d:t xml:space="preserve">71 - CHEMICAL TECHNOLOGY; 71.080 - Organic chemicals; </d:t>
    </d:r>
  </si>
  <si>
    <t>G/TBT/N/ISR/998</t>
  </si>
  <si>
    <t>Israel</t>
  </si>
  <si>
    <d:r xmlns:d="http://schemas.openxmlformats.org/spreadsheetml/2006/main">
      <d:rPr>
        <d:sz val="11"/>
        <d:rFont val="Calibri"/>
      </d:rPr>
      <d:t xml:space="preserve">Safety of household and similar electrical appliances (HS: Chapters 84-85)</d:t>
    </d:r>
    <d:r xmlns:d="http://schemas.openxmlformats.org/spreadsheetml/2006/main">
      <d:rPr>
        <d:sz val="11"/>
        <d:color rgb="FF000000"/>
        <d:rFont val="Calibri"/>
      </d:rPr>
      <d:t xml:space="preserve"/>
    </d:r>
  </si>
  <si>
    <d:r xmlns:d="http://schemas.openxmlformats.org/spreadsheetml/2006/main">
      <d:rPr>
        <d:sz val="11"/>
        <d:rFont val="Calibri"/>
      </d:rPr>
      <d:t xml:space="preserve">84 - Nuclear reactors, boilers, machinery and mechanical appliances; parts thereof; 85 - Electrical machinery and equipment and parts thereof; sound recorders and reproducers, television image and sound recorders and reproducers, and parts and accessories of such articles; </d:t>
    </d:r>
  </si>
  <si>
    <d:r xmlns:d="http://schemas.openxmlformats.org/spreadsheetml/2006/main">
      <d:rPr>
        <d:sz val="11"/>
        <d:rFont val="Calibri"/>
      </d:rPr>
      <d:t xml:space="preserve">13.120 - Domestic safety; 97.030 - Domestic electrical appliances in general; </d:t>
    </d:r>
  </si>
  <si>
    <t>G/TBT/N/TUR/110</t>
  </si>
  <si>
    <t>Turkey</t>
  </si>
  <si>
    <d:r xmlns:d="http://schemas.openxmlformats.org/spreadsheetml/2006/main">
      <d:rPr>
        <d:sz val="11"/>
        <d:rFont val="Calibri"/>
      </d:rPr>
      <d:t xml:space="preserve">This Communiqué applies to caseins and caseinates which are intended for human consumption and mixtures thereof.</d:t>
    </d:r>
    <d:r xmlns:d="http://schemas.openxmlformats.org/spreadsheetml/2006/main">
      <d:rPr>
        <d:sz val="11"/>
        <d:color rgb="FF000000"/>
        <d:rFont val="Calibri"/>
      </d:rPr>
      <d:t xml:space="preserve"/>
    </d:r>
  </si>
  <si>
    <d:r xmlns:d="http://schemas.openxmlformats.org/spreadsheetml/2006/main">
      <d:rPr>
        <d:sz val="11"/>
        <d:rFont val="Calibri"/>
      </d:rPr>
      <d:t xml:space="preserve">67.100.99 - Other milk products; </d:t>
    </d:r>
  </si>
  <si>
    <t>G/TBT/N/UGA/806</t>
  </si>
  <si>
    <d:r xmlns:d="http://schemas.openxmlformats.org/spreadsheetml/2006/main">
      <d:rPr>
        <d:sz val="11"/>
        <d:rFont val="Calibri"/>
      </d:rPr>
      <d:t xml:space="preserve">Above ground storage tanks</d:t>
    </d:r>
    <d:r xmlns:d="http://schemas.openxmlformats.org/spreadsheetml/2006/main">
      <d:rPr>
        <d:sz val="11"/>
        <d:color rgb="FF000000"/>
        <d:rFont val="Calibri"/>
      </d:rPr>
      <d:t xml:space="preserve"/>
    </d:r>
  </si>
  <si>
    <d:r xmlns:d="http://schemas.openxmlformats.org/spreadsheetml/2006/main">
      <d:rPr>
        <d:sz val="11"/>
        <d:rFont val="Calibri"/>
      </d:rPr>
      <d:t xml:space="preserve">392510 - - Reservoirs, tanks, vats and similar containers, of a capacity exceeding 300 litres; </d:t>
    </d:r>
  </si>
  <si>
    <d:r xmlns:d="http://schemas.openxmlformats.org/spreadsheetml/2006/main">
      <d:rPr>
        <d:sz val="11"/>
        <d:rFont val="Calibri"/>
      </d:rPr>
      <d:t xml:space="preserve">23.020.10 - Stationary containers and tanks; </d:t>
    </d:r>
  </si>
  <si>
    <d:r xmlns:d="http://schemas.openxmlformats.org/spreadsheetml/2006/main">
      <d:rPr>
        <d:sz val="11"/>
        <d:rFont val="Calibri"/>
      </d:rPr>
      <d:t xml:space="preserve">Prevention of deceptive practices and consumer protection; Protection of human health or safety; Protection of the environment; Quality requirements; </d:t>
    </d:r>
  </si>
  <si>
    <t>G/TBT/N/UGA/807</t>
  </si>
  <si>
    <d:r xmlns:d="http://schemas.openxmlformats.org/spreadsheetml/2006/main">
      <d:rPr>
        <d:sz val="11"/>
        <d:rFont val="Calibri"/>
      </d:rPr>
      <d:t xml:space="preserve">Motorcycle rubber wheel inner tubes.</d:t>
    </d:r>
    <d:r xmlns:d="http://schemas.openxmlformats.org/spreadsheetml/2006/main">
      <d:rPr>
        <d:sz val="11"/>
        <d:color rgb="FF000000"/>
        <d:rFont val="Calibri"/>
      </d:rPr>
      <d:t xml:space="preserve"/>
    </d:r>
  </si>
  <si>
    <d:r xmlns:d="http://schemas.openxmlformats.org/spreadsheetml/2006/main">
      <d:rPr>
        <d:sz val="11"/>
        <d:rFont val="Calibri"/>
      </d:rPr>
      <d:t xml:space="preserve">4013 - Inner tubes, of rubber.; </d:t>
    </d:r>
  </si>
  <si>
    <d:r xmlns:d="http://schemas.openxmlformats.org/spreadsheetml/2006/main">
      <d:rPr>
        <d:sz val="11"/>
        <d:rFont val="Calibri"/>
      </d:rPr>
      <d:t xml:space="preserve">43.140 - Motorcycles and mopeds; 55.120 - Cans. Tins. Tubes; 83.160 - Tyres; </d:t>
    </d:r>
  </si>
  <si>
    <t>G/TBT/N/BRA/787</t>
  </si>
  <si>
    <d:r xmlns:d="http://schemas.openxmlformats.org/spreadsheetml/2006/main">
      <d:rPr>
        <d:sz val="11"/>
        <d:rFont val="Calibri"/>
      </d:rPr>
      <d:t xml:space="preserve">Product registration</d:t>
    </d:r>
    <d:r xmlns:d="http://schemas.openxmlformats.org/spreadsheetml/2006/main">
      <d:rPr>
        <d:sz val="11"/>
        <d:color rgb="FF000000"/>
        <d:rFont val="Calibri"/>
      </d:rPr>
      <d:t xml:space="preserve"/>
    </d:r>
  </si>
  <si>
    <d:r xmlns:d="http://schemas.openxmlformats.org/spreadsheetml/2006/main">
      <d:rPr>
        <d:sz val="11"/>
        <d:rFont val="Calibri"/>
      </d:rPr>
      <d:t xml:space="preserve">11.040 - Medical equipment; </d:t>
    </d:r>
  </si>
  <si>
    <t>G/TBT/N/COL/86/Add.6</t>
  </si>
  <si>
    <d:r xmlns:d="http://schemas.openxmlformats.org/spreadsheetml/2006/main">
      <d:rPr>
        <d:i/>
        <d:sz val="11"/>
        <d:rFont val="Calibri"/>
      </d:rPr>
      <d:t xml:space="preserve">Made-up articles, knitted or crocheted, Made-up articles, woven, Household linen and Articles of apparel of leather, classified in the Colombian Customs Tariff under Section XI tariff subheadings (corresponding to Chapters 61, 62 and 63) and under tariff heading 4203</d:t>
    </d:r>
    <d:r xmlns:d="http://schemas.openxmlformats.org/spreadsheetml/2006/main">
      <d:rPr>
        <d:sz val="11"/>
        <d:color rgb="FF000000"/>
        <d:rFont val="Calibri"/>
      </d:rPr>
      <d:t xml:space="preserve"/>
    </d:r>
  </si>
  <si>
    <d:r xmlns:d="http://schemas.openxmlformats.org/spreadsheetml/2006/main">
      <d:rPr>
        <d:sz val="11"/>
        <d:rFont val="Calibri"/>
      </d:rPr>
      <d:t xml:space="preserve">4203 - Articles of apparel and clothing accessories, of leather or of composition leather.; 61 - Articles of apparel and clothing accessories, knitted or crocheted; 62 - Articles of apparel and clothing accessories, not knitted or crocheted; 63 - Other made up textile articles; sets; worn clothing and worn textile articles; rags; </d:t>
    </d:r>
  </si>
  <si>
    <d:r xmlns:d="http://schemas.openxmlformats.org/spreadsheetml/2006/main">
      <d:rPr>
        <d:sz val="11"/>
        <d:rFont val="Calibri"/>
      </d:rPr>
      <d:t xml:space="preserve">59.140 - Leather technology; 61.020 - Clothes; 97.160 - Home textiles. Linen; </d:t>
    </d:r>
  </si>
  <si>
    <t>G/TBT/N/KOR/751</t>
  </si>
  <si>
    <t>Korea, Republic of</t>
  </si>
  <si>
    <d:r xmlns:d="http://schemas.openxmlformats.org/spreadsheetml/2006/main">
      <d:rPr>
        <d:sz val="11"/>
        <d:rFont val="Calibri"/>
      </d:rPr>
      <d:t xml:space="preserve">Motor Vehicles</d:t>
    </d:r>
    <d:r xmlns:d="http://schemas.openxmlformats.org/spreadsheetml/2006/main">
      <d:rPr>
        <d:sz val="11"/>
        <d:color rgb="FF000000"/>
        <d:rFont val="Calibri"/>
      </d:rPr>
      <d:t xml:space="preserve"/>
    </d:r>
  </si>
  <si>
    <d:r xmlns:d="http://schemas.openxmlformats.org/spreadsheetml/2006/main">
      <d:rPr>
        <d:sz val="11"/>
        <d:rFont val="Calibri"/>
      </d:rPr>
      <d:t xml:space="preserve">43.060.40 - Fuel systems; 43.100 - Passenger cars. Caravans and light trailers; </d:t>
    </d:r>
  </si>
  <si>
    <t>G/TBT/N/USA/1087/Add.1</t>
  </si>
  <si>
    <d:r xmlns:d="http://schemas.openxmlformats.org/spreadsheetml/2006/main">
      <d:rPr>
        <d:i/>
        <d:sz val="11"/>
        <d:rFont val="Calibri"/>
      </d:rPr>
      <d:t xml:space="preserve">Nuclear power plant components</d:t>
    </d:r>
    <d:r xmlns:d="http://schemas.openxmlformats.org/spreadsheetml/2006/main">
      <d:rPr>
        <d:sz val="11"/>
        <d:color rgb="FF000000"/>
        <d:rFont val="Calibri"/>
      </d:rPr>
      <d:t xml:space="preserve"/>
    </d:r>
  </si>
  <si>
    <d:r xmlns:d="http://schemas.openxmlformats.org/spreadsheetml/2006/main">
      <d:rPr>
        <d:sz val="11"/>
        <d:rFont val="Calibri"/>
      </d:rPr>
      <d:t xml:space="preserve">27.120 - Nuclear energy engineering;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27.120 - Nuclear energy engineering; </d:t>
    </d:r>
  </si>
  <si>
    <t>G/TBT/N/USA/1100/Add.2</t>
  </si>
  <si>
    <d:r xmlns:d="http://schemas.openxmlformats.org/spreadsheetml/2006/main">
      <d:rPr>
        <d:i/>
        <d:sz val="11"/>
        <d:rFont val="Calibri"/>
      </d:rPr>
      <d:t xml:space="preserve">Home insulation</d:t>
    </d:r>
    <d:r xmlns:d="http://schemas.openxmlformats.org/spreadsheetml/2006/main">
      <d:rPr>
        <d:sz val="11"/>
        <d:color rgb="FF000000"/>
        <d:rFont val="Calibri"/>
      </d:rPr>
      <d:t xml:space="preserve"/>
    </d:r>
  </si>
  <si>
    <d:r xmlns:d="http://schemas.openxmlformats.org/spreadsheetml/2006/main">
      <d:rPr>
        <d:sz val="11"/>
        <d:rFont val="Calibri"/>
      </d:rPr>
      <d:t xml:space="preserve">91.100 - Construction materials;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91.100 - Construction materials; </d:t>
    </d:r>
  </si>
  <si>
    <t>G/TBT/N/USA/1165/Add.2</t>
  </si>
  <si>
    <d:r xmlns:d="http://schemas.openxmlformats.org/spreadsheetml/2006/main">
      <d:rPr>
        <d:i/>
        <d:sz val="11"/>
        <d:rFont val="Calibri"/>
      </d:rPr>
      <d:t xml:space="preserve">Motor vehicle emissions</d:t>
    </d:r>
    <d:r xmlns:d="http://schemas.openxmlformats.org/spreadsheetml/2006/main">
      <d:rPr>
        <d:sz val="11"/>
        <d:color rgb="FF000000"/>
        <d:rFont val="Calibri"/>
      </d:rPr>
      <d:t xml:space="preserve"/>
    </d:r>
  </si>
  <si>
    <d:r xmlns:d="http://schemas.openxmlformats.org/spreadsheetml/2006/main">
      <d:rPr>
        <d:sz val="11"/>
        <d:rFont val="Calibri"/>
      </d:rPr>
      <d:t xml:space="preserve">13.040 - Air quality; 43.040 - Road vehicle systems;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13.040 - Air quality; 43.040 - Road vehicle systems; </d:t>
    </d:r>
  </si>
  <si>
    <t>G/TBT/N/USA/1299/Add.1</t>
  </si>
  <si>
    <d:r xmlns:d="http://schemas.openxmlformats.org/spreadsheetml/2006/main">
      <d:rPr>
        <d:i/>
        <d:sz val="11"/>
        <d:rFont val="Calibri"/>
      </d:rPr>
      <d:t xml:space="preserve">Textile fiber products</d:t>
    </d:r>
    <d:r xmlns:d="http://schemas.openxmlformats.org/spreadsheetml/2006/main">
      <d:rPr>
        <d:sz val="11"/>
        <d:color rgb="FF000000"/>
        <d:rFont val="Calibri"/>
      </d:rPr>
      <d:t xml:space="preserve"/>
    </d:r>
  </si>
  <si>
    <d:r xmlns:d="http://schemas.openxmlformats.org/spreadsheetml/2006/main">
      <d:rPr>
        <d:sz val="11"/>
        <d:rFont val="Calibri"/>
      </d:rPr>
      <d:t xml:space="preserve">59.060 - Textile fibres; 59.080 - Products of the textile industry;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59.060 - Textile fibres; 59.080 - Products of the textile industry; </d:t>
    </d:r>
  </si>
  <si>
    <t>G/TBT/N/USA/972/Add.4</t>
  </si>
  <si>
    <d:r xmlns:d="http://schemas.openxmlformats.org/spreadsheetml/2006/main">
      <d:rPr>
        <d:i/>
        <d:sz val="11"/>
        <d:rFont val="Calibri"/>
      </d:rPr>
      <d:t xml:space="preserve">Information and communication technology</d:t>
    </d:r>
    <d:r xmlns:d="http://schemas.openxmlformats.org/spreadsheetml/2006/main">
      <d:rPr>
        <d:sz val="11"/>
        <d:color rgb="FF000000"/>
        <d:rFont val="Calibri"/>
      </d:rPr>
      <d:t xml:space="preserve"/>
    </d:r>
  </si>
  <si>
    <d:r xmlns:d="http://schemas.openxmlformats.org/spreadsheetml/2006/main">
      <d:rPr>
        <d:sz val="11"/>
        <d:rFont val="Calibri"/>
      </d:rPr>
      <d:t xml:space="preserve">33.020 - Telecommunications in general; 33.040 - Telecommunication systems; 33.060 - Radiocommunications; 33.070 - Mobile services;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33.020 - Telecommunications in general; 33.040 - Telecommunication systems; 33.060 - Radiocommunications; 33.070 - Mobile services; </d:t>
    </d:r>
  </si>
  <si>
    <t>G/TBT/N/TPKM/288/Add.1</t>
  </si>
  <si>
    <d:r xmlns:d="http://schemas.openxmlformats.org/spreadsheetml/2006/main">
      <d:rPr>
        <d:i/>
        <d:sz val="11"/>
        <d:rFont val="Calibri"/>
      </d:rPr>
      <d:t xml:space="preserve">Health food for human consumption</d:t>
    </d:r>
    <d:r xmlns:d="http://schemas.openxmlformats.org/spreadsheetml/2006/main">
      <d:rPr>
        <d:sz val="11"/>
        <d:color rgb="FF000000"/>
        <d:rFont val="Calibri"/>
      </d:rPr>
      <d:t xml:space="preserve"/>
    </d:r>
  </si>
  <si>
    <t>G/TBT/N/BOL/3/Add.4</t>
  </si>
  <si>
    <t>Bolivia, Plurinational State of</t>
  </si>
  <si>
    <d:r xmlns:d="http://schemas.openxmlformats.org/spreadsheetml/2006/main">
      <d:rPr>
        <d:i/>
        <d:sz val="11"/>
        <d:rFont val="Calibri"/>
      </d:rPr>
      <d:t xml:space="preserve">Processes in the food industry (ICS: 67.020); Food products in general (ICS: 67.040) ;</d:t>
    </d:r>
    <d:r xmlns:d="http://schemas.openxmlformats.org/spreadsheetml/2006/main">
      <d:rPr>
        <d:sz val="11"/>
        <d:color rgb="FF000000"/>
        <d:rFont val="Calibri"/>
      </d:rPr>
      <d:t xml:space="preserve"/>
    </d:r>
  </si>
  <si>
    <d:r xmlns:d="http://schemas.openxmlformats.org/spreadsheetml/2006/main">
      <d:rPr>
        <d:sz val="11"/>
        <d:rFont val="Calibri"/>
      </d:rPr>
      <d:t xml:space="preserve">67.020 - Processes in the food industry; 67.040 - Food products in general; </d:t>
    </d:r>
  </si>
  <si>
    <t>G/TBT/N/BOL/6/Add.1</t>
  </si>
  <si>
    <d:r xmlns:d="http://schemas.openxmlformats.org/spreadsheetml/2006/main">
      <d:rPr>
        <d:sz val="11"/>
        <d:rFont val="Calibri"/>
      </d:rPr>
      <d:t xml:space="preserve">8702 - Motor vehicles for the transport of ten or more persons, including the driver.; 8703 - Motor cars and other motor vehicles principally designed for the transport of persons (other than those of heading 87.02), including station wagons and racing cars.; 8704 - Motor vehicles for the transport of goods.; 8706 - Chassis fitted with engines, for the motor vehicles of headings 87.01 to 87.05.; </d:t>
    </d:r>
  </si>
  <si>
    <d:r xmlns:d="http://schemas.openxmlformats.org/spreadsheetml/2006/main">
      <d:rPr>
        <d:sz val="11"/>
        <d:rFont val="Calibri"/>
      </d:rPr>
      <d:t xml:space="preserve">43.080 - Commercial vehicles; 43.100 - Passenger cars. Caravans and light trailers; </d:t>
    </d:r>
  </si>
  <si>
    <t>G/TBT/N/BOL/8#G/TBT/N/COL/230#G/TBT/N/ECU/337#G/TBT/N/PER/99</t>
  </si>
  <si>
    <t>Ecuador</t>
  </si>
  <si>
    <t>Cosmetic products in HS Chapters 33 and 34</t>
  </si>
  <si>
    <t>Peru</t>
  </si>
  <si>
    <t>G/TBT/N/ECU/32/Add.16</t>
  </si>
  <si>
    <d:r xmlns:d="http://schemas.openxmlformats.org/spreadsheetml/2006/main">
      <d:rPr>
        <d:i/>
        <d:sz val="11"/>
        <d:rFont val="Calibri"/>
      </d:rPr>
      <d:t xml:space="preserve">9900.00.00</d:t>
    </d:r>
    <d:r xmlns:d="http://schemas.openxmlformats.org/spreadsheetml/2006/main">
      <d:rPr>
        <d:sz val="11"/>
        <d:color rgb="FF000000"/>
        <d:rFont val="Calibri"/>
      </d:rPr>
      <d:t xml:space="preserve"/>
    </d:r>
  </si>
  <si>
    <d:r xmlns:d="http://schemas.openxmlformats.org/spreadsheetml/2006/main">
      <d:rPr>
        <d:sz val="11"/>
        <d:rFont val="Calibri"/>
      </d:rPr>
      <d:t xml:space="preserve">43.020 - Road vehicles in general; 43.040 - Road vehicle systems; </d:t>
    </d:r>
  </si>
  <si>
    <t>G/TBT/N/MEX/181/Add.5</t>
  </si>
  <si>
    <d:r xmlns:d="http://schemas.openxmlformats.org/spreadsheetml/2006/main">
      <d:rPr>
        <d:i/>
        <d:sz val="11"/>
        <d:rFont val="Calibri"/>
      </d:rPr>
      <d:t xml:space="preserve">Respirators</d:t>
    </d:r>
    <d:r xmlns:d="http://schemas.openxmlformats.org/spreadsheetml/2006/main">
      <d:rPr>
        <d:sz val="11"/>
        <d:color rgb="FF000000"/>
        <d:rFont val="Calibri"/>
      </d:rPr>
      <d:t xml:space="preserve"/>
    </d:r>
  </si>
  <si>
    <d:r xmlns:d="http://schemas.openxmlformats.org/spreadsheetml/2006/main">
      <d:rPr>
        <d:sz val="11"/>
        <d:rFont val="Calibri"/>
      </d:rPr>
      <d:t xml:space="preserve">13.340.30 - Respiratory protective devices; </d:t>
    </d:r>
  </si>
  <si>
    <d:r xmlns:d="http://schemas.openxmlformats.org/spreadsheetml/2006/main">
      <d:rPr>
        <d:i/>
        <d:sz val="11"/>
        <d:rFont val="Calibri"/>
      </d:rPr>
      <d:t xml:space="preserve">Not specified ; </d:t>
    </d:r>
  </si>
  <si>
    <t>G/TBT/N/MOZ/12</t>
  </si>
  <si>
    <d:r xmlns:d="http://schemas.openxmlformats.org/spreadsheetml/2006/main">
      <d:rPr>
        <d:sz val="11"/>
        <d:rFont val="Calibri"/>
      </d:rPr>
      <d:t xml:space="preserve">ICS 67080.10</d:t>
    </d:r>
    <d:r xmlns:d="http://schemas.openxmlformats.org/spreadsheetml/2006/main">
      <d:rPr>
        <d:sz val="11"/>
        <d:color rgb="FF000000"/>
        <d:rFont val="Calibri"/>
      </d:rPr>
      <d:t xml:space="preserve"/>
    </d:r>
  </si>
  <si>
    <d:r xmlns:d="http://schemas.openxmlformats.org/spreadsheetml/2006/main">
      <d:rPr>
        <d:sz val="11"/>
        <d:rFont val="Calibri"/>
      </d:rPr>
      <d:t xml:space="preserve">Protection of human health or safety; Protection of the environment; Other; </d:t>
    </d:r>
  </si>
  <si>
    <t>G/TBT/N/SGP/42</t>
  </si>
  <si>
    <t>Singapore</t>
  </si>
  <si>
    <d:r xmlns:d="http://schemas.openxmlformats.org/spreadsheetml/2006/main">
      <d:rPr>
        <d:sz val="11"/>
        <d:rFont val="Calibri"/>
      </d:rPr>
      <d:t xml:space="preserve">
</d:t>
    </d:r>
    <d:r xmlns:d="http://schemas.openxmlformats.org/spreadsheetml/2006/main">
      <d:rPr>
        <d:sz val="11"/>
        <d:color rgb="FF000000"/>
        <d:rFont val="Calibri"/>
      </d:rPr>
      <d:t xml:space="preserve">HS 29033990 – Other fluorinated, brominated or iodinated derivatives of acyclic hydrocarbons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HS 38247800 – Mixtures containing perfluorocarbons (PFCs) or hydrofluorocarbons (HFCs), but not containing chlorofluorocarbons (CFCs) or hydrochlorofluorocarbons (HCFCs)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r>
  </si>
  <si>
    <t>G/TBT/N/THA/507</t>
  </si>
  <si>
    <t>Thailand</t>
  </si>
  <si>
    <d:r xmlns:d="http://schemas.openxmlformats.org/spreadsheetml/2006/main">
      <d:rPr>
        <d:sz val="11"/>
        <d:rFont val="Calibri"/>
      </d:rPr>
      <d:t xml:space="preserve">Infant and young child food (HS Code: 0401, 0402) (ICS: 67.100.10). Milk and cream, not concentrated nor containing added sugar or other sweetening matter. (HS: 0401), Milk and cream, concentrated or containing added sugar or other sweetening matter. (HS: 0402)</d:t>
    </d:r>
    <d:r xmlns:d="http://schemas.openxmlformats.org/spreadsheetml/2006/main">
      <d:rPr>
        <d:sz val="11"/>
        <d:color rgb="FF000000"/>
        <d:rFont val="Calibri"/>
      </d:rPr>
      <d:t xml:space="preserve"/>
    </d:r>
  </si>
  <si>
    <d:r xmlns:d="http://schemas.openxmlformats.org/spreadsheetml/2006/main">
      <d:rPr>
        <d:sz val="11"/>
        <d:rFont val="Calibri"/>
      </d:rPr>
      <d:t xml:space="preserve">0401 - Milk and cream, not concentrated nor containing added sugar or other sweetening matter.; 0402 - Milk and cream, concentrated or containing added sugar or other sweetening matter.; </d:t>
    </d:r>
  </si>
  <si>
    <t>G/TBT/N/THA/508</t>
  </si>
  <si>
    <t>G/TBT/N/THA/509</t>
  </si>
  <si>
    <t>G/TBT/N/THA/510</t>
  </si>
  <si>
    <t>G/TBT/N/THA/511</t>
  </si>
  <si>
    <t>G/TBT/N/TPKM/274/Add.1</t>
  </si>
  <si>
    <d:r xmlns:d="http://schemas.openxmlformats.org/spreadsheetml/2006/main">
      <d:rPr>
        <d:i/>
        <d:sz val="11"/>
        <d:rFont val="Calibri"/>
      </d:rPr>
      <d:t xml:space="preserve">Baby walkers (Refer to attachment)</d:t>
    </d:r>
    <d:r xmlns:d="http://schemas.openxmlformats.org/spreadsheetml/2006/main">
      <d:rPr>
        <d:sz val="11"/>
        <d:color rgb="FF000000"/>
        <d:rFont val="Calibri"/>
      </d:rPr>
      <d:t xml:space="preserve"/>
    </d:r>
  </si>
  <si>
    <d:r xmlns:d="http://schemas.openxmlformats.org/spreadsheetml/2006/main">
      <d:rPr>
        <d:sz val="11"/>
        <d:rFont val="Calibri"/>
      </d:rPr>
      <d:t xml:space="preserve">940370 - - Furniture of plastics; 9503 - Other toys; reduced-size ("scale") models and similar recreational models, working or not; puzzles of all kinds.; </d:t>
    </d:r>
  </si>
  <si>
    <t>G/TBT/N/BRA/768/Add.1</t>
  </si>
  <si>
    <d:r xmlns:d="http://schemas.openxmlformats.org/spreadsheetml/2006/main">
      <d:rPr>
        <d:i/>
        <d:sz val="11"/>
        <d:rFont val="Calibri"/>
      </d:rPr>
      <d:t xml:space="preserve">HS-Chapter 32 - paints</d:t>
    </d:r>
    <d:r xmlns:d="http://schemas.openxmlformats.org/spreadsheetml/2006/main">
      <d:rPr>
        <d:sz val="11"/>
        <d:color rgb="FF000000"/>
        <d:rFont val="Calibri"/>
      </d:rPr>
      <d:t xml:space="preserve"/>
    </d:r>
  </si>
  <si>
    <d:r xmlns:d="http://schemas.openxmlformats.org/spreadsheetml/2006/main">
      <d:rPr>
        <d:sz val="11"/>
        <d:rFont val="Calibri"/>
      </d:rPr>
      <d:t xml:space="preserve">32 - Tanning or dyeing extracts; tannins and their derivatives; dyes, pigments and other colouring matter; paints and varnishes; putty and other mastics; inks;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32 - Tanning or dyeing extracts; tannins and their derivatives; dyes, pigments and other colouring matter; paints and varnishes; putty and other mastics; inks; </d:t>
    </d:r>
  </si>
  <si>
    <d:r xmlns:d="http://schemas.openxmlformats.org/spreadsheetml/2006/main">
      <d:rPr>
        <d:i/>
        <d:sz val="11"/>
        <d:rFont val="Calibri"/>
      </d:rPr>
      <d:t xml:space="preserve">Protection of human health or safety; Quality requirements; </d:t>
    </d:r>
  </si>
  <si>
    <t>G/TBT/N/ISR/709/Add.2</t>
  </si>
  <si>
    <d:r xmlns:d="http://schemas.openxmlformats.org/spreadsheetml/2006/main">
      <d:rPr>
        <d:i/>
        <d:sz val="11"/>
        <d:rFont val="Calibri"/>
      </d:rPr>
      <d:t xml:space="preserve">Cosmetics (HS: Chapter 33; ICS: 71.100.70).</d:t>
    </d:r>
    <d:r xmlns:d="http://schemas.openxmlformats.org/spreadsheetml/2006/main">
      <d:rPr>
        <d:sz val="11"/>
        <d:color rgb="FF000000"/>
        <d:rFont val="Calibri"/>
      </d:rPr>
      <d:t xml:space="preserve"/>
    </d:r>
  </si>
  <si>
    <d:r xmlns:d="http://schemas.openxmlformats.org/spreadsheetml/2006/main">
      <d:rPr>
        <d:sz val="11"/>
        <d:rFont val="Calibri"/>
      </d:rPr>
      <d:t xml:space="preserve">33 - Essential oils and resinoids; perfumery, cosmetic or toilet preparations;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33 - Essential oils and resinoids; perfumery, cosmetic or toilet preparations; </d:t>
    </d:r>
  </si>
  <si>
    <d:r xmlns:d="http://schemas.openxmlformats.org/spreadsheetml/2006/main">
      <d:rPr>
        <d:sz val="11"/>
        <d:rFont val="Calibri"/>
      </d:rPr>
      <d:t xml:space="preserve">71.100.70 - Cosmetics. Toiletries;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71.100.70 - Cosmetics. Toiletries; </d:t>
    </d:r>
  </si>
  <si>
    <t>G/TBT/N/ISR/805/Add.1</t>
  </si>
  <si>
    <d:r xmlns:d="http://schemas.openxmlformats.org/spreadsheetml/2006/main">
      <d:rPr>
        <d:i/>
        <d:sz val="11"/>
        <d:rFont val="Calibri"/>
      </d:rPr>
      <d:t xml:space="preserve">Rice</d:t>
    </d:r>
    <d:r xmlns:d="http://schemas.openxmlformats.org/spreadsheetml/2006/main">
      <d:rPr>
        <d:sz val="11"/>
        <d:color rgb="FF000000"/>
        <d:rFont val="Calibri"/>
      </d:rPr>
      <d:t xml:space="preserve"/>
    </d:r>
  </si>
  <si>
    <d:r xmlns:d="http://schemas.openxmlformats.org/spreadsheetml/2006/main">
      <d:rPr>
        <d:sz val="11"/>
        <d:rFont val="Calibri"/>
      </d:rPr>
      <d:t xml:space="preserve">1006 - Rice.;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1006 - Rice.; </d:t>
    </d:r>
  </si>
  <si>
    <d:r xmlns:d="http://schemas.openxmlformats.org/spreadsheetml/2006/main">
      <d:rPr>
        <d:sz val="11"/>
        <d:rFont val="Calibri"/>
      </d:rPr>
      <d:t xml:space="preserve">67.060 - Cereals, pulses and derived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67.060 - Cereals, pulses and derived products; </d:t>
    </d:r>
  </si>
  <si>
    <t>G/TBT/N/KWT/277/Rev.1/Add.1</t>
  </si>
  <si>
    <t>Kuwait, the State of</t>
  </si>
  <si>
    <d:r xmlns:d="http://schemas.openxmlformats.org/spreadsheetml/2006/main">
      <d:rPr>
        <d:i/>
        <d:sz val="11"/>
        <d:rFont val="Calibri"/>
      </d:rPr>
      <d:t xml:space="preserve">Labelling of pre packaged foodstuffs</d:t>
    </d:r>
    <d:r xmlns:d="http://schemas.openxmlformats.org/spreadsheetml/2006/main">
      <d:rPr>
        <d:sz val="11"/>
        <d:color rgb="FF000000"/>
        <d:rFont val="Calibri"/>
      </d:rPr>
      <d:t xml:space="preserve"/>
    </d:r>
  </si>
  <si>
    <d:r xmlns:d="http://schemas.openxmlformats.org/spreadsheetml/2006/main">
      <d:rPr>
        <d:sz val="11"/>
        <d:rFont val="Calibri"/>
      </d:rPr>
      <d:t xml:space="preserve">67.230 - Prepackaged and prepared foods; </d:t>
    </d:r>
  </si>
  <si>
    <t>G/TBT/N/CHL/337/Add.2</t>
  </si>
  <si>
    <d:r xmlns:d="http://schemas.openxmlformats.org/spreadsheetml/2006/main">
      <d:rPr>
        <d:i/>
        <d:sz val="11"/>
        <d:rFont val="Calibri"/>
      </d:rPr>
      <d:t xml:space="preserve">Food for human consumption ;</d:t>
    </d:r>
    <d:r xmlns:d="http://schemas.openxmlformats.org/spreadsheetml/2006/main">
      <d:rPr>
        <d:sz val="11"/>
        <d:color rgb="FF000000"/>
        <d:rFont val="Calibri"/>
      </d:rPr>
      <d:t xml:space="preserve"/>
    </d:r>
  </si>
  <si>
    <t>G/TBT/N/EU/536</t>
  </si>
  <si>
    <d:r xmlns:d="http://schemas.openxmlformats.org/spreadsheetml/2006/main">
      <d:rPr>
        <d:sz val="11"/>
        <d:rFont val="Calibri"/>
      </d:rPr>
      <d:t xml:space="preserve">Oxasulfuron (pesticide active substance)</d:t>
    </d:r>
    <d:r xmlns:d="http://schemas.openxmlformats.org/spreadsheetml/2006/main">
      <d:rPr>
        <d:sz val="11"/>
        <d:color rgb="FF000000"/>
        <d:rFont val="Calibri"/>
      </d:rPr>
      <d:t xml:space="preserve"/>
    </d:r>
  </si>
  <si>
    <d:r xmlns:d="http://schemas.openxmlformats.org/spreadsheetml/2006/main">
      <d:rPr>
        <d:sz val="11"/>
        <d:rFont val="Calibri"/>
      </d:rPr>
      <d:t xml:space="preserve">65.100 - Pesticides and other agrochemicals; </d:t>
    </d:r>
  </si>
  <si>
    <d:r xmlns:d="http://schemas.openxmlformats.org/spreadsheetml/2006/main">
      <d:rPr>
        <d:sz val="11"/>
        <d:rFont val="Calibri"/>
      </d:rPr>
      <d:t xml:space="preserve">Protection of human health or safety; Protection of animal or plant life or health; Protection of the environment; </d:t>
    </d:r>
  </si>
  <si>
    <t>G/TBT/N/KOR/750</t>
  </si>
  <si>
    <d:r xmlns:d="http://schemas.openxmlformats.org/spreadsheetml/2006/main">
      <d:rPr>
        <d:sz val="11"/>
        <d:rFont val="Calibri"/>
      </d:rPr>
      <d:t xml:space="preserve">Tyres</d:t>
    </d:r>
    <d:r xmlns:d="http://schemas.openxmlformats.org/spreadsheetml/2006/main">
      <d:rPr>
        <d:sz val="11"/>
        <d:color rgb="FF000000"/>
        <d:rFont val="Calibri"/>
      </d:rPr>
      <d:t xml:space="preserve"/>
    </d:r>
  </si>
  <si>
    <d:r xmlns:d="http://schemas.openxmlformats.org/spreadsheetml/2006/main">
      <d:rPr>
        <d:sz val="11"/>
        <d:rFont val="Calibri"/>
      </d:rPr>
      <d:t xml:space="preserve">83.160 - Tyres; </d:t>
    </d:r>
  </si>
  <si>
    <d:r xmlns:d="http://schemas.openxmlformats.org/spreadsheetml/2006/main">
      <d:rPr>
        <d:sz val="11"/>
        <d:rFont val="Calibri"/>
      </d:rPr>
      <d:t xml:space="preserve">Consumer information, labelling; </d:t>
    </d:r>
  </si>
  <si>
    <t>G/TBT/N/OMN/342</t>
  </si>
  <si>
    <d:r xmlns:d="http://schemas.openxmlformats.org/spreadsheetml/2006/main">
      <d:rPr>
        <d:sz val="11"/>
        <d:rFont val="Calibri"/>
      </d:rPr>
      <d:t xml:space="preserve">Pressure regulators</d:t>
    </d:r>
    <d:r xmlns:d="http://schemas.openxmlformats.org/spreadsheetml/2006/main">
      <d:rPr>
        <d:sz val="11"/>
        <d:color rgb="FF000000"/>
        <d:rFont val="Calibri"/>
      </d:rPr>
      <d:t xml:space="preserve"/>
    </d:r>
  </si>
  <si>
    <d:r xmlns:d="http://schemas.openxmlformats.org/spreadsheetml/2006/main">
      <d:rPr>
        <d:sz val="11"/>
        <d:rFont val="Calibri"/>
      </d:rPr>
      <d:t xml:space="preserve">23.060.40 - Pressure regulators; </d:t>
    </d:r>
  </si>
  <si>
    <t>G/TBT/N/PHL/195/Rev.1</t>
  </si>
  <si>
    <d:r xmlns:d="http://schemas.openxmlformats.org/spreadsheetml/2006/main">
      <d:rPr>
        <d:sz val="11"/>
        <d:rFont val="Calibri"/>
      </d:rPr>
      <d:t xml:space="preserve">ICS: 77.140 – Iron and Steel Products</d:t>
    </d:r>
    <d:r xmlns:d="http://schemas.openxmlformats.org/spreadsheetml/2006/main">
      <d:rPr>
        <d:sz val="11"/>
        <d:color rgb="FF000000"/>
        <d:rFont val="Calibri"/>
      </d:rPr>
      <d:t xml:space="preserve"/>
    </d:r>
  </si>
  <si>
    <t>G/TBT/N/CHL/435</t>
  </si>
  <si>
    <t>Food</t>
  </si>
  <si>
    <t>G/TBT/N/TPKM/314</t>
  </si>
  <si>
    <d:r xmlns:d="http://schemas.openxmlformats.org/spreadsheetml/2006/main">
      <d:rPr>
        <d:sz val="11"/>
        <d:rFont val="Calibri"/>
      </d:rPr>
      <d:t xml:space="preserve">Power supply products for automotive cigar lighter.</d:t>
    </d:r>
    <d:r xmlns:d="http://schemas.openxmlformats.org/spreadsheetml/2006/main">
      <d:rPr>
        <d:sz val="11"/>
        <d:color rgb="FF000000"/>
        <d:rFont val="Calibri"/>
      </d:rPr>
      <d:t xml:space="preserve"/>
    </d:r>
  </si>
  <si>
    <d:r xmlns:d="http://schemas.openxmlformats.org/spreadsheetml/2006/main">
      <d:rPr>
        <d:sz val="11"/>
        <d:rFont val="Calibri"/>
      </d:rPr>
      <d:t xml:space="preserve">43.040.10 - Electrical and electronic equipment; </d:t>
    </d:r>
  </si>
  <si>
    <d:r xmlns:d="http://schemas.openxmlformats.org/spreadsheetml/2006/main">
      <d:rPr>
        <d:sz val="11"/>
        <d:rFont val="Calibri"/>
      </d:rPr>
      <d:t xml:space="preserve">Consumer information, labelling; Protection of human health or safety; Protection of the environment; </d:t>
    </d:r>
  </si>
  <si>
    <t>G/TBT/N/USA/1116/Add.6</t>
  </si>
  <si>
    <d:r xmlns:d="http://schemas.openxmlformats.org/spreadsheetml/2006/main">
      <d:rPr>
        <d:i/>
        <d:sz val="11"/>
        <d:rFont val="Calibri"/>
      </d:rPr>
      <d:t xml:space="preserve">Canned and bottled foods and beverages</d:t>
    </d:r>
    <d:r xmlns:d="http://schemas.openxmlformats.org/spreadsheetml/2006/main">
      <d:rPr>
        <d:sz val="11"/>
        <d:color rgb="FF000000"/>
        <d:rFont val="Calibri"/>
      </d:rPr>
      <d:t xml:space="preserve"/>
    </d:r>
  </si>
  <si>
    <d:r xmlns:d="http://schemas.openxmlformats.org/spreadsheetml/2006/main">
      <d:rPr>
        <d:sz val="11"/>
        <d:rFont val="Calibri"/>
      </d:rPr>
      <d:t xml:space="preserve">13.120 - Domestic safety; 67.250 - Materials and articles in contact with foodstuffs;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13.120 - Domestic safety; 67.250 - Materials and articles in contact with foodstuffs; </d:t>
    </d:r>
  </si>
  <si>
    <t>G/TBT/N/USA/1310/Add.1</t>
  </si>
  <si>
    <d:r xmlns:d="http://schemas.openxmlformats.org/spreadsheetml/2006/main">
      <d:rPr>
        <d:i/>
        <d:sz val="11"/>
        <d:rFont val="Calibri"/>
      </d:rPr>
      <d:t xml:space="preserve">Pork carcasses</d:t>
    </d:r>
    <d:r xmlns:d="http://schemas.openxmlformats.org/spreadsheetml/2006/main">
      <d:rPr>
        <d:sz val="11"/>
        <d:color rgb="FF000000"/>
        <d:rFont val="Calibri"/>
      </d:rPr>
      <d:t xml:space="preserve"/>
    </d:r>
  </si>
  <si>
    <d:r xmlns:d="http://schemas.openxmlformats.org/spreadsheetml/2006/main">
      <d:rPr>
        <d:sz val="11"/>
        <d:rFont val="Calibri"/>
      </d:rPr>
      <d:t xml:space="preserve">67.120 - Meat, meat products and other animal produce;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67.120 - Meat, meat products and other animal produce; </d:t>
    </d:r>
  </si>
  <si>
    <t>G/TBT/N/USA/1314/Add.1</t>
  </si>
  <si>
    <d:r xmlns:d="http://schemas.openxmlformats.org/spreadsheetml/2006/main">
      <d:rPr>
        <d:i/>
        <d:sz val="11"/>
        <d:rFont val="Calibri"/>
      </d:rPr>
      <d:t xml:space="preserve">Food labeling</d:t>
    </d:r>
    <d:r xmlns:d="http://schemas.openxmlformats.org/spreadsheetml/2006/main">
      <d:rPr>
        <d:sz val="11"/>
        <d:color rgb="FF000000"/>
        <d:rFont val="Calibri"/>
      </d:rPr>
      <d:t xml:space="preserve"/>
    </d:r>
  </si>
  <si>
    <d:r xmlns:d="http://schemas.openxmlformats.org/spreadsheetml/2006/main">
      <d:rPr>
        <d:sz val="11"/>
        <d:rFont val="Calibri"/>
      </d:rPr>
      <d:t xml:space="preserve">67.040 - Food products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67.040 - Food products in general; </d:t>
    </d:r>
  </si>
  <si>
    <t>G/TBT/N/USA/1323/Add.1</t>
  </si>
  <si>
    <d:r xmlns:d="http://schemas.openxmlformats.org/spreadsheetml/2006/main">
      <d:rPr>
        <d:i/>
        <d:sz val="11"/>
        <d:rFont val="Calibri"/>
      </d:rPr>
      <d:t xml:space="preserve">Clothing storage units</d:t>
    </d:r>
    <d:r xmlns:d="http://schemas.openxmlformats.org/spreadsheetml/2006/main">
      <d:rPr>
        <d:sz val="11"/>
        <d:color rgb="FF000000"/>
        <d:rFont val="Calibri"/>
      </d:rPr>
      <d:t xml:space="preserve"/>
    </d:r>
  </si>
  <si>
    <d:r xmlns:d="http://schemas.openxmlformats.org/spreadsheetml/2006/main">
      <d:rPr>
        <d:sz val="11"/>
        <d:rFont val="Calibri"/>
      </d:rPr>
      <d:t xml:space="preserve">97.140 - Furniture;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97.140 - Furniture; </d:t>
    </d:r>
  </si>
  <si>
    <t>G/TBT/N/USA/1334</t>
  </si>
  <si>
    <d:r xmlns:d="http://schemas.openxmlformats.org/spreadsheetml/2006/main">
      <d:rPr>
        <d:sz val="11"/>
        <d:rFont val="Calibri"/>
      </d:rPr>
      <d:t xml:space="preserve">Organics</d:t>
    </d:r>
    <d:r xmlns:d="http://schemas.openxmlformats.org/spreadsheetml/2006/main">
      <d:rPr>
        <d:sz val="11"/>
        <d:color rgb="FF000000"/>
        <d:rFont val="Calibri"/>
      </d:rPr>
      <d:t xml:space="preserve"/>
    </d:r>
  </si>
  <si>
    <d:r xmlns:d="http://schemas.openxmlformats.org/spreadsheetml/2006/main">
      <d:rPr>
        <d:sz val="11"/>
        <d:rFont val="Calibri"/>
      </d:rPr>
      <d:t xml:space="preserve">65.020 - Farming and forestry; 67.040 - Food products in general; </d:t>
    </d:r>
  </si>
  <si>
    <t>G/TBT/N/BRA/786</t>
  </si>
  <si>
    <d:r xmlns:d="http://schemas.openxmlformats.org/spreadsheetml/2006/main">
      <d:rPr>
        <d:sz val="11"/>
        <d:rFont val="Calibri"/>
      </d:rPr>
      <d:t xml:space="preserve">HS: 23</d:t>
    </d:r>
    <d:r xmlns:d="http://schemas.openxmlformats.org/spreadsheetml/2006/main">
      <d:rPr>
        <d:sz val="11"/>
        <d:color rgb="FF000000"/>
        <d:rFont val="Calibri"/>
      </d:rPr>
      <d:t xml:space="preserve"/>
    </d:r>
  </si>
  <si>
    <d:r xmlns:d="http://schemas.openxmlformats.org/spreadsheetml/2006/main">
      <d:rPr>
        <d:sz val="11"/>
        <d:rFont val="Calibri"/>
      </d:rPr>
      <d:t xml:space="preserve">23 - Residues and waste from the food industries; prepared animal fodder; </d:t>
    </d:r>
  </si>
  <si>
    <d:r xmlns:d="http://schemas.openxmlformats.org/spreadsheetml/2006/main">
      <d:rPr>
        <d:sz val="11"/>
        <d:rFont val="Calibri"/>
      </d:rPr>
      <d:t xml:space="preserve">65.120 - Animal feeding stuffs; </d:t>
    </d:r>
  </si>
  <si>
    <t>G/TBT/N/CHN/1247</t>
  </si>
  <si>
    <d:r xmlns:d="http://schemas.openxmlformats.org/spreadsheetml/2006/main">
      <d:rPr>
        <d:sz val="11"/>
        <d:rFont val="Calibri"/>
      </d:rPr>
      <d:t xml:space="preserve">Amusement device ICS: 97.200.40  HS: 95069900.00</d:t>
    </d:r>
    <d:r xmlns:d="http://schemas.openxmlformats.org/spreadsheetml/2006/main">
      <d:rPr>
        <d:sz val="11"/>
        <d:color rgb="FF000000"/>
        <d:rFont val="Calibri"/>
      </d:rPr>
      <d:t xml:space="preserve"/>
    </d:r>
  </si>
  <si>
    <d:r xmlns:d="http://schemas.openxmlformats.org/spreadsheetml/2006/main">
      <d:rPr>
        <d:sz val="11"/>
        <d:rFont val="Calibri"/>
      </d:rPr>
      <d:t xml:space="preserve">950699 - -- Other; </d:t>
    </d:r>
  </si>
  <si>
    <d:r xmlns:d="http://schemas.openxmlformats.org/spreadsheetml/2006/main">
      <d:rPr>
        <d:sz val="11"/>
        <d:rFont val="Calibri"/>
      </d:rPr>
      <d:t xml:space="preserve">97.200.40 - Playgrounds; </d:t>
    </d:r>
  </si>
  <si>
    <t>G/TBT/N/CHN/1248</t>
  </si>
  <si>
    <d:r xmlns:d="http://schemas.openxmlformats.org/spreadsheetml/2006/main">
      <d:rPr>
        <d:sz val="11"/>
        <d:rFont val="Calibri"/>
      </d:rPr>
      <d:t xml:space="preserve">Crude oils ICS: 75.040 HS:2709000000</d:t>
    </d:r>
    <d:r xmlns:d="http://schemas.openxmlformats.org/spreadsheetml/2006/main">
      <d:rPr>
        <d:sz val="11"/>
        <d:color rgb="FF000000"/>
        <d:rFont val="Calibri"/>
      </d:rPr>
      <d:t xml:space="preserve"/>
    </d:r>
  </si>
  <si>
    <d:r xmlns:d="http://schemas.openxmlformats.org/spreadsheetml/2006/main">
      <d:rPr>
        <d:sz val="11"/>
        <d:rFont val="Calibri"/>
      </d:rPr>
      <d:t xml:space="preserve">2709 - Petroleum oils and oils obtained from bituminous minerals, crude.; 270900 - Petroleum oils and oils obtained from bituminous minerals, crude.; </d:t>
    </d:r>
  </si>
  <si>
    <d:r xmlns:d="http://schemas.openxmlformats.org/spreadsheetml/2006/main">
      <d:rPr>
        <d:sz val="11"/>
        <d:rFont val="Calibri"/>
      </d:rPr>
      <d:t xml:space="preserve">75.040 - Crude petroleum; </d:t>
    </d:r>
  </si>
  <si>
    <t>G/TBT/N/CHN/1249</t>
  </si>
  <si>
    <d:r xmlns:d="http://schemas.openxmlformats.org/spreadsheetml/2006/main">
      <d:rPr>
        <d:sz val="11"/>
        <d:rFont val="Calibri"/>
      </d:rPr>
      <d:t xml:space="preserve">Fire resistive coating for steel structure. ICS:13.220.50  HS:84</d:t>
    </d:r>
    <d:r xmlns:d="http://schemas.openxmlformats.org/spreadsheetml/2006/main">
      <d:rPr>
        <d:sz val="11"/>
        <d:color rgb="FF000000"/>
        <d:rFont val="Calibri"/>
      </d:rPr>
      <d:t xml:space="preserve"/>
    </d:r>
  </si>
  <si>
    <d:r xmlns:d="http://schemas.openxmlformats.org/spreadsheetml/2006/main">
      <d:rPr>
        <d:sz val="11"/>
        <d:rFont val="Calibri"/>
      </d:rPr>
      <d:t xml:space="preserve">84 - Nuclear reactors, boilers, machinery and mechanical appliances; parts thereof; </d:t>
    </d:r>
  </si>
  <si>
    <d:r xmlns:d="http://schemas.openxmlformats.org/spreadsheetml/2006/main">
      <d:rPr>
        <d:sz val="11"/>
        <d:rFont val="Calibri"/>
      </d:rPr>
      <d:t xml:space="preserve">13.220.50 - Fire-resistance of building materials and elements; </d:t>
    </d:r>
  </si>
  <si>
    <d:r xmlns:d="http://schemas.openxmlformats.org/spreadsheetml/2006/main">
      <d:rPr>
        <d:sz val="11"/>
        <d:rFont val="Calibri"/>
      </d:rPr>
      <d:t xml:space="preserve">Protection of human health or safety; Quality requirements; Other; </d:t>
    </d:r>
  </si>
  <si>
    <t>G/TBT/N/CHN/1250</t>
  </si>
  <si>
    <d:r xmlns:d="http://schemas.openxmlformats.org/spreadsheetml/2006/main">
      <d:rPr>
        <d:sz val="11"/>
        <d:rFont val="Calibri"/>
      </d:rPr>
      <d:t xml:space="preserve">Automobile wheels ICS: 43.040.50   HS: 87</d:t>
    </d:r>
    <d:r xmlns:d="http://schemas.openxmlformats.org/spreadsheetml/2006/main">
      <d:rPr>
        <d:sz val="11"/>
        <d:color rgb="FF000000"/>
        <d:rFont val="Calibri"/>
      </d:rPr>
      <d:t xml:space="preserve"/>
    </d:r>
  </si>
  <si>
    <d:r xmlns:d="http://schemas.openxmlformats.org/spreadsheetml/2006/main">
      <d:rPr>
        <d:sz val="11"/>
        <d:rFont val="Calibri"/>
      </d:rPr>
      <d:t xml:space="preserve">87 - Vehicles other than railway or tramway rolling- stock, and parts and accessories thereof; </d:t>
    </d:r>
  </si>
  <si>
    <d:r xmlns:d="http://schemas.openxmlformats.org/spreadsheetml/2006/main">
      <d:rPr>
        <d:sz val="11"/>
        <d:rFont val="Calibri"/>
      </d:rPr>
      <d:t xml:space="preserve">43.040.50 - Transmissions, suspensions; </d:t>
    </d:r>
  </si>
  <si>
    <t>G/TBT/N/CHN/1251</t>
  </si>
  <si>
    <d:r xmlns:d="http://schemas.openxmlformats.org/spreadsheetml/2006/main">
      <d:rPr>
        <d:sz val="11"/>
        <d:rFont val="Calibri"/>
      </d:rPr>
      <d:t xml:space="preserve">Deluge alarm valves. ICS: 13.220.10  HS: 84</d:t>
    </d:r>
    <d:r xmlns:d="http://schemas.openxmlformats.org/spreadsheetml/2006/main">
      <d:rPr>
        <d:sz val="11"/>
        <d:color rgb="FF000000"/>
        <d:rFont val="Calibri"/>
      </d:rPr>
      <d:t xml:space="preserve"/>
    </d:r>
  </si>
  <si>
    <d:r xmlns:d="http://schemas.openxmlformats.org/spreadsheetml/2006/main">
      <d:rPr>
        <d:sz val="11"/>
        <d:rFont val="Calibri"/>
      </d:rPr>
      <d:t xml:space="preserve">13.220.10 - Fire-fighting; </d:t>
    </d:r>
  </si>
  <si>
    <t>G/TBT/N/CHN/1252</t>
  </si>
  <si>
    <d:r xmlns:d="http://schemas.openxmlformats.org/spreadsheetml/2006/main">
      <d:rPr>
        <d:sz val="11"/>
        <d:rFont val="Calibri"/>
      </d:rPr>
      <d:t xml:space="preserve">Water flow indicator ICS: 13.220.10 HS: 84</d:t>
    </d:r>
    <d:r xmlns:d="http://schemas.openxmlformats.org/spreadsheetml/2006/main">
      <d:rPr>
        <d:sz val="11"/>
        <d:color rgb="FF000000"/>
        <d:rFont val="Calibri"/>
      </d:rPr>
      <d:t xml:space="preserve"/>
    </d:r>
  </si>
  <si>
    <t>G/TBT/N/CHN/1253</t>
  </si>
  <si>
    <d:r xmlns:d="http://schemas.openxmlformats.org/spreadsheetml/2006/main">
      <d:rPr>
        <d:sz val="11"/>
        <d:rFont val="Calibri"/>
      </d:rPr>
      <d:t xml:space="preserve">Drugs ICS: 11.120.10  HS: 30</d:t>
    </d:r>
    <d:r xmlns:d="http://schemas.openxmlformats.org/spreadsheetml/2006/main">
      <d:rPr>
        <d:sz val="11"/>
        <d:color rgb="FF000000"/>
        <d:rFont val="Calibri"/>
      </d:rPr>
      <d:t xml:space="preserve"/>
    </d:r>
  </si>
  <si>
    <t>G/TBT/N/CHN/1254</t>
  </si>
  <si>
    <t>G/TBT/N/CHN/1255</t>
  </si>
  <si>
    <d:r xmlns:d="http://schemas.openxmlformats.org/spreadsheetml/2006/main">
      <d:rPr>
        <d:sz val="11"/>
        <d:rFont val="Calibri"/>
      </d:rPr>
      <d:t xml:space="preserve">Drugs ICS: 11.120.10. HS: 30</d:t>
    </d:r>
    <d:r xmlns:d="http://schemas.openxmlformats.org/spreadsheetml/2006/main">
      <d:rPr>
        <d:sz val="11"/>
        <d:color rgb="FF000000"/>
        <d:rFont val="Calibri"/>
      </d:rPr>
      <d:t xml:space="preserve"/>
    </d:r>
  </si>
  <si>
    <t>G/TBT/N/CHN/1256</t>
  </si>
  <si>
    <d:r xmlns:d="http://schemas.openxmlformats.org/spreadsheetml/2006/main">
      <d:rPr>
        <d:sz val="11"/>
        <d:rFont val="Calibri"/>
      </d:rPr>
      <d:t xml:space="preserve">Drug ICS: 11.120.10 HS: 30</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Medical device ICS: 11 HS: 9018, 9019, 9020, 9021, 9022</d:t>
    </d:r>
    <d:r xmlns:d="http://schemas.openxmlformats.org/spreadsheetml/2006/main">
      <d:rPr>
        <d:sz val="11"/>
        <d:color rgb="FF000000"/>
        <d:rFont val="Calibri"/>
      </d:rPr>
      <d:t xml:space="preserve"/>
    </d:r>
  </si>
  <si>
    <d:r xmlns:d="http://schemas.openxmlformats.org/spreadsheetml/2006/main">
      <d:rPr>
        <d:sz val="11"/>
        <d:rFont val="Calibri"/>
      </d:rPr>
      <d:t xml:space="preserve">30 - Pharmaceutical products; 9018 - Instruments and appliances used in medical, surgical, dental or veterinary sciences, including scintigraphic apparatus, other electro-medical apparatus and sight-testing instruments.; 9019 - Mechano-therapy appliances; massage apparatus; psychological aptitude-testing apparatus; ozone therapy, oxygen therapy, aerosol therapy, artificial respiration or other therapeutic respiration apparatus.; 9020 - Other breathing appliances and gas masks, excluding protective masks having neither mechanical parts nor replaceable filters.; 9021 - Orthopaedic appliances, including crutches, surgical belts and trusses; splints and other fracture appliances; artificial parts of the body; hearing aids and other appliances which are worn or carried, or implanted in the body, to compensate for a defect or disability.; 9022 - Apparatus based on the use of X-rays or of alpha, beta or gamma radiations, whether or not for medical, surgical, dental or veterinary uses, including radiography or radiotherapy apparatus, X-ray tubes and other X-ray generators, high tension generators, control panels and desks, screens, examination or treatment tables, chairs and the like.; </d:t>
    </d:r>
  </si>
  <si>
    <d:r xmlns:d="http://schemas.openxmlformats.org/spreadsheetml/2006/main">
      <d:rPr>
        <d:sz val="11"/>
        <d:rFont val="Calibri"/>
      </d:rPr>
      <d:t xml:space="preserve">11 - HEALTH CARE TECHNOLOGY; 11.120.10 - Medicaments; </d:t>
    </d:r>
  </si>
  <si>
    <t>G/TBT/N/CHN/1257</t>
  </si>
  <si>
    <t>G/TBT/N/CHN/1258</t>
  </si>
  <si>
    <d:r xmlns:d="http://schemas.openxmlformats.org/spreadsheetml/2006/main">
      <d:rPr>
        <d:sz val="11"/>
        <d:rFont val="Calibri"/>
      </d:rPr>
      <d:t xml:space="preserve">Passengers aerial ropeways ICS: 53.040.20. HS: 84286021.00, 84286029.00.</d:t>
    </d:r>
    <d:r xmlns:d="http://schemas.openxmlformats.org/spreadsheetml/2006/main">
      <d:rPr>
        <d:sz val="11"/>
        <d:color rgb="FF000000"/>
        <d:rFont val="Calibri"/>
      </d:rPr>
      <d:t xml:space="preserve"/>
    </d:r>
  </si>
  <si>
    <d:r xmlns:d="http://schemas.openxmlformats.org/spreadsheetml/2006/main">
      <d:rPr>
        <d:sz val="11"/>
        <d:rFont val="Calibri"/>
      </d:rPr>
      <d:t xml:space="preserve">842860 - - Teleferics, chair-lifts, ski-draglines; traction mechanisms for funiculars; </d:t>
    </d:r>
  </si>
  <si>
    <d:r xmlns:d="http://schemas.openxmlformats.org/spreadsheetml/2006/main">
      <d:rPr>
        <d:sz val="11"/>
        <d:rFont val="Calibri"/>
      </d:rPr>
      <d:t xml:space="preserve">53.040.20 - Components for conveyors; </d:t>
    </d:r>
  </si>
  <si>
    <t>G/TBT/N/EU/535</t>
  </si>
  <si>
    <d:r xmlns:d="http://schemas.openxmlformats.org/spreadsheetml/2006/main">
      <d:rPr>
        <d:sz val="11"/>
        <d:rFont val="Calibri"/>
      </d:rPr>
      <d:t xml:space="preserve">Malathion (pesticide active substance)</d:t>
    </d:r>
    <d:r xmlns:d="http://schemas.openxmlformats.org/spreadsheetml/2006/main">
      <d:rPr>
        <d:sz val="11"/>
        <d:color rgb="FF000000"/>
        <d:rFont val="Calibri"/>
      </d:rPr>
      <d:t xml:space="preserve"/>
    </d:r>
  </si>
  <si>
    <t>G/TBT/N/JPN/583</t>
  </si>
  <si>
    <d:r xmlns:d="http://schemas.openxmlformats.org/spreadsheetml/2006/main">
      <d:rPr>
        <d:sz val="11"/>
        <d:rFont val="Calibri"/>
      </d:rPr>
      <d:t xml:space="preserve">Fertilizer HS: 3101, 3105</d:t>
    </d:r>
    <d:r xmlns:d="http://schemas.openxmlformats.org/spreadsheetml/2006/main">
      <d:rPr>
        <d:sz val="11"/>
        <d:color rgb="FF000000"/>
        <d:rFont val="Calibri"/>
      </d:rPr>
      <d:t xml:space="preserve"/>
    </d:r>
  </si>
  <si>
    <d:r xmlns:d="http://schemas.openxmlformats.org/spreadsheetml/2006/main">
      <d:rPr>
        <d:sz val="11"/>
        <d:rFont val="Calibri"/>
      </d:rPr>
      <d:t xml:space="preserve">3101 - Animal or vegetable fertilizers, whether or not mixed together or chemically treated; fertilizers produced by the mixing or chemical treatment of animal or vegetable products.; 3105 - Mineral or chemical fertilizers containing two or three of the fertilizing elements nitrogen, phosphorus and potassium; other fertilizers; goods of this Chapter in tablets or similar forms or in packages of a gross weight not exceeding 10 kg.; </d:t>
    </d:r>
  </si>
  <si>
    <d:r xmlns:d="http://schemas.openxmlformats.org/spreadsheetml/2006/main">
      <d:rPr>
        <d:sz val="11"/>
        <d:rFont val="Calibri"/>
      </d:rPr>
      <d:t xml:space="preserve">65.080 - Fertilizers; </d:t>
    </d:r>
  </si>
  <si>
    <t>G/TBT/N/JPN/584</t>
  </si>
  <si>
    <d:r xmlns:d="http://schemas.openxmlformats.org/spreadsheetml/2006/main">
      <d:rPr>
        <d:sz val="11"/>
        <d:rFont val="Calibri"/>
      </d:rPr>
      <d:t xml:space="preserve">Fertilizer (HS: 3101, 3102, 3104, 3105)</d:t>
    </d:r>
    <d:r xmlns:d="http://schemas.openxmlformats.org/spreadsheetml/2006/main">
      <d:rPr>
        <d:sz val="11"/>
        <d:color rgb="FF000000"/>
        <d:rFont val="Calibri"/>
      </d:rPr>
      <d:t xml:space="preserve"/>
    </d:r>
  </si>
  <si>
    <d:r xmlns:d="http://schemas.openxmlformats.org/spreadsheetml/2006/main">
      <d:rPr>
        <d:sz val="11"/>
        <d:rFont val="Calibri"/>
      </d:rPr>
      <d:t xml:space="preserve">3101 - Animal or vegetable fertilizers, whether or not mixed together or chemically treated; fertilizers produced by the mixing or chemical treatment of animal or vegetable products.; 3102 - Mineral or chemical fertilizers, nitrogenous.; 3104 - Mineral or chemical fertilizers, potassic.; 3105 - Mineral or chemical fertilizers containing two or three of the fertilizing elements nitrogen, phosphorus and potassium; other fertilizers; goods of this Chapter in tablets or similar forms or in packages of a gross weight not exceeding 10 kg.; </d:t>
    </d:r>
  </si>
  <si>
    <t>G/TBT/N/ECU/325/Add.2</t>
  </si>
  <si>
    <d:r xmlns:d="http://schemas.openxmlformats.org/spreadsheetml/2006/main">
      <d:rPr>
        <d:i/>
        <d:sz val="11"/>
        <d:rFont val="Calibri"/>
      </d:rPr>
      <d:t xml:space="preserve">9.018.90.10 ;</d:t>
    </d:r>
    <d:r xmlns:d="http://schemas.openxmlformats.org/spreadsheetml/2006/main">
      <d:rPr>
        <d:sz val="11"/>
        <d:color rgb="FF000000"/>
        <d:rFont val="Calibri"/>
      </d:rPr>
      <d:t xml:space="preserve"/>
    </d:r>
  </si>
  <si>
    <d:r xmlns:d="http://schemas.openxmlformats.org/spreadsheetml/2006/main">
      <d:rPr>
        <d:sz val="11"/>
        <d:rFont val="Calibri"/>
      </d:rPr>
      <d:t xml:space="preserve">9018 - Instruments and appliances used in medical, surgical, dental or veterinary sciences, including scintigraphic apparatus, other electro-medical apparatus and sight-testing instruments.; </d:t>
    </d:r>
  </si>
  <si>
    <t>G/TBT/N/ECU/331/Add.1</t>
  </si>
  <si>
    <d:r xmlns:d="http://schemas.openxmlformats.org/spreadsheetml/2006/main">
      <d:rPr>
        <d:i/>
        <d:sz val="11"/>
        <d:rFont val="Calibri"/>
      </d:rPr>
      <d:t xml:space="preserve">3305.10.00.00</d:t>
    </d:r>
    <d:r xmlns:d="http://schemas.openxmlformats.org/spreadsheetml/2006/main">
      <d:rPr>
        <d:sz val="11"/>
        <d:color rgb="FF000000"/>
        <d:rFont val="Calibri"/>
      </d:rPr>
      <d:t xml:space="preserve"/>
    </d:r>
  </si>
  <si>
    <d:r xmlns:d="http://schemas.openxmlformats.org/spreadsheetml/2006/main">
      <d:rPr>
        <d:sz val="11"/>
        <d:rFont val="Calibri"/>
      </d:rPr>
      <d:t xml:space="preserve">330510 - - Shampoos;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330510 - - Shampoos; </d:t>
    </d:r>
  </si>
  <si>
    <t>G/TBT/N/MEX/308/Add.2</t>
  </si>
  <si>
    <d:r xmlns:d="http://schemas.openxmlformats.org/spreadsheetml/2006/main">
      <d:rPr>
        <d:i/>
        <d:sz val="11"/>
        <d:rFont val="Calibri"/>
      </d:rPr>
      <d:t xml:space="preserve">Eggs and egg products (heading 0407) ;</d:t>
    </d:r>
    <d:r xmlns:d="http://schemas.openxmlformats.org/spreadsheetml/2006/main">
      <d:rPr>
        <d:sz val="11"/>
        <d:color rgb="FF000000"/>
        <d:rFont val="Calibri"/>
      </d:rPr>
      <d:t xml:space="preserve"/>
    </d:r>
  </si>
  <si>
    <d:r xmlns:d="http://schemas.openxmlformats.org/spreadsheetml/2006/main">
      <d:rPr>
        <d:sz val="11"/>
        <d:rFont val="Calibri"/>
      </d:rPr>
      <d:t xml:space="preserve">0407 - Birds' eggs, in shell, fresh, preserved or cooked.; </d:t>
    </d:r>
  </si>
  <si>
    <t>G/TBT/N/MEX/317/Add.1</t>
  </si>
  <si>
    <d:r xmlns:d="http://schemas.openxmlformats.org/spreadsheetml/2006/main">
      <d:rPr>
        <d:sz val="11"/>
        <d:rFont val="Calibri"/>
      </d:rPr>
      <d:t xml:space="preserve">841919 - -- Other; </d:t>
    </d:r>
  </si>
  <si>
    <d:r xmlns:d="http://schemas.openxmlformats.org/spreadsheetml/2006/main">
      <d:rPr>
        <d:sz val="11"/>
        <d:rFont val="Calibri"/>
      </d:rPr>
      <d:t xml:space="preserve">27.160 - Solar energy engineering; 91.140.65 - Water heating equipment; </d:t>
    </d:r>
  </si>
  <si>
    <d:r xmlns:d="http://schemas.openxmlformats.org/spreadsheetml/2006/main">
      <d:rPr>
        <d:i/>
        <d:sz val="11"/>
        <d:rFont val="Calibri"/>
      </d:rPr>
      <d:t xml:space="preserve">Consumer information, labelling; Protection of human health or safety; Protection of the environment; </d:t>
    </d:r>
  </si>
  <si>
    <t>G/TBT/N/USA/1031/Add.7</t>
  </si>
  <si>
    <d:r xmlns:d="http://schemas.openxmlformats.org/spreadsheetml/2006/main">
      <d:rPr>
        <d:sz val="11"/>
        <d:rFont val="Calibri"/>
      </d:rPr>
      <d:t xml:space="preserve">2402 - Cigars, cheroots, cigarillos and cigarettes, of tobacco or of tobacco substitutes.; </d:t>
    </d:r>
  </si>
  <si>
    <d:r xmlns:d="http://schemas.openxmlformats.org/spreadsheetml/2006/main">
      <d:rPr>
        <d:sz val="11"/>
        <d:rFont val="Calibri"/>
      </d:rPr>
      <d:t xml:space="preserve">65.160 - Tobacco, tobacco products and related equipment; </d:t>
    </d:r>
  </si>
  <si>
    <t>G/TBT/N/BRA/785</t>
  </si>
  <si>
    <d:r xmlns:d="http://schemas.openxmlformats.org/spreadsheetml/2006/main">
      <d:rPr>
        <d:sz val="11"/>
        <d:rFont val="Calibri"/>
      </d:rPr>
      <d:t xml:space="preserve">Goods and products subject to Sanitary Surveillance</d:t>
    </d:r>
    <d:r xmlns:d="http://schemas.openxmlformats.org/spreadsheetml/2006/main">
      <d:rPr>
        <d:sz val="11"/>
        <d:color rgb="FF000000"/>
        <d:rFont val="Calibri"/>
      </d:rPr>
      <d:t xml:space="preserve"/>
    </d:r>
  </si>
  <si>
    <d:r xmlns:d="http://schemas.openxmlformats.org/spreadsheetml/2006/main">
      <d:rPr>
        <d:sz val="11"/>
        <d:rFont val="Calibri"/>
      </d:rPr>
      <d:t xml:space="preserve">03.120.10 - Quality management and quality assurance; </d:t>
    </d:r>
  </si>
  <si>
    <t>G/TBT/N/CAN/541</t>
  </si>
  <si>
    <d:r xmlns:d="http://schemas.openxmlformats.org/spreadsheetml/2006/main">
      <d:rPr>
        <d:sz val="11"/>
        <d:rFont val="Calibri"/>
      </d:rPr>
      <d:t xml:space="preserve">Asbestos and products that contain asbestos (ICS: 13.300; 73.020; 91.100)</d:t>
    </d:r>
    <d:r xmlns:d="http://schemas.openxmlformats.org/spreadsheetml/2006/main">
      <d:rPr>
        <d:sz val="11"/>
        <d:color rgb="FF000000"/>
        <d:rFont val="Calibri"/>
      </d:rPr>
      <d:t xml:space="preserve"/>
    </d:r>
  </si>
  <si>
    <d:r xmlns:d="http://schemas.openxmlformats.org/spreadsheetml/2006/main">
      <d:rPr>
        <d:sz val="11"/>
        <d:rFont val="Calibri"/>
      </d:rPr>
      <d:t xml:space="preserve">13.300 - Protection against dangerous goods; 73.020 - Mining and quarrying; 91.100 - Construction materials; </d:t>
    </d:r>
  </si>
  <si>
    <t>G/TBT/N/JPN/582</t>
  </si>
  <si>
    <d:r xmlns:d="http://schemas.openxmlformats.org/spreadsheetml/2006/main">
      <d:rPr>
        <d:sz val="11"/>
        <d:rFont val="Calibri"/>
      </d:rPr>
      <d:t xml:space="preserve">Utensils, containers and packaging for food and food additives</d:t>
    </d:r>
    <d:r xmlns:d="http://schemas.openxmlformats.org/spreadsheetml/2006/main">
      <d:rPr>
        <d:sz val="11"/>
        <d:color rgb="FF000000"/>
        <d:rFont val="Calibri"/>
      </d:rPr>
      <d:t xml:space="preserve"/>
    </d:r>
  </si>
  <si>
    <d:r xmlns:d="http://schemas.openxmlformats.org/spreadsheetml/2006/main">
      <d:rPr>
        <d:sz val="11"/>
        <d:rFont val="Calibri"/>
      </d:rPr>
      <d:t xml:space="preserve">67.250 - Materials and articles in contact with foodstuffs; </d:t>
    </d:r>
  </si>
  <si>
    <t>G/TBT/N/KEN/626</t>
  </si>
  <si>
    <d:r xmlns:d="http://schemas.openxmlformats.org/spreadsheetml/2006/main">
      <d:rPr>
        <d:sz val="11"/>
        <d:rFont val="Calibri"/>
      </d:rPr>
      <d:t xml:space="preserve">79.020 - Wood technology processes; </d:t>
    </d:r>
  </si>
  <si>
    <t>G/TBT/N/KEN/627</t>
  </si>
  <si>
    <d:r xmlns:d="http://schemas.openxmlformats.org/spreadsheetml/2006/main">
      <d:rPr>
        <d:sz val="11"/>
        <d:rFont val="Calibri"/>
      </d:rPr>
      <d:t xml:space="preserve">71.100.50 - Wood-protecting chemicals; </d:t>
    </d:r>
  </si>
  <si>
    <t>G/TBT/N/KEN/628</t>
  </si>
  <si>
    <d:r xmlns:d="http://schemas.openxmlformats.org/spreadsheetml/2006/main">
      <d:rPr>
        <d:sz val="11"/>
        <d:rFont val="Calibri"/>
      </d:rPr>
      <d:t xml:space="preserve">79.040 - Wood, sawlogs and sawn timber; 91.090 - External structures; </d:t>
    </d:r>
  </si>
  <si>
    <t>G/TBT/N/MEX/389</t>
  </si>
  <si>
    <t>Meters and transformers</t>
  </si>
  <si>
    <d:r xmlns:d="http://schemas.openxmlformats.org/spreadsheetml/2006/main">
      <d:rPr>
        <d:sz val="11"/>
        <d:rFont val="Calibri"/>
      </d:rPr>
      <d:t xml:space="preserve">91.140.50 - Electricity supply systems; </d:t>
    </d:r>
  </si>
  <si>
    <t>G/TBT/N/VNM/115</t>
  </si>
  <si>
    <t>Viet Nam</t>
  </si>
  <si>
    <d:r xmlns:d="http://schemas.openxmlformats.org/spreadsheetml/2006/main">
      <d:rPr>
        <d:sz val="11"/>
        <d:rFont val="Calibri"/>
      </d:rPr>
      <d:t xml:space="preserve">Products and goods with unsafe capability under management responsibility of Ministry of Information and Communications</d:t>
    </d:r>
    <d:r xmlns:d="http://schemas.openxmlformats.org/spreadsheetml/2006/main">
      <d:rPr>
        <d:sz val="11"/>
        <d:color rgb="FF000000"/>
        <d:rFont val="Calibri"/>
      </d:rPr>
      <d:t xml:space="preserve"/>
    </d:r>
  </si>
  <si>
    <t>G/TBT/N/COL/214/Add.3</t>
  </si>
  <si>
    <d:r xmlns:d="http://schemas.openxmlformats.org/spreadsheetml/2006/main">
      <d:rPr>
        <d:i/>
        <d:sz val="11"/>
        <d:rFont val="Calibri"/>
      </d:rPr>
      <d:t xml:space="preserve">Detergents and soaps (HS codes: 3401, 3402 and 3405400000) ;</d:t>
    </d:r>
    <d:r xmlns:d="http://schemas.openxmlformats.org/spreadsheetml/2006/main">
      <d:rPr>
        <d:sz val="11"/>
        <d:color rgb="FF000000"/>
        <d:rFont val="Calibri"/>
      </d:rPr>
      <d:t xml:space="preserve"/>
    </d:r>
  </si>
  <si>
    <d:r xmlns:d="http://schemas.openxmlformats.org/spreadsheetml/2006/main">
      <d:rPr>
        <d:sz val="11"/>
        <d:rFont val="Calibri"/>
      </d:rPr>
      <d:t xml:space="preserve">3401 - Soap; organic surface- Active products and preparations for use as soap, in the form of bars, cakes, moulded pieces or shapes, whether or not containing soap; organic surface- Active products and preparations for washing the skin, in the form of liquid or cream and put up for retail sale, whether or not containing soap; paper, wadding, felt and nonwovens, impregnated, coated or covered with soap or detergent.; 3402 - Organic surface- Active agents (other than soap); surface- Active preparations, washing preparations (including auxiliary washing preparations) and cleaning preparations, whether or not containing soap, other than those of heading 34.01.; 340540 - - Scouring pastes and powders and other scouring preparations;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3401 - Soap; organic surface- Active products and preparations for use as soap, in the form of bars, cakes, moulded pieces or shapes, whether or not containing soap; organic surface- Active products and preparations for washing the skin, in the form of liquid or cream and put up for retail sale, whether or not containing soap; paper, wadding, felt and nonwovens, impregnated, coated or covered with soap or detergent.; 3402 - Organic surface- Active agents (other than soap); surface- Active preparations, washing preparations (including auxiliary washing preparations) and cleaning preparations, whether or not containing soap, other than those of heading 34.01.; 340540 - - Scouring pastes and powders and other scouring preparations; </d:t>
    </d:r>
  </si>
  <si>
    <d:r xmlns:d="http://schemas.openxmlformats.org/spreadsheetml/2006/main">
      <d:rPr>
        <d:sz val="11"/>
        <d:rFont val="Calibri"/>
      </d:rPr>
      <d:t xml:space="preserve">71.100.40 - Surface active agents; </d:t>
    </d:r>
  </si>
  <si>
    <t>G/TBT/N/TPKM/242/Add.1</t>
  </si>
  <si>
    <d:r xmlns:d="http://schemas.openxmlformats.org/spreadsheetml/2006/main">
      <d:rPr>
        <d:i/>
        <d:sz val="11"/>
        <d:rFont val="Calibri"/>
      </d:rPr>
      <d:t xml:space="preserve">Senna poducts</d:t>
    </d:r>
    <d:r xmlns:d="http://schemas.openxmlformats.org/spreadsheetml/2006/main">
      <d:rPr>
        <d:sz val="11"/>
        <d:color rgb="FF000000"/>
        <d:rFont val="Calibri"/>
      </d:rPr>
      <d:t xml:space="preserve"/>
    </d:r>
  </si>
  <si>
    <d:r xmlns:d="http://schemas.openxmlformats.org/spreadsheetml/2006/main">
      <d:rPr>
        <d:sz val="11"/>
        <d:rFont val="Calibri"/>
      </d:rPr>
      <d:t xml:space="preserve">11.120 - Pharmaceutics; 67.040 - Food products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11.120 - Pharmaceutics; 67.040 - Food products in general; </d:t>
    </d:r>
  </si>
  <si>
    <t>G/TBT/N/TPKM/283/Rev.1</t>
  </si>
  <si>
    <d:r xmlns:d="http://schemas.openxmlformats.org/spreadsheetml/2006/main">
      <d:rPr>
        <d:sz val="11"/>
        <d:rFont val="Calibri"/>
      </d:rPr>
      <d:t xml:space="preserve">Food and relevant products</d:t>
    </d:r>
    <d:r xmlns:d="http://schemas.openxmlformats.org/spreadsheetml/2006/main">
      <d:rPr>
        <d:sz val="11"/>
        <d:color rgb="FF000000"/>
        <d:rFont val="Calibri"/>
      </d:rPr>
      <d:t xml:space="preserve"/>
    </d:r>
  </si>
  <si>
    <t>G/TBT/N/TPKM/289/Add.1</t>
  </si>
  <si>
    <d:r xmlns:d="http://schemas.openxmlformats.org/spreadsheetml/2006/main">
      <d:rPr>
        <d:i/>
        <d:sz val="11"/>
        <d:rFont val="Calibri"/>
      </d:rPr>
      <d:t xml:space="preserve">Narrowband Terminal Equipment of Mobile Broadband Business</d:t>
    </d:r>
    <d:r xmlns:d="http://schemas.openxmlformats.org/spreadsheetml/2006/main">
      <d:rPr>
        <d:sz val="11"/>
        <d:color rgb="FF000000"/>
        <d:rFont val="Calibri"/>
      </d:rPr>
      <d:t xml:space="preserve"/>
    </d:r>
  </si>
  <si>
    <d:r xmlns:d="http://schemas.openxmlformats.org/spreadsheetml/2006/main">
      <d:rPr>
        <d:sz val="11"/>
        <d:rFont val="Calibri"/>
      </d:rPr>
      <d:t xml:space="preserve">33.050 - Telecommunication terminal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33.050 - Telecommunication terminal equipment; </d:t>
    </d:r>
  </si>
  <si>
    <t>G/TBT/N/TPKM/313</t>
  </si>
  <si>
    <d:r xmlns:d="http://schemas.openxmlformats.org/spreadsheetml/2006/main">
      <d:rPr>
        <d:sz val="11"/>
        <d:rFont val="Calibri"/>
      </d:rPr>
      <d:t xml:space="preserve">Ventilators/Exhaust hoods (inspection scope: rated voltage not exceeding single-phase 250V AC, including those with/charged with a AC to DC adapter)</d:t>
    </d:r>
    <d:r xmlns:d="http://schemas.openxmlformats.org/spreadsheetml/2006/main">
      <d:rPr>
        <d:sz val="11"/>
        <d:color rgb="FF000000"/>
        <d:rFont val="Calibri"/>
      </d:rPr>
      <d:t xml:space="preserve"/>
    </d:r>
  </si>
  <si>
    <d:r xmlns:d="http://schemas.openxmlformats.org/spreadsheetml/2006/main">
      <d:rPr>
        <d:sz val="11"/>
        <d:rFont val="Calibri"/>
      </d:rPr>
      <d:t xml:space="preserve">841460 - - Hoods having a maximum horizontal side not exceeding 120 cm; </d:t>
    </d:r>
  </si>
  <si>
    <d:r xmlns:d="http://schemas.openxmlformats.org/spreadsheetml/2006/main">
      <d:rPr>
        <d:sz val="11"/>
        <d:rFont val="Calibri"/>
      </d:rPr>
      <d:t xml:space="preserve">97.040.20 - Cooking ranges, working tables, ovens and similar appliances; </d:t>
    </d:r>
  </si>
  <si>
    <t>G/TBT/N/USA/1256/Corr.2</t>
  </si>
  <si>
    <t>G/TBT/N/USA/1333</t>
  </si>
  <si>
    <d:r xmlns:d="http://schemas.openxmlformats.org/spreadsheetml/2006/main">
      <d:rPr>
        <d:sz val="11"/>
        <d:rFont val="Calibri"/>
      </d:rPr>
      <d:t xml:space="preserve">Greenhouse gas emissions</d:t>
    </d:r>
    <d:r xmlns:d="http://schemas.openxmlformats.org/spreadsheetml/2006/main">
      <d:rPr>
        <d:sz val="11"/>
        <d:color rgb="FF000000"/>
        <d:rFont val="Calibri"/>
      </d:rPr>
      <d:t xml:space="preserve"/>
    </d:r>
  </si>
  <si>
    <d:r xmlns:d="http://schemas.openxmlformats.org/spreadsheetml/2006/main">
      <d:rPr>
        <d:sz val="11"/>
        <d:rFont val="Calibri"/>
      </d:rPr>
      <d:t xml:space="preserve">13.040 - Air quality; 43.080 - Commercial vehicles; </d:t>
    </d:r>
  </si>
  <si>
    <t>G/TBT/N/BRA/784</t>
  </si>
  <si>
    <d:r xmlns:d="http://schemas.openxmlformats.org/spreadsheetml/2006/main">
      <d:rPr>
        <d:sz val="11"/>
        <d:rFont val="Calibri"/>
      </d:rPr>
      <d:t xml:space="preserve">3003 3004: Medicaments</d:t>
    </d:r>
    <d:r xmlns:d="http://schemas.openxmlformats.org/spreadsheetml/2006/main">
      <d:rPr>
        <d:sz val="11"/>
        <d:color rgb="FF000000"/>
        <d:rFont val="Calibri"/>
      </d:rPr>
      <d:t xml:space="preserve"/>
    </d:r>
  </si>
  <si>
    <d:r xmlns:d="http://schemas.openxmlformats.org/spreadsheetml/2006/main">
      <d:rPr>
        <d:sz val="11"/>
        <d:rFont val="Calibri"/>
      </d:rPr>
      <d:t xml:space="preserve">3003 - Medicaments (excluding goods of heading 30.02, 30.05 or 30.06) consisting of two or more constituents which have been mixed together for therapeutic or prophylactic uses, not put up in measured doses or in forms or packings for retail sale.; 3004 - Medicaments (excluding goods of heading 30.02, 30.05 or 30.06) consisting of mixed or unmixed products for therapeutic or prophylactic uses, put up in measured doses (including those in the form of transdermal administration systems) or in forms or packings for retail sale.; </d:t>
    </d:r>
  </si>
  <si>
    <t>G/TBT/N/EU/534</t>
  </si>
  <si>
    <d:r xmlns:d="http://schemas.openxmlformats.org/spreadsheetml/2006/main">
      <d:rPr>
        <d:sz val="11"/>
        <d:rFont val="Calibri"/>
      </d:rPr>
      <d:t xml:space="preserve">Consumer information, labelling; Prevention of deceptive practices and consumer protection; </d:t>
    </d:r>
  </si>
  <si>
    <t>G/TBT/N/MEX/247/Add.1</t>
  </si>
  <si>
    <d:r xmlns:d="http://schemas.openxmlformats.org/spreadsheetml/2006/main">
      <d:rPr>
        <d:sz val="11"/>
        <d:rFont val="Calibri"/>
      </d:rPr>
      <d:t xml:space="preserve">43.060 - Internal combustion engines for road vehicles;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43.060 - Internal combustion engines for road vehicles; </d:t>
    </d:r>
  </si>
  <si>
    <t>G/TBT/N/BRA/777</t>
  </si>
  <si>
    <d:r xmlns:d="http://schemas.openxmlformats.org/spreadsheetml/2006/main">
      <d:rPr>
        <d:sz val="11"/>
        <d:rFont val="Calibri"/>
      </d:rPr>
      <d:t xml:space="preserve">Specific medicines</d:t>
    </d:r>
    <d:r xmlns:d="http://schemas.openxmlformats.org/spreadsheetml/2006/main">
      <d:rPr>
        <d:sz val="11"/>
        <d:color rgb="FF000000"/>
        <d:rFont val="Calibri"/>
      </d:rPr>
      <d:t xml:space="preserve"/>
    </d:r>
  </si>
  <si>
    <t>G/TBT/N/BRA/778</t>
  </si>
  <si>
    <d:r xmlns:d="http://schemas.openxmlformats.org/spreadsheetml/2006/main">
      <d:rPr>
        <d:sz val="11"/>
        <d:rFont val="Calibri"/>
      </d:rPr>
      <d:t xml:space="preserve">Goods and Products</d:t>
    </d:r>
    <d:r xmlns:d="http://schemas.openxmlformats.org/spreadsheetml/2006/main">
      <d:rPr>
        <d:sz val="11"/>
        <d:color rgb="FF000000"/>
        <d:rFont val="Calibri"/>
      </d:rPr>
      <d:t xml:space="preserve"/>
    </d:r>
  </si>
  <si>
    <t>G/TBT/N/BRA/779</t>
  </si>
  <si>
    <d:r xmlns:d="http://schemas.openxmlformats.org/spreadsheetml/2006/main">
      <d:rPr>
        <d:sz val="11"/>
        <d:rFont val="Calibri"/>
      </d:rPr>
      <d:t xml:space="preserve">Food and packaging</d:t>
    </d:r>
    <d:r xmlns:d="http://schemas.openxmlformats.org/spreadsheetml/2006/main">
      <d:rPr>
        <d:sz val="11"/>
        <d:color rgb="FF000000"/>
        <d:rFont val="Calibri"/>
      </d:rPr>
      <d:t xml:space="preserve"/>
    </d:r>
  </si>
  <si>
    <t>G/TBT/N/BRA/780</t>
  </si>
  <si>
    <d:r xmlns:d="http://schemas.openxmlformats.org/spreadsheetml/2006/main">
      <d:rPr>
        <d:sz val="11"/>
        <d:rFont val="Calibri"/>
      </d:rPr>
      <d:t xml:space="preserve">HS CODE: 30 – pharmaceutical products</d:t>
    </d:r>
    <d:r xmlns:d="http://schemas.openxmlformats.org/spreadsheetml/2006/main">
      <d:rPr>
        <d:sz val="11"/>
        <d:color rgb="FF000000"/>
        <d:rFont val="Calibri"/>
      </d:rPr>
      <d:t xml:space="preserve"/>
    </d:r>
  </si>
  <si>
    <t>G/TBT/N/BRA/781</t>
  </si>
  <si>
    <d:r xmlns:d="http://schemas.openxmlformats.org/spreadsheetml/2006/main">
      <d:rPr>
        <d:sz val="11"/>
        <d:rFont val="Calibri"/>
      </d:rPr>
      <d:t xml:space="preserve">Food supplements and labelling.</d:t>
    </d:r>
    <d:r xmlns:d="http://schemas.openxmlformats.org/spreadsheetml/2006/main">
      <d:rPr>
        <d:sz val="11"/>
        <d:color rgb="FF000000"/>
        <d:rFont val="Calibri"/>
      </d:rPr>
      <d:t xml:space="preserve"/>
    </d:r>
  </si>
  <si>
    <t>G/TBT/N/BRA/782</t>
  </si>
  <si>
    <t>G/TBT/N/BRA/783</t>
  </si>
  <si>
    <d:r xmlns:d="http://schemas.openxmlformats.org/spreadsheetml/2006/main">
      <d:rPr>
        <d:sz val="11"/>
        <d:rFont val="Calibri"/>
      </d:rPr>
      <d:t xml:space="preserve">Medicinal products</d:t>
    </d:r>
    <d:r xmlns:d="http://schemas.openxmlformats.org/spreadsheetml/2006/main">
      <d:rPr>
        <d:sz val="11"/>
        <d:color rgb="FF000000"/>
        <d:rFont val="Calibri"/>
      </d:rPr>
      <d:t xml:space="preserve"/>
    </d:r>
  </si>
  <si>
    <t>G/TBT/N/CAN/539</t>
  </si>
  <si>
    <d:r xmlns:d="http://schemas.openxmlformats.org/spreadsheetml/2006/main">
      <d:rPr>
        <d:sz val="11"/>
        <d:rFont val="Calibri"/>
      </d:rPr>
      <d:t xml:space="preserve">Drugs and Medical Devices (ICS: 11.120; 11.040)</d:t>
    </d:r>
    <d:r xmlns:d="http://schemas.openxmlformats.org/spreadsheetml/2006/main">
      <d:rPr>
        <d:sz val="11"/>
        <d:color rgb="FF000000"/>
        <d:rFont val="Calibri"/>
      </d:rPr>
      <d:t xml:space="preserve"/>
    </d:r>
  </si>
  <si>
    <d:r xmlns:d="http://schemas.openxmlformats.org/spreadsheetml/2006/main">
      <d:rPr>
        <d:sz val="11"/>
        <d:rFont val="Calibri"/>
      </d:rPr>
      <d:t xml:space="preserve">11.040 - Medical equipment; 11.120 - Pharmaceutics; </d:t>
    </d:r>
  </si>
  <si>
    <t>G/TBT/N/CAN/540</t>
  </si>
  <si>
    <t>G/TBT/N/EGY/156/Add.1</t>
  </si>
  <si>
    <t>Egypt</t>
  </si>
  <si>
    <d:r xmlns:d="http://schemas.openxmlformats.org/spreadsheetml/2006/main">
      <d:rPr>
        <d:i/>
        <d:sz val="11"/>
        <d:rFont val="Calibri"/>
      </d:rPr>
      <d:t xml:space="preserve">Audio, video and audiovisual equipment (ICS: 33.160.99)</d:t>
    </d:r>
    <d:r xmlns:d="http://schemas.openxmlformats.org/spreadsheetml/2006/main">
      <d:rPr>
        <d:sz val="11"/>
        <d:color rgb="FF000000"/>
        <d:rFont val="Calibri"/>
      </d:rPr>
      <d:t xml:space="preserve"/>
    </d:r>
  </si>
  <si>
    <d:r xmlns:d="http://schemas.openxmlformats.org/spreadsheetml/2006/main">
      <d:rPr>
        <d:sz val="11"/>
        <d:rFont val="Calibri"/>
      </d:rPr>
      <d:t xml:space="preserve">33.160.99 - Other audio, video and audiovisual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33.160.99 - Other audio, video and audiovisual equipment; </d:t>
    </d:r>
  </si>
  <si>
    <d:r xmlns:d="http://schemas.openxmlformats.org/spreadsheetml/2006/main">
      <d:rPr>
        <d:i/>
        <d:sz val="11"/>
        <d:rFont val="Calibri"/>
      </d:rPr>
      <d:t xml:space="preserve">Consumer information, labelling; Protection of the environment; </d:t>
    </d:r>
  </si>
  <si>
    <t>G/TBT/N/EGY/157/Add.2</t>
  </si>
  <si>
    <d:r xmlns:d="http://schemas.openxmlformats.org/spreadsheetml/2006/main">
      <d:rPr>
        <d:i/>
        <d:sz val="11"/>
        <d:rFont val="Calibri"/>
      </d:rPr>
      <d:t xml:space="preserve">Household and similar electrical appliances</d:t>
    </d:r>
    <d:r xmlns:d="http://schemas.openxmlformats.org/spreadsheetml/2006/main">
      <d:rPr>
        <d:sz val="11"/>
        <d:color rgb="FF000000"/>
        <d:rFont val="Calibri"/>
      </d:rPr>
      <d:t xml:space="preserve"/>
    </d:r>
  </si>
  <si>
    <d:r xmlns:d="http://schemas.openxmlformats.org/spreadsheetml/2006/main">
      <d:rPr>
        <d:sz val="11"/>
        <d:rFont val="Calibri"/>
      </d:rPr>
      <d:t xml:space="preserve">33.160 - Audio, video and audiovisual engineering; 97.030 - Domestic electrical appliances in general; 97.040 - Kitchen equipment; 97.060 - Laundry appliances; 97.100 - Domestic, commercial and industrial heating appliances; 97.170 - Body care equipment; </d:t>
    </d:r>
  </si>
  <si>
    <t>G/TBT/N/EGY/172</t>
  </si>
  <si>
    <d:r xmlns:d="http://schemas.openxmlformats.org/spreadsheetml/2006/main">
      <d:rPr>
        <d:sz val="11"/>
        <d:rFont val="Calibri"/>
      </d:rPr>
      <d:t xml:space="preserve">ICS: 27.020 internal combustion engines</d:t>
    </d:r>
    <d:r xmlns:d="http://schemas.openxmlformats.org/spreadsheetml/2006/main">
      <d:rPr>
        <d:sz val="11"/>
        <d:color rgb="FF000000"/>
        <d:rFont val="Calibri"/>
      </d:rPr>
      <d:t xml:space="preserve"/>
    </d:r>
  </si>
  <si>
    <d:r xmlns:d="http://schemas.openxmlformats.org/spreadsheetml/2006/main">
      <d:rPr>
        <d:sz val="11"/>
        <d:rFont val="Calibri"/>
      </d:rPr>
      <d:t xml:space="preserve">27.020 - Internal combustion engines; </d:t>
    </d:r>
  </si>
  <si>
    <t>G/TBT/N/EGY/176</t>
  </si>
  <si>
    <d:r xmlns:d="http://schemas.openxmlformats.org/spreadsheetml/2006/main">
      <d:rPr>
        <d:sz val="11"/>
        <d:rFont val="Calibri"/>
      </d:rPr>
      <d:t xml:space="preserve">ICS 67.100.10 (Milk and processed milk products Including dried milk, condensed milk and evaporated milk)</d:t>
    </d:r>
    <d:r xmlns:d="http://schemas.openxmlformats.org/spreadsheetml/2006/main">
      <d:rPr>
        <d:sz val="11"/>
        <d:color rgb="FF000000"/>
        <d:rFont val="Calibri"/>
      </d:rPr>
      <d:t xml:space="preserve"/>
    </d:r>
  </si>
  <si>
    <t>G/TBT/N/EGY/178</t>
  </si>
  <si>
    <d:r xmlns:d="http://schemas.openxmlformats.org/spreadsheetml/2006/main">
      <d:rPr>
        <d:sz val="11"/>
        <d:rFont val="Calibri"/>
      </d:rPr>
      <d:t xml:space="preserve">ICS 97.030 (Domestic electrical appliances in general)</d:t>
    </d:r>
    <d:r xmlns:d="http://schemas.openxmlformats.org/spreadsheetml/2006/main">
      <d:rPr>
        <d:sz val="11"/>
        <d:color rgb="FF000000"/>
        <d:rFont val="Calibri"/>
      </d:rPr>
      <d:t xml:space="preserve"/>
    </d:r>
  </si>
  <si>
    <d:r xmlns:d="http://schemas.openxmlformats.org/spreadsheetml/2006/main">
      <d:rPr>
        <d:sz val="11"/>
        <d:rFont val="Calibri"/>
      </d:rPr>
      <d:t xml:space="preserve">97.030 - Domestic electrical appliances in general; </d:t>
    </d:r>
  </si>
  <si>
    <t>G/TBT/N/KEN/601</t>
  </si>
  <si>
    <d:r xmlns:d="http://schemas.openxmlformats.org/spreadsheetml/2006/main">
      <d:rPr>
        <d:sz val="11"/>
        <d:rFont val="Calibri"/>
      </d:rPr>
      <d:t xml:space="preserve">29.035.01 - Insulating materials in general; </d:t>
    </d:r>
  </si>
  <si>
    <t>G/TBT/N/KEN/602</t>
  </si>
  <si>
    <d:r xmlns:d="http://schemas.openxmlformats.org/spreadsheetml/2006/main">
      <d:rPr>
        <d:sz val="11"/>
        <d:rFont val="Calibri"/>
      </d:rPr>
      <d:t xml:space="preserve">67.120 - Meat, meat products and other animal produce; </d:t>
    </d:r>
  </si>
  <si>
    <t>G/TBT/N/KEN/603</t>
  </si>
  <si>
    <t>G/TBT/N/KEN/604</t>
  </si>
  <si>
    <t>G/TBT/N/KEN/605</t>
  </si>
  <si>
    <t>G/TBT/N/KEN/606</t>
  </si>
  <si>
    <t>G/TBT/N/KEN/607</t>
  </si>
  <si>
    <d:r xmlns:d="http://schemas.openxmlformats.org/spreadsheetml/2006/main">
      <d:rPr>
        <d:sz val="11"/>
        <d:rFont val="Calibri"/>
      </d:rPr>
      <d:t xml:space="preserve">67.220.10 - Spices and condiments; </d:t>
    </d:r>
  </si>
  <si>
    <t>G/TBT/N/KEN/608</t>
  </si>
  <si>
    <t>G/TBT/N/KEN/609</t>
  </si>
  <si>
    <t>G/TBT/N/KEN/610</t>
  </si>
  <si>
    <t>G/TBT/N/KEN/611</t>
  </si>
  <si>
    <t>G/TBT/N/KEN/612</t>
  </si>
  <si>
    <t>G/TBT/N/KEN/613</t>
  </si>
  <si>
    <t>G/TBT/N/KEN/614</t>
  </si>
  <si>
    <d:r xmlns:d="http://schemas.openxmlformats.org/spreadsheetml/2006/main">
      <d:rPr>
        <d:sz val="11"/>
        <d:rFont val="Calibri"/>
      </d:rPr>
      <d:t xml:space="preserve">902131 - -- Artificial joints; </d:t>
    </d:r>
  </si>
  <si>
    <d:r xmlns:d="http://schemas.openxmlformats.org/spreadsheetml/2006/main">
      <d:rPr>
        <d:sz val="11"/>
        <d:rFont val="Calibri"/>
      </d:rPr>
      <d:t xml:space="preserve">11.040.40 - Implants for surgery, prosthetics and orthotics; </d:t>
    </d:r>
  </si>
  <si>
    <t>G/TBT/N/KEN/615</t>
  </si>
  <si>
    <d:r xmlns:d="http://schemas.openxmlformats.org/spreadsheetml/2006/main">
      <d:rPr>
        <d:sz val="11"/>
        <d:rFont val="Calibri"/>
      </d:rPr>
      <d:t xml:space="preserve">93.080.30 - Road equipment and installations; </d:t>
    </d:r>
  </si>
  <si>
    <t>G/TBT/N/KEN/616</t>
  </si>
  <si>
    <t>G/TBT/N/KEN/617</t>
  </si>
  <si>
    <t>G/TBT/N/KEN/618</t>
  </si>
  <si>
    <t>G/TBT/N/KEN/619</t>
  </si>
  <si>
    <t>G/TBT/N/KEN/620</t>
  </si>
  <si>
    <t>G/TBT/N/KEN/621</t>
  </si>
  <si>
    <d:r xmlns:d="http://schemas.openxmlformats.org/spreadsheetml/2006/main">
      <d:rPr>
        <d:sz val="11"/>
        <d:rFont val="Calibri"/>
      </d:rPr>
      <d:t xml:space="preserve">67.060 - Cereals, pulses and derived products; </d:t>
    </d:r>
  </si>
  <si>
    <t>G/TBT/N/KEN/622</t>
  </si>
  <si>
    <t>G/TBT/N/KEN/623</t>
  </si>
  <si>
    <t>G/TBT/N/KEN/624</t>
  </si>
  <si>
    <d:r xmlns:d="http://schemas.openxmlformats.org/spreadsheetml/2006/main">
      <d:rPr>
        <d:sz val="11"/>
        <d:rFont val="Calibri"/>
      </d:rPr>
      <d:t xml:space="preserve">67.020 - Processes in the food industry; </d:t>
    </d:r>
  </si>
  <si>
    <t>G/TBT/N/KEN/625</t>
  </si>
  <si>
    <t>G/TBT/N/KOR/749</t>
  </si>
  <si>
    <d:r xmlns:d="http://schemas.openxmlformats.org/spreadsheetml/2006/main">
      <d:rPr>
        <d:sz val="11"/>
        <d:rFont val="Calibri"/>
      </d:rPr>
      <d:t xml:space="preserve">Appliances</d:t>
    </d:r>
    <d:r xmlns:d="http://schemas.openxmlformats.org/spreadsheetml/2006/main">
      <d:rPr>
        <d:sz val="11"/>
        <d:color rgb="FF000000"/>
        <d:rFont val="Calibri"/>
      </d:rPr>
      <d:t xml:space="preserve"/>
    </d:r>
  </si>
  <si>
    <d:r xmlns:d="http://schemas.openxmlformats.org/spreadsheetml/2006/main">
      <d:rPr>
        <d:sz val="11"/>
        <d:rFont val="Calibri"/>
      </d:rPr>
      <d:t xml:space="preserve">23.120 - Ventilators. Fans. Air-conditioners; 27.080 - Heat pumps; 29.160.30 - Motors; 97.040.30 - Domestic refrigerating appliances; 97.130.20 - Commercial refrigerating appliances; </d:t>
    </d:r>
  </si>
  <si>
    <t>G/TBT/N/RWA/106</t>
  </si>
  <si>
    <t>Rwanda</t>
  </si>
  <si>
    <d:r xmlns:d="http://schemas.openxmlformats.org/spreadsheetml/2006/main">
      <d:rPr>
        <d:sz val="11"/>
        <d:rFont val="Calibri"/>
      </d:rPr>
      <d:t xml:space="preserve">DEAS 767: 2017</d:t>
    </d:r>
    <d:r xmlns:d="http://schemas.openxmlformats.org/spreadsheetml/2006/main">
      <d:rPr>
        <d:sz val="11"/>
        <d:color rgb="FF000000"/>
        <d:rFont val="Calibri"/>
      </d:rPr>
      <d:t xml:space="preserve"/>
    </d:r>
  </si>
  <si>
    <t>G/TBT/N/RWA/107</t>
  </si>
  <si>
    <d:r xmlns:d="http://schemas.openxmlformats.org/spreadsheetml/2006/main">
      <d:rPr>
        <d:sz val="11"/>
        <d:rFont val="Calibri"/>
      </d:rPr>
      <d:t xml:space="preserve">DEAS 768: 2017</d:t>
    </d:r>
    <d:r xmlns:d="http://schemas.openxmlformats.org/spreadsheetml/2006/main">
      <d:rPr>
        <d:sz val="11"/>
        <d:color rgb="FF000000"/>
        <d:rFont val="Calibri"/>
      </d:rPr>
      <d:t xml:space="preserve"/>
    </d:r>
  </si>
  <si>
    <t>G/TBT/N/SEN/10</t>
  </si>
  <si>
    <t>Senegal</t>
  </si>
  <si>
    <t>G/TBT/N/SVN/102</t>
  </si>
  <si>
    <t>Slovenia</t>
  </si>
  <si>
    <d:r xmlns:d="http://schemas.openxmlformats.org/spreadsheetml/2006/main">
      <d:rPr>
        <d:sz val="11"/>
        <d:rFont val="Calibri"/>
      </d:rPr>
      <d:t xml:space="preserve">03.120 - Quality; 67.040 - Food products in general; </d:t>
    </d:r>
  </si>
  <si>
    <d:r xmlns:d="http://schemas.openxmlformats.org/spreadsheetml/2006/main">
      <d:rPr>
        <d:sz val="11"/>
        <d:rFont val="Calibri"/>
      </d:rPr>
      <d:t xml:space="preserve">Prevention of deceptive practices and consumer protection; </d:t>
    </d:r>
  </si>
  <si>
    <t>G/TBT/N/USA/1331</t>
  </si>
  <si>
    <d:r xmlns:d="http://schemas.openxmlformats.org/spreadsheetml/2006/main">
      <d:rPr>
        <d:sz val="11"/>
        <d:rFont val="Calibri"/>
      </d:rPr>
      <d:t xml:space="preserve">Single-Use Female Condom</d:t>
    </d:r>
    <d:r xmlns:d="http://schemas.openxmlformats.org/spreadsheetml/2006/main">
      <d:rPr>
        <d:sz val="11"/>
        <d:color rgb="FF000000"/>
        <d:rFont val="Calibri"/>
      </d:rPr>
      <d:t xml:space="preserve"/>
    </d:r>
  </si>
  <si>
    <d:r xmlns:d="http://schemas.openxmlformats.org/spreadsheetml/2006/main">
      <d:rPr>
        <d:sz val="11"/>
        <d:rFont val="Calibri"/>
      </d:rPr>
      <d:t xml:space="preserve">11.200 - Birth control. Mechanical contraceptives; </d:t>
    </d:r>
  </si>
  <si>
    <t>G/TBT/N/USA/1332</t>
  </si>
  <si>
    <d:r xmlns:d="http://schemas.openxmlformats.org/spreadsheetml/2006/main">
      <d:rPr>
        <d:sz val="11"/>
        <d:rFont val="Calibri"/>
      </d:rPr>
      <d:t xml:space="preserve">Electric utility generating units (EGUs)</d:t>
    </d:r>
    <d:r xmlns:d="http://schemas.openxmlformats.org/spreadsheetml/2006/main">
      <d:rPr>
        <d:sz val="11"/>
        <d:color rgb="FF000000"/>
        <d:rFont val="Calibri"/>
      </d:rPr>
      <d:t xml:space="preserve"/>
    </d:r>
  </si>
  <si>
    <d:r xmlns:d="http://schemas.openxmlformats.org/spreadsheetml/2006/main">
      <d:rPr>
        <d:sz val="11"/>
        <d:rFont val="Calibri"/>
      </d:rPr>
      <d:t xml:space="preserve">13.040 - Air quality; 29.160 - Rotating machinery; </d:t>
    </d:r>
  </si>
  <si>
    <t>G/TBT/N/EGY/1/Add.2</t>
  </si>
  <si>
    <d:r xmlns:d="http://schemas.openxmlformats.org/spreadsheetml/2006/main">
      <d:rPr>
        <d:i/>
        <d:sz val="11"/>
        <d:rFont val="Calibri"/>
      </d:rPr>
      <d:t xml:space="preserve">Food products</d:t>
    </d:r>
    <d:r xmlns:d="http://schemas.openxmlformats.org/spreadsheetml/2006/main">
      <d:rPr>
        <d:sz val="11"/>
        <d:color rgb="FF000000"/>
        <d:rFont val="Calibri"/>
      </d:rPr>
      <d:t xml:space="preserve"/>
    </d:r>
  </si>
  <si>
    <d:r xmlns:d="http://schemas.openxmlformats.org/spreadsheetml/2006/main">
      <d:rPr>
        <d:sz val="11"/>
        <d:rFont val="Calibri"/>
      </d:rPr>
      <d:t xml:space="preserve">67.160.20 - Non-alcoholic beverages; </d:t>
    </d:r>
  </si>
  <si>
    <t>G/TBT/N/EGY/1/Add.3</t>
  </si>
  <si>
    <t>G/TBT/N/EGY/117/Add.1</t>
  </si>
  <si>
    <d:r xmlns:d="http://schemas.openxmlformats.org/spreadsheetml/2006/main">
      <d:rPr>
        <d:i/>
        <d:sz val="11"/>
        <d:rFont val="Calibri"/>
      </d:rPr>
      <d:t xml:space="preserve">Tubular LED lamps</d:t>
    </d:r>
    <d:r xmlns:d="http://schemas.openxmlformats.org/spreadsheetml/2006/main">
      <d:rPr>
        <d:sz val="11"/>
        <d:color rgb="FF000000"/>
        <d:rFont val="Calibri"/>
      </d:rPr>
      <d:t xml:space="preserve"/>
    </d:r>
  </si>
  <si>
    <d:r xmlns:d="http://schemas.openxmlformats.org/spreadsheetml/2006/main">
      <d:rPr>
        <d:sz val="11"/>
        <d:rFont val="Calibri"/>
      </d:rPr>
      <d:t xml:space="preserve">29.140.01 - Lamps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29.140.01 - Lamps in general; </d:t>
    </d:r>
  </si>
  <si>
    <t>G/TBT/N/EGY/118/Add.1</t>
  </si>
  <si>
    <t>G/TBT/N/EGY/166/Add.1</t>
  </si>
  <si>
    <d:r xmlns:d="http://schemas.openxmlformats.org/spreadsheetml/2006/main">
      <d:rPr>
        <d:i/>
        <d:sz val="11"/>
        <d:rFont val="Calibri"/>
      </d:rPr>
      <d:t xml:space="preserve">Gypsum, Gypsum plasterboards and Gypsum based products. ICS: 91.100.10; 91.100.60; 91.120.10; 91.120.20; 01.040.91.</d:t>
    </d:r>
    <d:r xmlns:d="http://schemas.openxmlformats.org/spreadsheetml/2006/main">
      <d:rPr>
        <d:sz val="11"/>
        <d:color rgb="FF000000"/>
        <d:rFont val="Calibri"/>
      </d:rPr>
      <d:t xml:space="preserve"/>
    </d:r>
  </si>
  <si>
    <d:r xmlns:d="http://schemas.openxmlformats.org/spreadsheetml/2006/main">
      <d:rPr>
        <d:sz val="11"/>
        <d:rFont val="Calibri"/>
      </d:rPr>
      <d:t xml:space="preserve">01.040.91 - Construction materials and building (Vocabularies); 91.100.10 - Cement. Gypsum. Lime. Mortar; 91.100.60 - Thermal and sound insulating materials; 91.120.10 - Thermal insulation of buildings; 91.120.20 - Acoustics in building. Sound insulation;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01.040.91 - Construction materials and building (Vocabularies); 91.100.10 - Cement. Gypsum. Lime. Mortar; 91.100.60 - Thermal and sound insulating materials; 91.120.10 - Thermal insulation of buildings; 91.120.20 - Acoustics in building. Sound insulation; </d:t>
    </d:r>
  </si>
  <si>
    <t>G/TBT/N/EGY/169</t>
  </si>
  <si>
    <d:r xmlns:d="http://schemas.openxmlformats.org/spreadsheetml/2006/main">
      <d:rPr>
        <d:sz val="11"/>
        <d:rFont val="Calibri"/>
      </d:rPr>
      <d:t xml:space="preserve">ICS: 79.040 Wood, sawlogs and sawn timber</d:t>
    </d:r>
    <d:r xmlns:d="http://schemas.openxmlformats.org/spreadsheetml/2006/main">
      <d:rPr>
        <d:sz val="11"/>
        <d:color rgb="FF000000"/>
        <d:rFont val="Calibri"/>
      </d:rPr>
      <d:t xml:space="preserve"/>
    </d:r>
  </si>
  <si>
    <d:r xmlns:d="http://schemas.openxmlformats.org/spreadsheetml/2006/main">
      <d:rPr>
        <d:sz val="11"/>
        <d:rFont val="Calibri"/>
      </d:rPr>
      <d:t xml:space="preserve">79.040 - Wood, sawlogs and sawn timber; </d:t>
    </d:r>
  </si>
  <si>
    <t>G/TBT/N/EGY/170</t>
  </si>
  <si>
    <d:r xmlns:d="http://schemas.openxmlformats.org/spreadsheetml/2006/main">
      <d:rPr>
        <d:sz val="11"/>
        <d:rFont val="Calibri"/>
      </d:rPr>
      <d:t xml:space="preserve">ICS: 97.040.20 Cooking ranges, working tables, ovens and similar appliances.</d:t>
    </d:r>
    <d:r xmlns:d="http://schemas.openxmlformats.org/spreadsheetml/2006/main">
      <d:rPr>
        <d:sz val="11"/>
        <d:color rgb="FF000000"/>
        <d:rFont val="Calibri"/>
      </d:rPr>
      <d:t xml:space="preserve"/>
    </d:r>
  </si>
  <si>
    <t>G/TBT/N/EGY/171</t>
  </si>
  <si>
    <d:r xmlns:d="http://schemas.openxmlformats.org/spreadsheetml/2006/main">
      <d:rPr>
        <d:sz val="11"/>
        <d:rFont val="Calibri"/>
      </d:rPr>
      <d:t xml:space="preserve">ICS : 91.190 Building accessories including locks, buzzers, bells, bolts, door and window hardware, etc.</d:t>
    </d:r>
    <d:r xmlns:d="http://schemas.openxmlformats.org/spreadsheetml/2006/main">
      <d:rPr>
        <d:sz val="11"/>
        <d:color rgb="FF000000"/>
        <d:rFont val="Calibri"/>
      </d:rPr>
      <d:t xml:space="preserve"/>
    </d:r>
  </si>
  <si>
    <d:r xmlns:d="http://schemas.openxmlformats.org/spreadsheetml/2006/main">
      <d:rPr>
        <d:sz val="11"/>
        <d:rFont val="Calibri"/>
      </d:rPr>
      <d:t xml:space="preserve">91.190 - Building accessories; </d:t>
    </d:r>
  </si>
  <si>
    <t>G/TBT/N/EGY/173</t>
  </si>
  <si>
    <d:r xmlns:d="http://schemas.openxmlformats.org/spreadsheetml/2006/main">
      <d:rPr>
        <d:sz val="11"/>
        <d:rFont val="Calibri"/>
      </d:rPr>
      <d:t xml:space="preserve">(ICS: 97.080) Cleaning appliances (Including vacuum cleaners, floor-cleaning machines, floor polishers, steam cleaners, pressure cleaners, hand operated cleaners, etc.)</d:t>
    </d:r>
    <d:r xmlns:d="http://schemas.openxmlformats.org/spreadsheetml/2006/main">
      <d:rPr>
        <d:sz val="11"/>
        <d:color rgb="FF000000"/>
        <d:rFont val="Calibri"/>
      </d:rPr>
      <d:t xml:space="preserve"/>
    </d:r>
  </si>
  <si>
    <d:r xmlns:d="http://schemas.openxmlformats.org/spreadsheetml/2006/main">
      <d:rPr>
        <d:sz val="11"/>
        <d:rFont val="Calibri"/>
      </d:rPr>
      <d:t xml:space="preserve">97.080 - Cleaning appliances; </d:t>
    </d:r>
  </si>
  <si>
    <t>G/TBT/N/EGY/174</t>
  </si>
  <si>
    <d:r xmlns:d="http://schemas.openxmlformats.org/spreadsheetml/2006/main">
      <d:rPr>
        <d:sz val="11"/>
        <d:rFont val="Calibri"/>
      </d:rPr>
      <d:t xml:space="preserve">ICS: 77.140 Iron and steel products</d:t>
    </d:r>
    <d:r xmlns:d="http://schemas.openxmlformats.org/spreadsheetml/2006/main">
      <d:rPr>
        <d:sz val="11"/>
        <d:color rgb="FF000000"/>
        <d:rFont val="Calibri"/>
      </d:rPr>
      <d:t xml:space="preserve"/>
    </d:r>
  </si>
  <si>
    <t>G/TBT/N/EGY/175</t>
  </si>
  <si>
    <d:r xmlns:d="http://schemas.openxmlformats.org/spreadsheetml/2006/main">
      <d:rPr>
        <d:sz val="11"/>
        <d:rFont val="Calibri"/>
      </d:rPr>
      <d:t xml:space="preserve">ICS 67.200.10 (Animal and vegetable fats and oils)</d:t>
    </d:r>
    <d:r xmlns:d="http://schemas.openxmlformats.org/spreadsheetml/2006/main">
      <d:rPr>
        <d:sz val="11"/>
        <d:color rgb="FF000000"/>
        <d:rFont val="Calibri"/>
      </d:rPr>
      <d:t xml:space="preserve"/>
    </d:r>
  </si>
  <si>
    <t>G/TBT/N/EGY/177</t>
  </si>
  <si>
    <d:r xmlns:d="http://schemas.openxmlformats.org/spreadsheetml/2006/main">
      <d:rPr>
        <d:sz val="11"/>
        <d:rFont val="Calibri"/>
      </d:rPr>
      <d:t xml:space="preserve">ICS 11.040.20 (Transfusion, infusion and injection equipment)</d:t>
    </d:r>
    <d:r xmlns:d="http://schemas.openxmlformats.org/spreadsheetml/2006/main">
      <d:rPr>
        <d:sz val="11"/>
        <d:color rgb="FF000000"/>
        <d:rFont val="Calibri"/>
      </d:rPr>
      <d:t xml:space="preserve"/>
    </d:r>
  </si>
  <si>
    <d:r xmlns:d="http://schemas.openxmlformats.org/spreadsheetml/2006/main">
      <d:rPr>
        <d:sz val="11"/>
        <d:rFont val="Calibri"/>
      </d:rPr>
      <d:t xml:space="preserve">11.040.20 - Transfusion, infusion and injection equipment; </d:t>
    </d:r>
  </si>
  <si>
    <t>G/TBT/N/EGY/2/Add.2</t>
  </si>
  <si>
    <d:r xmlns:d="http://schemas.openxmlformats.org/spreadsheetml/2006/main">
      <d:rPr>
        <d:sz val="11"/>
        <d:rFont val="Calibri"/>
      </d:rPr>
      <d:t xml:space="preserve">67.120.30 - Fish and fishery products; </d:t>
    </d:r>
  </si>
  <si>
    <t>G/TBT/N/EGY/2/Add.3</t>
  </si>
  <si>
    <t>G/TBT/N/EGY/2/Add.4</t>
  </si>
  <si>
    <t>G/TBT/N/EGY/3/Add.10</t>
  </si>
  <si>
    <d:r xmlns:d="http://schemas.openxmlformats.org/spreadsheetml/2006/main">
      <d:rPr>
        <d:i/>
        <d:sz val="11"/>
        <d:rFont val="Calibri"/>
      </d:rPr>
      <d:t xml:space="preserve">Chemical, textile and engineering products</d:t>
    </d:r>
    <d:r xmlns:d="http://schemas.openxmlformats.org/spreadsheetml/2006/main">
      <d:rPr>
        <d:sz val="11"/>
        <d:color rgb="FF000000"/>
        <d:rFont val="Calibri"/>
      </d:rPr>
      <d:t xml:space="preserve"/>
    </d:r>
  </si>
  <si>
    <t>G/TBT/N/EGY/3/Add.11</t>
  </si>
  <si>
    <d:r xmlns:d="http://schemas.openxmlformats.org/spreadsheetml/2006/main">
      <d:rPr>
        <d:sz val="11"/>
        <d:rFont val="Calibri"/>
      </d:rPr>
      <d:t xml:space="preserve">11.060.20 - Dental equipment; </d:t>
    </d:r>
  </si>
  <si>
    <t>G/TBT/N/EGY/3/Add.5</t>
  </si>
  <si>
    <d:r xmlns:d="http://schemas.openxmlformats.org/spreadsheetml/2006/main">
      <d:rPr>
        <d:sz val="11"/>
        <d:rFont val="Calibri"/>
      </d:rPr>
      <d:t xml:space="preserve">29.220.20 - Acid secondary cells and batteries; 43.040.10 - Electrical and electronic equipment; </d:t>
    </d:r>
  </si>
  <si>
    <t>G/TBT/N/EGY/3/Add.6</t>
  </si>
  <si>
    <t>G/TBT/N/EGY/3/Add.7</t>
  </si>
  <si>
    <d:r xmlns:d="http://schemas.openxmlformats.org/spreadsheetml/2006/main">
      <d:rPr>
        <d:sz val="11"/>
        <d:rFont val="Calibri"/>
      </d:rPr>
      <d:t xml:space="preserve">29.060.20 - Cables; </d:t>
    </d:r>
  </si>
  <si>
    <t>G/TBT/N/EGY/3/Add.8</t>
  </si>
  <si>
    <t>G/TBT/N/EGY/3/Add.9</t>
  </si>
  <si>
    <d:r xmlns:d="http://schemas.openxmlformats.org/spreadsheetml/2006/main">
      <d:rPr>
        <d:sz val="11"/>
        <d:rFont val="Calibri"/>
      </d:rPr>
      <d:t xml:space="preserve">01.040.81 - Glass and ceramics industries (Vocabularies); 81.040.20 - Glass in building;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91.100 - Construction materials; </d:t>
    </d:r>
  </si>
  <si>
    <t>G/TBT/N/EGY/34/Add.1</t>
  </si>
  <si>
    <t>G/TBT/N/EGY/68/Add.3</t>
  </si>
  <si>
    <d:r xmlns:d="http://schemas.openxmlformats.org/spreadsheetml/2006/main">
      <d:rPr>
        <d:i/>
        <d:sz val="11"/>
        <d:rFont val="Calibri"/>
      </d:rPr>
      <d:t xml:space="preserve">Energy efficiency label for air conditioners (ICS : 23.120; 27.080)</d:t>
    </d:r>
    <d:r xmlns:d="http://schemas.openxmlformats.org/spreadsheetml/2006/main">
      <d:rPr>
        <d:sz val="11"/>
        <d:color rgb="FF000000"/>
        <d:rFont val="Calibri"/>
      </d:rPr>
      <d:t xml:space="preserve"/>
    </d:r>
  </si>
  <si>
    <d:r xmlns:d="http://schemas.openxmlformats.org/spreadsheetml/2006/main">
      <d:rPr>
        <d:sz val="11"/>
        <d:rFont val="Calibri"/>
      </d:rPr>
      <d:t xml:space="preserve">23.120 - Ventilators. Fans. Air-conditioners; 27.080 - Heat pumps; </d:t>
    </d:r>
  </si>
  <si>
    <t>G/TBT/N/JPN/577/Add.1</t>
  </si>
  <si>
    <d:r xmlns:d="http://schemas.openxmlformats.org/spreadsheetml/2006/main">
      <d:rPr>
        <d:i/>
        <d:sz val="11"/>
        <d:rFont val="Calibri"/>
      </d:rPr>
      <d:t xml:space="preserve">Asbesto (HS: 2524) and preparations containing them which are used as samples for asbestos analysis or education of asbestos investigation, and are used as materials or ingredients</d:t>
    </d:r>
    <d:r xmlns:d="http://schemas.openxmlformats.org/spreadsheetml/2006/main">
      <d:rPr>
        <d:sz val="11"/>
        <d:color rgb="FF000000"/>
        <d:rFont val="Calibri"/>
      </d:rPr>
      <d:t xml:space="preserve"/>
    </d:r>
  </si>
  <si>
    <d:r xmlns:d="http://schemas.openxmlformats.org/spreadsheetml/2006/main">
      <d:rPr>
        <d:sz val="11"/>
        <d:rFont val="Calibri"/>
      </d:rPr>
      <d:t xml:space="preserve">2524 - Asbestos.;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2524 - Asbestos.; </d:t>
    </d:r>
  </si>
  <si>
    <d:r xmlns:d="http://schemas.openxmlformats.org/spreadsheetml/2006/main">
      <d:rPr>
        <d:sz val="11"/>
        <d:rFont val="Calibri"/>
      </d:rPr>
      <d:t xml:space="preserve">13.100 - Occupational safety. Industrial hygiene; 73.080 - Non-metalliferous minerals;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13.100 - Occupational safety. Industrial hygiene; 73.080 - Non-metalliferous minerals; </d:t>
    </d:r>
  </si>
  <si>
    <t>G/TBT/N/JPN/580</t>
  </si>
  <si>
    <d:r xmlns:d="http://schemas.openxmlformats.org/spreadsheetml/2006/main">
      <d:rPr>
        <d:sz val="11"/>
        <d:rFont val="Calibri"/>
      </d:rPr>
      <d:t xml:space="preserve">Organic processed foods of animal origin and organic processed foods of plant and animal origin.</d:t>
    </d:r>
    <d:r xmlns:d="http://schemas.openxmlformats.org/spreadsheetml/2006/main">
      <d:rPr>
        <d:sz val="11"/>
        <d:color rgb="FF000000"/>
        <d:rFont val="Calibri"/>
      </d:rPr>
      <d:t xml:space="preserve"/>
    </d:r>
  </si>
  <si>
    <t>G/TBT/N/JPN/581</t>
  </si>
  <si>
    <d:r xmlns:d="http://schemas.openxmlformats.org/spreadsheetml/2006/main">
      <d:rPr>
        <d:sz val="11"/>
        <d:rFont val="Calibri"/>
      </d:rPr>
      <d:t xml:space="preserve">Organic livestock and organic livestock products</d:t>
    </d:r>
    <d:r xmlns:d="http://schemas.openxmlformats.org/spreadsheetml/2006/main">
      <d:rPr>
        <d:sz val="11"/>
        <d:color rgb="FF000000"/>
        <d:rFont val="Calibri"/>
      </d:rPr>
      <d:t xml:space="preserve"/>
    </d:r>
  </si>
  <si>
    <d:r xmlns:d="http://schemas.openxmlformats.org/spreadsheetml/2006/main">
      <d:rPr>
        <d:sz val="11"/>
        <d:rFont val="Calibri"/>
      </d:rPr>
      <d:t xml:space="preserve">65.020.30 - Animal husbandry and breeding; 67.040 - Food products in general; </d:t>
    </d:r>
  </si>
  <si>
    <t>G/TBT/N/MEX/331/Add.2</t>
  </si>
  <si>
    <d:r xmlns:d="http://schemas.openxmlformats.org/spreadsheetml/2006/main">
      <d:rPr>
        <d:sz val="11"/>
        <d:rFont val="Calibri"/>
      </d:rPr>
      <d:t xml:space="preserve">8213 - Scissors, tailors' shears and similar shears, and blades therefor.; 821300 - Scissors, tailors' shears and similar shears, and blades therefor.; </d:t>
    </d:r>
  </si>
  <si>
    <d:r xmlns:d="http://schemas.openxmlformats.org/spreadsheetml/2006/main">
      <d:rPr>
        <d:sz val="11"/>
        <d:rFont val="Calibri"/>
      </d:rPr>
      <d:t xml:space="preserve">97.180 - Miscellaneous domestic and commercial equipment; </d:t>
    </d:r>
  </si>
  <si>
    <t>G/TBT/N/MEX/388</t>
  </si>
  <si>
    <t>Instruments for measuring natural gas and liquefied petroleum gas (LPG)</t>
  </si>
  <si>
    <d:r xmlns:d="http://schemas.openxmlformats.org/spreadsheetml/2006/main">
      <d:rPr>
        <d:sz val="11"/>
        <d:rFont val="Calibri"/>
      </d:rPr>
      <d:t xml:space="preserve">75.180.30 - Volumetric equipment and measurements; 75.200 - Petroleum products and natural gas handling equipment; </d:t>
    </d:r>
  </si>
  <si>
    <t>G/TBT/N/RWA/100</t>
  </si>
  <si>
    <d:r xmlns:d="http://schemas.openxmlformats.org/spreadsheetml/2006/main">
      <d:rPr>
        <d:sz val="11"/>
        <d:rFont val="Calibri"/>
      </d:rPr>
      <d:t xml:space="preserve">DRS 79: 2017</d:t>
    </d:r>
    <d:r xmlns:d="http://schemas.openxmlformats.org/spreadsheetml/2006/main">
      <d:rPr>
        <d:sz val="11"/>
        <d:color rgb="FF000000"/>
        <d:rFont val="Calibri"/>
      </d:rPr>
      <d:t xml:space="preserve"/>
    </d:r>
  </si>
  <si>
    <t>G/TBT/N/RWA/101</t>
  </si>
  <si>
    <d:r xmlns:d="http://schemas.openxmlformats.org/spreadsheetml/2006/main">
      <d:rPr>
        <d:sz val="11"/>
        <d:rFont val="Calibri"/>
      </d:rPr>
      <d:t xml:space="preserve">DRS 81: 2017</d:t>
    </d:r>
    <d:r xmlns:d="http://schemas.openxmlformats.org/spreadsheetml/2006/main">
      <d:rPr>
        <d:sz val="11"/>
        <d:color rgb="FF000000"/>
        <d:rFont val="Calibri"/>
      </d:rPr>
      <d:t xml:space="preserve"/>
    </d:r>
  </si>
  <si>
    <t>G/TBT/N/RWA/102</t>
  </si>
  <si>
    <d:r xmlns:d="http://schemas.openxmlformats.org/spreadsheetml/2006/main">
      <d:rPr>
        <d:sz val="11"/>
        <d:rFont val="Calibri"/>
      </d:rPr>
      <d:t xml:space="preserve">DRS 55-1: 2017</d:t>
    </d:r>
    <d:r xmlns:d="http://schemas.openxmlformats.org/spreadsheetml/2006/main">
      <d:rPr>
        <d:sz val="11"/>
        <d:color rgb="FF000000"/>
        <d:rFont val="Calibri"/>
      </d:rPr>
      <d:t xml:space="preserve"/>
    </d:r>
  </si>
  <si>
    <t>G/TBT/N/RWA/103</t>
  </si>
  <si>
    <d:r xmlns:d="http://schemas.openxmlformats.org/spreadsheetml/2006/main">
      <d:rPr>
        <d:sz val="11"/>
        <d:rFont val="Calibri"/>
      </d:rPr>
      <d:t xml:space="preserve">DRS 49: 2017</d:t>
    </d:r>
    <d:r xmlns:d="http://schemas.openxmlformats.org/spreadsheetml/2006/main">
      <d:rPr>
        <d:sz val="11"/>
        <d:color rgb="FF000000"/>
        <d:rFont val="Calibri"/>
      </d:rPr>
      <d:t xml:space="preserve"/>
    </d:r>
  </si>
  <si>
    <t>G/TBT/N/RWA/104</t>
  </si>
  <si>
    <d:r xmlns:d="http://schemas.openxmlformats.org/spreadsheetml/2006/main">
      <d:rPr>
        <d:sz val="11"/>
        <d:rFont val="Calibri"/>
      </d:rPr>
      <d:t xml:space="preserve">DRS: 50-1: 2017</d:t>
    </d:r>
    <d:r xmlns:d="http://schemas.openxmlformats.org/spreadsheetml/2006/main">
      <d:rPr>
        <d:sz val="11"/>
        <d:color rgb="FF000000"/>
        <d:rFont val="Calibri"/>
      </d:rPr>
      <d:t xml:space="preserve"/>
    </d:r>
  </si>
  <si>
    <t>G/TBT/N/RWA/105</t>
  </si>
  <si>
    <d:r xmlns:d="http://schemas.openxmlformats.org/spreadsheetml/2006/main">
      <d:rPr>
        <d:sz val="11"/>
        <d:rFont val="Calibri"/>
      </d:rPr>
      <d:t xml:space="preserve">DRS 51: 2017</d:t>
    </d:r>
    <d:r xmlns:d="http://schemas.openxmlformats.org/spreadsheetml/2006/main">
      <d:rPr>
        <d:sz val="11"/>
        <d:color rgb="FF000000"/>
        <d:rFont val="Calibri"/>
      </d:rPr>
      <d:t xml:space="preserve"/>
    </d:r>
  </si>
  <si>
    <d:r xmlns:d="http://schemas.openxmlformats.org/spreadsheetml/2006/main">
      <d:rPr>
        <d:sz val="11"/>
        <d:rFont val="Calibri"/>
      </d:rPr>
      <d:t xml:space="preserve">67.100.20 - Butter; </d:t>
    </d:r>
  </si>
  <si>
    <t>G/TBT/N/RWA/95</t>
  </si>
  <si>
    <d:r xmlns:d="http://schemas.openxmlformats.org/spreadsheetml/2006/main">
      <d:rPr>
        <d:sz val="11"/>
        <d:rFont val="Calibri"/>
      </d:rPr>
      <d:t xml:space="preserve">DRS 123: 2017</d:t>
    </d:r>
    <d:r xmlns:d="http://schemas.openxmlformats.org/spreadsheetml/2006/main">
      <d:rPr>
        <d:sz val="11"/>
        <d:color rgb="FF000000"/>
        <d:rFont val="Calibri"/>
      </d:rPr>
      <d:t xml:space="preserve"/>
    </d:r>
  </si>
  <si>
    <t>G/TBT/N/RWA/96</t>
  </si>
  <si>
    <d:r xmlns:d="http://schemas.openxmlformats.org/spreadsheetml/2006/main">
      <d:rPr>
        <d:sz val="11"/>
        <d:rFont val="Calibri"/>
      </d:rPr>
      <d:t xml:space="preserve">DRS 92: 2017</d:t>
    </d:r>
    <d:r xmlns:d="http://schemas.openxmlformats.org/spreadsheetml/2006/main">
      <d:rPr>
        <d:sz val="11"/>
        <d:color rgb="FF000000"/>
        <d:rFont val="Calibri"/>
      </d:rPr>
      <d:t xml:space="preserve"/>
    </d:r>
  </si>
  <si>
    <d:r xmlns:d="http://schemas.openxmlformats.org/spreadsheetml/2006/main">
      <d:rPr>
        <d:sz val="11"/>
        <d:rFont val="Calibri"/>
      </d:rPr>
      <d:t xml:space="preserve">71.100 - Products of the chemical industry; </d:t>
    </d:r>
  </si>
  <si>
    <t>G/TBT/N/RWA/97</t>
  </si>
  <si>
    <d:r xmlns:d="http://schemas.openxmlformats.org/spreadsheetml/2006/main">
      <d:rPr>
        <d:sz val="11"/>
        <d:rFont val="Calibri"/>
      </d:rPr>
      <d:t xml:space="preserve">DRS 366: 2017</d:t>
    </d:r>
    <d:r xmlns:d="http://schemas.openxmlformats.org/spreadsheetml/2006/main">
      <d:rPr>
        <d:sz val="11"/>
        <d:color rgb="FF000000"/>
        <d:rFont val="Calibri"/>
      </d:rPr>
      <d:t xml:space="preserve"/>
    </d:r>
  </si>
  <si>
    <t>G/TBT/N/RWA/98</t>
  </si>
  <si>
    <d:r xmlns:d="http://schemas.openxmlformats.org/spreadsheetml/2006/main">
      <d:rPr>
        <d:sz val="11"/>
        <d:rFont val="Calibri"/>
      </d:rPr>
      <d:t xml:space="preserve">DRS 86: 2017</d:t>
    </d:r>
    <d:r xmlns:d="http://schemas.openxmlformats.org/spreadsheetml/2006/main">
      <d:rPr>
        <d:sz val="11"/>
        <d:color rgb="FF000000"/>
        <d:rFont val="Calibri"/>
      </d:rPr>
      <d:t xml:space="preserve"/>
    </d:r>
  </si>
  <si>
    <t>G/TBT/N/RWA/99</t>
  </si>
  <si>
    <d:r xmlns:d="http://schemas.openxmlformats.org/spreadsheetml/2006/main">
      <d:rPr>
        <d:sz val="11"/>
        <d:rFont val="Calibri"/>
      </d:rPr>
      <d:t xml:space="preserve">DRS 202: 2017</d:t>
    </d:r>
    <d:r xmlns:d="http://schemas.openxmlformats.org/spreadsheetml/2006/main">
      <d:rPr>
        <d:sz val="11"/>
        <d:color rgb="FF000000"/>
        <d:rFont val="Calibri"/>
      </d:rPr>
      <d:t xml:space="preserve"/>
    </d:r>
  </si>
  <si>
    <t>G/TBT/N/UGA/804</t>
  </si>
  <si>
    <d:r xmlns:d="http://schemas.openxmlformats.org/spreadsheetml/2006/main">
      <d:rPr>
        <d:sz val="11"/>
        <d:rFont val="Calibri"/>
      </d:rPr>
      <d:t xml:space="preserve">Fishing gill nets</d:t>
    </d:r>
    <d:r xmlns:d="http://schemas.openxmlformats.org/spreadsheetml/2006/main">
      <d:rPr>
        <d:sz val="11"/>
        <d:color rgb="FF000000"/>
        <d:rFont val="Calibri"/>
      </d:rPr>
      <d:t xml:space="preserve"/>
    </d:r>
  </si>
  <si>
    <d:r xmlns:d="http://schemas.openxmlformats.org/spreadsheetml/2006/main">
      <d:rPr>
        <d:sz val="11"/>
        <d:rFont val="Calibri"/>
      </d:rPr>
      <d:t xml:space="preserve">560811 - -- Made up fishing nets; </d:t>
    </d:r>
  </si>
  <si>
    <d:r xmlns:d="http://schemas.openxmlformats.org/spreadsheetml/2006/main">
      <d:rPr>
        <d:sz val="11"/>
        <d:rFont val="Calibri"/>
      </d:rPr>
      <d:t xml:space="preserve">65.150 - Fishing and fish breeding; </d:t>
    </d:r>
  </si>
  <si>
    <d:r xmlns:d="http://schemas.openxmlformats.org/spreadsheetml/2006/main">
      <d:rPr>
        <d:sz val="11"/>
        <d:rFont val="Calibri"/>
      </d:rPr>
      <d:t xml:space="preserve">Consumer information, labelling; Prevention of deceptive practices and consumer protection; Quality requirements; </d:t>
    </d:r>
  </si>
  <si>
    <t>G/TBT/N/UGA/805</t>
  </si>
  <si>
    <d:r xmlns:d="http://schemas.openxmlformats.org/spreadsheetml/2006/main">
      <d:rPr>
        <d:sz val="11"/>
        <d:rFont val="Calibri"/>
      </d:rPr>
      <d:t xml:space="preserve">0401 - Milk and cream, not concentrated nor containing added sugar or other sweetening matter.; 0402 - Milk and cream, concentrated or containing added sugar or other sweetening matter.; 0403 - Buttermilk, curdled milk and cream, yogurt, kephir and other fermented or acidified milk and cream, whether or not concentrated or containing added sugar or other sweetening matter or flavoured or containing added fruit, nuts or cocoa.; 0404 - Whey, whether or not concentrated or containing added sugar or other sweetening matter; products consisting of natural milk constituents, whether or not containing added sugar or other sweetening matter, not elsewhere specified or included.; 0405 - Butter and other fats and oils derived from milk; dairy spreads.; 350220 - - Milk albumin, including concentrates of two or more whey proteins; </d:t>
    </d:r>
  </si>
  <si>
    <d:r xmlns:d="http://schemas.openxmlformats.org/spreadsheetml/2006/main">
      <d:rPr>
        <d:sz val="11"/>
        <d:rFont val="Calibri"/>
      </d:rPr>
      <d:t xml:space="preserve">67.100 - Milk and milk products; </d:t>
    </d:r>
  </si>
  <si>
    <t>G/TBT/N/UKR/133</t>
  </si>
  <si>
    <t>Ukraine</t>
  </si>
  <si>
    <d:r xmlns:d="http://schemas.openxmlformats.org/spreadsheetml/2006/main">
      <d:rPr>
        <d:sz val="11"/>
        <d:rFont val="Calibri"/>
      </d:rPr>
      <d:t xml:space="preserve">Electrical and electronic equipments</d:t>
    </d:r>
    <d:r xmlns:d="http://schemas.openxmlformats.org/spreadsheetml/2006/main">
      <d:rPr>
        <d:sz val="11"/>
        <d:color rgb="FF000000"/>
        <d:rFont val="Calibri"/>
      </d:rPr>
      <d:t xml:space="preserve"/>
    </d:r>
  </si>
  <si>
    <d:r xmlns:d="http://schemas.openxmlformats.org/spreadsheetml/2006/main">
      <d:rPr>
        <d:sz val="11"/>
        <d:rFont val="Calibri"/>
      </d:rPr>
      <d:t xml:space="preserve">11.040 - Medical equipment; 13.030 - Wastes; </d:t>
    </d:r>
  </si>
  <si>
    <t>G/TBT/N/USA/1205/Rev.1</t>
  </si>
  <si>
    <d:r xmlns:d="http://schemas.openxmlformats.org/spreadsheetml/2006/main">
      <d:rPr>
        <d:sz val="11"/>
        <d:rFont val="Calibri"/>
      </d:rPr>
      <d:t xml:space="preserve">Oil and gas production systems</d:t>
    </d:r>
    <d:r xmlns:d="http://schemas.openxmlformats.org/spreadsheetml/2006/main">
      <d:rPr>
        <d:sz val="11"/>
        <d:color rgb="FF000000"/>
        <d:rFont val="Calibri"/>
      </d:rPr>
      <d:t xml:space="preserve"/>
    </d:r>
  </si>
  <si>
    <d:r xmlns:d="http://schemas.openxmlformats.org/spreadsheetml/2006/main">
      <d:rPr>
        <d:sz val="11"/>
        <d:rFont val="Calibri"/>
      </d:rPr>
      <d:t xml:space="preserve">2711 - Petroleum gases and other gaseous hydrocarbons.; </d:t>
    </d:r>
  </si>
  <si>
    <d:r xmlns:d="http://schemas.openxmlformats.org/spreadsheetml/2006/main">
      <d:rPr>
        <d:sz val="11"/>
        <d:rFont val="Calibri"/>
      </d:rPr>
      <d:t xml:space="preserve">13.020 - Environmental protection; 75.020 - Extraction and processing of petroleum and natural gas; 75.180 - Equipment for petroleum and natural gas industries; </d:t>
    </d:r>
  </si>
  <si>
    <t>G/TBT/N/USA/1307/Add.2</t>
  </si>
  <si>
    <d:r xmlns:d="http://schemas.openxmlformats.org/spreadsheetml/2006/main">
      <d:rPr>
        <d:i/>
        <d:sz val="11"/>
        <d:rFont val="Calibri"/>
      </d:rPr>
      <d:t xml:space="preserve">Refrigerant</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</si>
  <si>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13.040 - Air quality; 71.100 - Products of the chemical industry;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13.020 - Environmental protection; 13.040 - Air quality; 71.100 - Products of the chemical industry; </d:t>
    </d:r>
  </si>
  <si>
    <t>G/TBT/N/USA/1307/Add.3</t>
  </si>
  <si>
    <t>G/TBT/N/AUS/107</t>
  </si>
  <si>
    <d:r xmlns:d="http://schemas.openxmlformats.org/spreadsheetml/2006/main">
      <d:rPr>
        <d:sz val="11"/>
        <d:rFont val="Calibri"/>
      </d:rPr>
      <d:t xml:space="preserve">840721 - -- Outboard motors; 840731 - -- Of a cylinder capacity not exceeding 50 cc; 840732 - -- Of a cylinder capacity exceeding 50 cc but not exceeding 250 cc; 840733 - -- Of a cylinder capacity exceeding 250 cc but not exceeding 1,000 cc; 890392 - -- Motorboats, other than outboard motorboats; </d:t>
    </d:r>
  </si>
  <si>
    <d:r xmlns:d="http://schemas.openxmlformats.org/spreadsheetml/2006/main">
      <d:rPr>
        <d:sz val="11"/>
        <d:rFont val="Calibri"/>
      </d:rPr>
      <d:t xml:space="preserve">47.020 - Shipbuilding and marine structures in general; 47.080 - Small craft; </d:t>
    </d:r>
  </si>
  <si>
    <t>G/TBT/N/BRA/768/Corr.1</t>
  </si>
  <si>
    <d:r xmlns:d="http://schemas.openxmlformats.org/spreadsheetml/2006/main">
      <d:rPr>
        <d:sz val="11"/>
        <d:rFont val="Calibri"/>
      </d:rPr>
      <d:t xml:space="preserve">32 - Tanning or dyeing extracts; tannins and their derivatives; dyes, pigments and other colouring matter; paints and varnishes; putty and other mastics; inks; </d:t>
    </d:r>
  </si>
  <si>
    <d:r xmlns:d="http://schemas.openxmlformats.org/spreadsheetml/2006/main">
      <d:rPr>
        <d:sz val="11"/>
        <d:rFont val="Calibri"/>
      </d:rPr>
      <d:t xml:space="preserve">87.040 - Paints and varnishes; </d:t>
    </d:r>
  </si>
  <si>
    <t>G/TBT/N/BRA/776</t>
  </si>
  <si>
    <d:r xmlns:d="http://schemas.openxmlformats.org/spreadsheetml/2006/main">
      <d:rPr>
        <d:sz val="11"/>
        <d:rFont val="Calibri"/>
      </d:rPr>
      <d:t xml:space="preserve">List of items of the National Health Surveillance Agency – ANVISA for the Regulatory Agenda.</d:t>
    </d:r>
    <d:r xmlns:d="http://schemas.openxmlformats.org/spreadsheetml/2006/main">
      <d:rPr>
        <d:sz val="11"/>
        <d:color rgb="FF000000"/>
        <d:rFont val="Calibri"/>
      </d:rPr>
      <d:t xml:space="preserve"/>
    </d:r>
  </si>
  <si>
    <d:r xmlns:d="http://schemas.openxmlformats.org/spreadsheetml/2006/main">
      <d:rPr>
        <d:sz val="11"/>
        <d:rFont val="Calibri"/>
      </d:rPr>
      <d:t xml:space="preserve">11.020 - Medical sciences and health care facilities in general; </d:t>
    </d:r>
  </si>
  <si>
    <t>G/TBT/N/CHN/1246</t>
  </si>
  <si>
    <d:r xmlns:d="http://schemas.openxmlformats.org/spreadsheetml/2006/main">
      <d:rPr>
        <d:sz val="11"/>
        <d:rFont val="Calibri"/>
      </d:rPr>
      <d:t xml:space="preserve">Food（HS Code: 0201-0210；0302-0308；0401-0410；0504，0507-0508，0510-0511；0602；0702-0714；0801-0806，0811-0814；0901-0910；1002，1004，1006-1008；1101-1109；1202-1212；1301-1302；1501-1504，1506-1518，1521；1601-1605；1701-1704；1801，1803-1806；1901-1905；2001-2009；2101-2106；2201-2209； 2501；2853；2923；2936； 3004；3501；3502；3504；3505；7116）</d:t>
    </d:r>
    <d:r xmlns:d="http://schemas.openxmlformats.org/spreadsheetml/2006/main">
      <d:rPr>
        <d:sz val="11"/>
        <d:color rgb="FF000000"/>
        <d:rFont val="Calibri"/>
      </d:rPr>
      <d:t xml:space="preserve"/>
    </d:r>
  </si>
  <si>
    <d:r xmlns:d="http://schemas.openxmlformats.org/spreadsheetml/2006/main">
      <d:rPr>
        <d:sz val="11"/>
        <d:rFont val="Calibri"/>
      </d:rPr>
      <d:t xml:space="preserve">11 - Products of the milling industry; malt; starches; inulin; wheat gluten; 13 - Lac; gums, resins and other vegetable saps and extracts; 16 - Preparations of meat, of fish or of crustaceans, molluscs or other aquatic invertebrates; 17 - Sugars and sugar confectionery; 18 - Cocoa and cocoa preparations; 19 - Preparations of cereals, flour, starch or milk; pastrycooks' products; 20 - Preparations of vegetables, fruit, nuts or other parts of plants; 21 - Miscellaneous edible preparations; 22 - Beverages, spirits and vinegar; 02 - Meat and edible meat offal; 04 - Dairy produce; birds' eggs; natural honey; edible products of animal origin, not elsewhere specified or included; 08 - Edible fruit and nuts; peel of citrus fruit or melons; 09 - Coffee, tea, mate and spices; 0201 - Meat of bovine animals, fresh or chilled.; 0202 - Meat of bovine animals, frozen.; 0203 - Meat of swine, fresh, chilled or frozen.; 0204 - Meat of sheep or goats, fresh, chilled or frozen.; 0205 - Meat of horses, asses, mules or hinnies, fresh, chilled or frozen.; 0206 - Edible offal of bovine animals, swine, sheep, goats, horses, asses, mules or hinnies, fresh, chilled or frozen.; 0207 - Meat and edible offal, of the poultry of heading 01.05, fresh, chilled or frozen.; 0208 - Other meat and edible meat offal, fresh, chilled or frozen.; 0209 - Pig fat, free of lean meat, and poultry fat, not rendered or otherwise extracted, fresh, chilled, frozen, salted, in brine, dried or smoked.; 0210 - Meat and edible meat offal, salted, in brine, dried or smoked; edible flours and meals of meat or meat offal.; 0302 - Fish, fresh or chilled, excluding fish fillets and other fish meat of heading 03.04.; 0303 - Fish, frozen, excluding fish fillets and other fish meat of heading 03.04.; 0304 - Fish fillets and other fish meat (whether or not minced), fresh, chilled or frozen.; 0305 - Fish, dried, salted or in brine; smoked fish, whether or not cooked before or during the smoking process; flours, meals and pellets of fish, fit for human consumption.; 0306 - Crustaceans, whether in shell or not, live, fresh, chilled, frozen, dried, salted or in brine; crustaceans, in shell, cooked by steaming or by boiling in water, whether or not chilled, frozen, dried, salted or in brine; flours, meals and pellets of crustaceans, fit for human consumption.; 0307 - Molluscs, whether in shell or not, live, fresh, chilled, frozen, dried, salted or in brine; aquatic invertebrates other than crustaceans and molluscs, live, fresh, chilled, frozen, dried, salted or in brine; flours, meals and pellets of aquatic invertebrates other than crustaceans, fit for human consumption.; 0401 - Milk and cream, not concentrated nor containing added sugar or other sweetening matter.; 0402 - Milk and cream, concentrated or containing added sugar or other sweetening matter.; 0403 - Buttermilk, curdled milk and cream, yogurt, kephir and other fermented or acidified milk and cream, whether or not concentrated or containing added sugar or other sweetening matter or flavoured or containing added fruit, nuts or cocoa.; 0404 - Whey, whether or not concentrated or containing added sugar or other sweetening matter; products consisting of natural milk constituents, whether or not containing added sugar or other sweetening matter, not elsewhere specified or included.; 0405 - Butter and other fats and oils derived from milk; dairy spreads.; 0406 - Cheese and curd.; 0407 - Birds' eggs, in shell, fresh, preserved or cooked.; 0408 - Birds' eggs, not in shell, and egg yolks, fresh, dried, cooked by steaming or by boiling in water, moulded, frozen or otherwise preserved, whether or not containing added sugar or other sweetening matter.; 0409 - Natural honey.; 0410 - Edible products of animal origin, not elsewhere specified or included.; 0504 - Guts, bladders and stomachs of animals (other than fish), whole and pieces thereof, fresh, chilled, frozen, salted, in brine, dried or smoked.; 0507 - Ivory, tortoise-shell, whalebone and whalebone hair, horns, antlers, hooves, nails, claws and beaks, unworked or simply prepared but not cut to shape; powder and waste of these products.; 0510 - Ambergris, castoreum, civet and musk; cantharides; bile, whether or not dried; glands and other animal products used in the preparation of pharmaceutical products, fresh, chilled, frozen or otherwise provisionally preserved.; 0511 - Animal products not elsewhere specified or included; dead animals of Chapter 1 or 3, unfit for human consumption.; 0602 - Other live plants (including their roots), cuttings and slips; mushroom spawn.; 0702 - Tomatoes, fresh or chilled.; 0703 - Onions, shallots, garlic, leeks and other alliaceous vegetables, fresh or chilled.; 0704 - Cabbages, cauliflowers, kohlrabi, kale and similar edible brassicas, fresh or chilled.; 0705 - Lettuce (Lactuca sativa) and chicory (Cichorium spp.), fresh or chilled.; 0706 - Carrots, turnips, salad beetroot, salsify, celeriac, radishes and similar edible roots, fresh or chilled.; 0707 - Cucumbers and gherkins, fresh or chilled.; 0708 - Leguminous vegetables, shelled or unshelled, fresh or chilled.; 0709 - Other vegetables, fresh or chilled.; 0710 - Vegetables (uncooked or cooked by steaming or boiling in water), frozen.; 0711 - Vegetables provisionally preserved (for example, by sulphur dioxide gas, in brine, in sulphur water or in other preservative solutions), but unsuitable in that state for immediate consumption.; 0712 - Dried vegetables, whole, cut, sliced, broken or in powder, but not further prepared.; 0713 - Dried leguminous vegetables, shelled, whether or not skinned or split.; 0714 - Manioc, arrowroot, salep, Jerusalem artichokes, sweet potatoes and similar roots and tubers with high starch or inulin content, fresh, chilled, frozen or dried, whether or not sliced or in the form of pellets; sago pith.; 0801 - Coconuts, Brazil nuts and cashew nuts, fresh or dried, whether or not shelled or peeled.; 0802 - Other nuts, fresh or dried, whether or not shelled or peeled.; 0803 - Bananas, including plantains, fresh or dried.; 0804 - Dates, figs, pineapples, avocados, guavas, mangoes and mangosteens, fresh or dried.; 0805 - Citrus fruit, fresh or dried.; 0806 - Grapes, fresh or dried.; 0811 - Fruit and nuts, uncooked or cooked by steaming or boiling in water, frozen, whether or not containing added sugar or other sweetening matter.; 0812 - Fruit and nuts, provisionally preserved (for example, by sulphur dioxide gas, in brine, in sulphur water or in other preservative solutions), but unsuitable in that state for immediate consumption.; 0813 - Fruit, dried, other than that of headings 08.01 to 08.06; mixtures of nuts or dried fruits of this Chapter.; 0814 - Peel of citrus fruit or melons (including watermelons), fresh, frozen, dried or provisionally preserved in brine, in sulphur water or in other preservative solutions.; 0901 - Coffee, whether or not roasted or decaffeinated; coffee husks and skins; coffee substitutes containing coffee in any proportion.; 0902 - Tea, whether or not flavoured.; 0903 - Maté; 0904 - Pepper of the genus Piper; dried or crushed or ground fruits of the genus Capsicum or of the genus Pimenta.; 0905 - Vanilla.; 0906 - Cinnamon and cinnamon-tree flowers.; 0907 - Cloves (whole fruit, cloves and stems).; 0908 - Nutmeg, mace and cardamoms.; 0909 - Seeds of anise, badian, fennel, coriander, cumin or caraway; juniper berries.; 0910 - Ginger, saffron, turmeric (curcuma), thyme, bay leaves, curry and other spices.; 1002 - Rye.; 1004 - Oats.; 1006 - Rice.; 1007 - Grain sorghum.; 1008 - Buckwheat, millet and canary seed; other cereals.; 1101 - Wheat or meslin flour.; 1102 - Cereal flours other than of wheat or meslin.; 1103 - Cereal groats, meal and pellets.; 1104 - Cereal grains otherwise worked (for example, hulled, rolled, flaked, pearled, sliced or kibbled), except rice of heading 10.06; germ of cereals, whole, rolled, flaked or ground.; 1105 - Flour, meal, powder, flakes, granules and pellets of potatoes.; 1106 - Flour, meal and powder of the dried leguminous vegetables of heading 07.13, of sago or of roots or tubers of heading 07.14 or of the products of Chapter 8.; 1107 - Malt, whether or not roasted.; 1108 - Starches; inulin.; 1109 - Wheat gluten, whether or not dried.; 1202 - Ground-nuts, not roasted or otherwise cooked, whether or not shelled or broken.; 1203 - Copra.; 1204 - Linseed, whether or not broken.; 1205 - Rape or colza seeds, whether or not broken.; 1206 - Sunflower seeds, whether or not broken.; 1207 - Other oil seeds and oleaginous fruits, whether or not broken.; 1208 - Flours and meals of oil seeds or oleaginous fruits, other than those of mustard.; 1209 - Seeds, fruit and spores, of a kind used for sowing.; 1210 - Hop cones, fresh or dried, whether or not ground, powdered or in the form of pellets; lupulin.; 1211 - Plants and parts of plants (including seeds and fruits), of a kind used primarily in perfumery, in pharmacy or for insecticidal, fungicidal or similar purposes, fresh or dried, whether or not cut, crushed or powdered.; 1212 - Locust beans, seaweeds and other algae, sugar beet and sugar cane, fresh, chilled, frozen or dried, whether or not ground; fruit stones and kernels and other vegetable products (including unroasted chicory roots of the variety Cichorium intybus sativum) of a kind used primarily for human consumption, not elsewhere specified or included.; 1301 - Lac; natural gums, resins, gum-resins and oleoresins (for example, balsams).; 1302 - Vegetable saps and extracts; pectic substances, pectinates and pectates; agar-agar and other mucilages and thickeners, whether or not modified, derived from vegetable products.; 1501 - Pig fat (including lard) and poultry fat, other than that of heading 02.09 or 15.03.; 1502 - Fats of bovine animals, sheep or goats, other than those of heading 15.03.; 1503 - Lard stearin, lard oil, oleostearin, oleo-oil and tallow oil, not emulsified or mixed or otherwise prepared; 1504 - Fats and oils and their fractions, of fish or marine mammals, whether or not refined, but not chemically modified.; 1506 - Other animal fats and oils and their fractions, whether or not refined, but not chemically modified.; 1507 - Soya- Bean oil and its fractions, whether or not refined, but not chemically modified.; 1508 - Ground-nut oil and its fractions, whether or not refined, but not chemically modified.; 1509 - Olive oil and its fractions, whether or not refined, but not chemically modified.; 1510 - Other oils and their fractions, obtained solely from olives, whether or not refined, but not chemically modified, including blends of these oils or fractions with oils or fractions of heading 15.09.; 1511 - Palm oil and its fractions, whether or not refined, but not chemically modified.; 1512 - Sunflower-seed, safflower or cotton-seed oil and fractions thereof, whether or not refined, but not chemically modified.; 1513 - Coconut (copra), palm kernel or babassu oil and fractions thereof, whether or not refined, but not chemically modified.; 1514 - Rape (canola), colza or mustard oil and fractions thereof, whether or not refined, but not chemically modified.; 1515 - Other fixed vegetable fats and oils (including jojoba oil) and their fractions, whether or not refined, but not chemically modified.; 1516 - Animal or vegetable fats and oils and their fractions, partly or wholly hydrogenated, inter-esterified, re-esterified or elaidinized, whether or not refined, but not further prepared.; 1517 - Margarine; edible mixtures or preparations of animal or vegetable fats or oils or of fractions of different fats or oils of this Chapter, other than edible fats or oils or their fractions of heading 15.16.; 1518 - Animal or vegetable fats and oils and their fractions, boiled, oxidized, dehydrated, sulphurized, blown, polymerized by heat in vacuum or in inert gas or otherwise chemically modified, excluding those of heading 15.16; inedible mixtures or preparations of animal or vegetable fats or oils or of fractions of different fats or oils of this Chapter, not elsewhere specified or included.; 1601 - Sausages and similar products, of meat, meat offal or blood; food preparations based on these products.; 1602 - Other prepared or preserved meat, meat offal or blood.; 1603 - Extracts and juices of meat, fish or crustaceans, molluscs or other aquatic invertebrates.; 1604 - Prepared or preserved fish; caviar and caviar substitutes prepared from fish eggs.; 1605 - Crustaceans, molluscs and other aquatic invertebrates, prepared or preserved.; 1701 - Cane or beet sugar and chemically pure sucrose, in solid form.; 1702 - Other sugars, including chemically pure lactose, maltose, glucose and fructose, in solid form; sugar syrups not containing added flavouring or colouring matter; artificial honey, whether or not mixed with natural honey; caramel.; 1703 - Molasses resulting from the extraction or refining of sugar.; 1704 - Sugar confectionery (including white chocolate), not containing cocoa.; 1801 - Cocoa beans, whole or broken, raw or roasted.; 1803 - Cocoa paste, whether or not defatted.; 1804 - Cocoa butter, fat and oil.; 1805 - Cocoa powder, not containing added sugar or other sweetening matter.; 1806 - Chocolate and other food preparations containing cocoa.; 1901 - Malt extract; food preparations of flour, groats, meal, starch or malt extract, not containing cocoa or containing less than 40% by weight of cocoa calculated on a totally defatted basis, not elsewhere specified or included; food preparations of goods of heading 04.01 to 04.04, not containing cocoa or containing less than 5% by weight of cocoa calculated on a totally defatted basis, not elsewhere specified or included.; 1902 - Pasta, whether or not cooked or stuffed (with meat or other substances) or otherwise prepared, such as spaghetti, macaroni, noodles, lasagna, gnocchi, ravioli, cannelloni; couscous, whether or not prepared.; 1903 - Tapioca and substitutes therefor prepared from starch, in the form of flakes, grains, pearls, siftings or in similar forms.; 1904 - Prepared foods obtained by the swelling or roasting of cereals or cereal products (for example, corn flakes); cereals (other than maize (corn)) in grain form or in the form of flakes or other worked grains (except flour, groats and meal), pre-cooked or otherwise prepared, not elsewhere specified or included.; 1905 - Bread, pastry, cakes, biscuits and other bakers' wares, whether or not containing cocoa; communion wafers, empty cachets of a kind suitable for pharmaceutical use, sealing wafers, rice paper and similar products.; 2001 - Vegetables, fruit, nuts and other edible parts of plants, prepared or preserved by vinegar or acetic acid.; 2002 - Tomatoes prepared or preserved otherwise than by vinegar or acetic acid.; 2003 - Mushrooms and truffles, prepared or preserved otherwise than by vinegar or acetic acid.; 2004 - Other vegetables prepared or preserved otherwise than by vinegar or acetic acid, frozen, other than products of heading 20.06.; 2005 - Other vegetables prepared or preserved otherwise than by vinegar or acetic acid, not frozen, other than products of heading 20.06.; 2006 - Vegetables, fruit, nuts, fruit-peel and other parts of plants, preserved by sugar (drained, glacé or crystallised).; 2007 - Jams, fruit jellies, marmalades, fruit or nut purée and fruit or nut pastes, obtained by cooking, whether or not containing added sugar or other sweetening matter.; 2008 - Fruit, nuts and other edible parts of plants, otherwise prepared or preserved, whether or not containing added sugar or other sweetening matter or spirit, not elsewhere specified or included.; 2009 - Fruit juices (including grape must) and vegetable juices, unfermented and not containing added spirit, whether or not containing added sugar or other sweetening matter.; 2101 - Extracts, essences and concentrates, of coffee, tea or maté and preparations with a basis of these products or with a basis of coffee, tea or maté; roasted chicory and other roasted coffee substitutes, and extracts, essences and concentrates thereof.; 2102 - Yeasts (active or inactive); other single-cell micro-organisms, dead (but not including vaccines of heading 30.02); prepared baking powders.; 2103 - Sauces and preparations therefor; mixed condiments and mixed seasonings; mustard flour and meal and prepared mustard.; 2104 - Soups and broths and preparations therefor; homogenised composite food preparations.; 2105 - Ice cream and other edible ice, whether or not containing cocoa.; 2106 - Food preparations not elsewhere specified or included.; 2201 - Waters, including natural or artificial mineral waters and aerated waters, not containing added sugar or other sweetening matter nor flavoured; ice and snow.; 2202 - Waters, including mineral waters and aerated waters, containing added sugar or other sweetening matter or flavoured, and other non-alcoholic beverages, not including fruit or vegetable juices of heading 20.09.; 2203 - Beer made from malt.; 2204 - Wine of fresh grapes, including fortified wines; grape must other than that of heading 20.09.; 2205 - Vermouth and other wine of fresh grapes flavoured with plants or aromatic substances.; 2206 - Other fermented beverages (for example, cider, perry, mead); mixtures of fermented beverages and mixtures of fermented beverages and non-alcoholic beverages, not elsewhere specified or included.; 2207 - Undenatured ethyl alcohol of an alcoholic strength by volume of 80% vol or higher; ethyl alcohol and other spirits, denatured, of any strength.; 2208 - Undenatured ethyl alcohol of an alcoholic strength by volume of less than 80% vol; spirits, liqueurs and other spirituous beverages.; 2209 - Vinegar and substitutes for vinegar obtained from acetic acid.; 2501 - Salt (including table salt and denatured salt) and pure sodium chloride, whether or not in aqueous solution or containing added anti-caking or free-flowing agents; sea water.; 2923 - Quaternary ammonium salts and hydroxides; lecithins and other phosphoaminolipids, whether or not chemically defined.; 2936 - Provitamins and vitamins, natural or reproduced by synthesis (including natural concentrates), derivatives thereof used primarily as vitamins, and intermixtures of the foregoing, whether or not in any solvent.; 3004 - Medicaments (excluding goods of heading 30.02, 30.05 or 30.06) consisting of mixed or unmixed products for therapeutic or prophylactic uses, put up in measured doses (including those in the form of transdermal administration systems) or in forms or packings for retail sale.; 3501 - Casein, caseinates and other casein derivatives; casein glues.; 3502 - Albumins (including concentrates of two or more whey proteins, containing by weight more than 80% whey proteins, calculated on the dry matter), albuminates and other albumin derivatives.; 3504 - Peptones and their derivatives; other protein substances and their derivatives, not elsewhere specified or included; hide powder, whether or not chromed.; 3505 - Dextrins and other modified starches (for example, pregelatinized or esterified starches); glues based on starches, or on dextrins or other modified starches.; 7116 - Articles of natural or cultured pearls, precious or semi-precious stones (natural, synthetic or reconstructed).; 0508 - Coral and similar materials, unworked or simply prepared but not otherwise worked; shells of molluscs, crustaceans or echinoderms and cuttle-bone, unworked or simply prepared but not cut to shape, powder and waste thereof.; 1521 - Vegetable waxes (other than triglycerides), beeswax, other insect waxes and spermaceti, whether or not refined or coloured.; </d:t>
    </d:r>
  </si>
  <si>
    <d:r xmlns:d="http://schemas.openxmlformats.org/spreadsheetml/2006/main">
      <d:rPr>
        <d:sz val="11"/>
        <d:rFont val="Calibri"/>
      </d:rPr>
      <d:t xml:space="preserve">67.060 - Cereals, pulses and derived products; 67.080 - Fruits. Vegetables; 67.100 - Milk and milk products; 67.120 - Meat, meat products and other animal produce; 67.140 - Tea. Coffee. Cocoa; 67.180 - Sugar. Sugar products. Starch; 67.200 - Edible oils and fats. Oilseeds; 67.220 - Spices and condiments. Food additives; 71.060 - Inorganic chemicals; 71.080 - Organic chemicals; </d:t>
    </d:r>
  </si>
  <si>
    <d:r xmlns:d="http://schemas.openxmlformats.org/spreadsheetml/2006/main">
      <d:rPr>
        <d:sz val="11"/>
        <d:rFont val="Calibri"/>
      </d:rPr>
      <d:t xml:space="preserve">Consumer information, labelling; Prevention of deceptive practices and consumer protection; Protection of human health or safety; Protection of the environment; Quality requirements; Harmonization; Reducing trade barriers and facilitating trade; </d:t>
    </d:r>
  </si>
  <si>
    <t>G/TBT/N/ECU/104/Add.2</t>
  </si>
  <si>
    <d:r xmlns:d="http://schemas.openxmlformats.org/spreadsheetml/2006/main">
      <d:rPr>
        <d:sz val="11"/>
        <d:rFont val="Calibri"/>
      </d:rPr>
      <d:t xml:space="preserve">850421 - -- Having a power handling capacity not exceeding 650 kVA; 850422 - -- Having a power handling capacity exceeding 650 kVA but not exceeding 10,000 kVA; 850432 - -- Having a power handling capacity exceeding 1 kVA but not exceeding 16 kVA; 850433 - -- Having a power handling capacity exceeding 16 kVA but not exceeding 500 kVA; 850434 - -- Having a power handling capacity exceeding 500 kVA; </d:t>
    </d:r>
  </si>
  <si>
    <d:r xmlns:d="http://schemas.openxmlformats.org/spreadsheetml/2006/main">
      <d:rPr>
        <d:sz val="11"/>
        <d:rFont val="Calibri"/>
      </d:rPr>
      <d:t xml:space="preserve">29.180 - Transformers. Reactors; </d:t>
    </d:r>
  </si>
  <si>
    <d:r xmlns:d="http://schemas.openxmlformats.org/spreadsheetml/2006/main">
      <d:rPr>
        <d:i/>
        <d:sz val="11"/>
        <d:rFont val="Calibri"/>
      </d:rPr>
      <d:t xml:space="preserve">Prevention of deceptive practices and consumer protection; Protection of human health or safety; Protection of the environment; </d:t>
    </d:r>
  </si>
  <si>
    <t>G/TBT/N/ECU/87/Add.5</t>
  </si>
  <si>
    <d:r xmlns:d="http://schemas.openxmlformats.org/spreadsheetml/2006/main">
      <d:rPr>
        <d:sz val="11"/>
        <d:rFont val="Calibri"/>
      </d:rPr>
      <d:t xml:space="preserve">841510 - - Window or wall types, self-contained or "split-system";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841510 - - Window or wall types, self-contained or "split-system"; </d:t>
    </d:r>
  </si>
  <si>
    <d:r xmlns:d="http://schemas.openxmlformats.org/spreadsheetml/2006/main">
      <d:rPr>
        <d:sz val="11"/>
        <d:rFont val="Calibri"/>
      </d:rPr>
      <d:t xml:space="preserve">23.120 - Ventilators. Fans. Air-conditioners; </d:t>
    </d:r>
  </si>
  <si>
    <t>G/TBT/N/JPN/578</t>
  </si>
  <si>
    <d:r xmlns:d="http://schemas.openxmlformats.org/spreadsheetml/2006/main">
      <d:rPr>
        <d:sz val="11"/>
        <d:rFont val="Calibri"/>
      </d:rPr>
      <d:t xml:space="preserve">8702 - Motor vehicles for the transport of ten or more persons, including the driver.; 8703 - Motor cars and other motor vehicles principally designed for the transport of persons (other than those of heading 87.02), including station wagons and racing cars.; 8704 - Motor vehicles for the transport of goods.; </d:t>
    </d:r>
  </si>
  <si>
    <d:r xmlns:d="http://schemas.openxmlformats.org/spreadsheetml/2006/main">
      <d:rPr>
        <d:sz val="11"/>
        <d:rFont val="Calibri"/>
      </d:rPr>
      <d:t xml:space="preserve">43.020 - Road vehicles in general; </d:t>
    </d:r>
  </si>
  <si>
    <t>G/TBT/N/JPN/579</t>
  </si>
  <si>
    <d:r xmlns:d="http://schemas.openxmlformats.org/spreadsheetml/2006/main">
      <d:rPr>
        <d:sz val="11"/>
        <d:rFont val="Calibri"/>
      </d:rPr>
      <d:t xml:space="preserve">Stimulants' raw material</d:t>
    </d:r>
    <d:r xmlns:d="http://schemas.openxmlformats.org/spreadsheetml/2006/main">
      <d:rPr>
        <d:sz val="11"/>
        <d:color rgb="FF000000"/>
        <d:rFont val="Calibri"/>
      </d:rPr>
      <d:t xml:space="preserve"/>
    </d:r>
  </si>
  <si>
    <t>G/TBT/N/KOR/746</t>
  </si>
  <si>
    <d:r xmlns:d="http://schemas.openxmlformats.org/spreadsheetml/2006/main">
      <d:rPr>
        <d:sz val="11"/>
        <d:rFont val="Calibri"/>
      </d:rPr>
      <d:t xml:space="preserve">Dish detergent, dishwasher rinse aid, disposable cup·spoon·chopsticks·fork·knife·straw, toilet paper, kitchen paper, paper towel, paper napkin, toothpick, cotton swab, disposable diaper etc</d:t>
    </d:r>
    <d:r xmlns:d="http://schemas.openxmlformats.org/spreadsheetml/2006/main">
      <d:rPr>
        <d:sz val="11"/>
        <d:color rgb="FF000000"/>
        <d:rFont val="Calibri"/>
      </d:rPr>
      <d:t xml:space="preserve"/>
    </d:r>
  </si>
  <si>
    <d:r xmlns:d="http://schemas.openxmlformats.org/spreadsheetml/2006/main">
      <d:rPr>
        <d:sz val="11"/>
        <d:rFont val="Calibri"/>
      </d:rPr>
      <d:t xml:space="preserve">11.180.20 - Aids for incontinence and ostomy; 71.100.40 - Surface active agents; 85.080 - Paper products; 97.040.60 - Cookware, cutlery and flatware; 97.170 - Body care equipment; 97.180 - Miscellaneous domestic and commercial equipment; </d:t>
    </d:r>
  </si>
  <si>
    <t>G/TBT/N/KOR/747</t>
  </si>
  <si>
    <d:r xmlns:d="http://schemas.openxmlformats.org/spreadsheetml/2006/main">
      <d:rPr>
        <d:sz val="11"/>
        <d:rFont val="Calibri"/>
      </d:rPr>
      <d:t xml:space="preserve">Cosmetics</d:t>
    </d:r>
    <d:r xmlns:d="http://schemas.openxmlformats.org/spreadsheetml/2006/main">
      <d:rPr>
        <d:sz val="11"/>
        <d:color rgb="FF000000"/>
        <d:rFont val="Calibri"/>
      </d:rPr>
      <d:t xml:space="preserve"/>
    </d:r>
  </si>
  <si>
    <t>G/TBT/N/KOR/748</t>
  </si>
  <si>
    <t>G/TBT/N/RWA/86</t>
  </si>
  <si>
    <d:r xmlns:d="http://schemas.openxmlformats.org/spreadsheetml/2006/main">
      <d:rPr>
        <d:sz val="11"/>
        <d:rFont val="Calibri"/>
      </d:rPr>
      <d:t xml:space="preserve">DRS 369: 2017</d:t>
    </d:r>
    <d:r xmlns:d="http://schemas.openxmlformats.org/spreadsheetml/2006/main">
      <d:rPr>
        <d:sz val="11"/>
        <d:color rgb="FF000000"/>
        <d:rFont val="Calibri"/>
      </d:rPr>
      <d:t xml:space="preserve"/>
    </d:r>
  </si>
  <si>
    <d:r xmlns:d="http://schemas.openxmlformats.org/spreadsheetml/2006/main">
      <d:rPr>
        <d:sz val="11"/>
        <d:rFont val="Calibri"/>
      </d:rPr>
      <d:t xml:space="preserve">67.180.10 - Sugar and sugar products; </d:t>
    </d:r>
  </si>
  <si>
    <t>G/TBT/N/RWA/87</t>
  </si>
  <si>
    <d:r xmlns:d="http://schemas.openxmlformats.org/spreadsheetml/2006/main">
      <d:rPr>
        <d:sz val="11"/>
        <d:rFont val="Calibri"/>
      </d:rPr>
      <d:t xml:space="preserve">DRS 368: 2017</d:t>
    </d:r>
    <d:r xmlns:d="http://schemas.openxmlformats.org/spreadsheetml/2006/main">
      <d:rPr>
        <d:sz val="11"/>
        <d:color rgb="FF000000"/>
        <d:rFont val="Calibri"/>
      </d:rPr>
      <d:t xml:space="preserve"/>
    </d:r>
  </si>
  <si>
    <d:r xmlns:d="http://schemas.openxmlformats.org/spreadsheetml/2006/main">
      <d:rPr>
        <d:sz val="11"/>
        <d:rFont val="Calibri"/>
      </d:rPr>
      <d:t xml:space="preserve">13.030.99 - Other standards related to wastes; </d:t>
    </d:r>
  </si>
  <si>
    <t>G/TBT/N/RWA/88</t>
  </si>
  <si>
    <d:r xmlns:d="http://schemas.openxmlformats.org/spreadsheetml/2006/main">
      <d:rPr>
        <d:sz val="11"/>
        <d:rFont val="Calibri"/>
      </d:rPr>
      <d:t xml:space="preserve">DRS 367: 2017</d:t>
    </d:r>
    <d:r xmlns:d="http://schemas.openxmlformats.org/spreadsheetml/2006/main">
      <d:rPr>
        <d:sz val="11"/>
        <d:color rgb="FF000000"/>
        <d:rFont val="Calibri"/>
      </d:rPr>
      <d:t xml:space="preserve"/>
    </d:r>
  </si>
  <si>
    <d:r xmlns:d="http://schemas.openxmlformats.org/spreadsheetml/2006/main">
      <d:rPr>
        <d:sz val="11"/>
        <d:rFont val="Calibri"/>
      </d:rPr>
      <d:t xml:space="preserve">Protection of human health or safety; Protection of the environment; Quality requirements; </d:t>
    </d:r>
  </si>
  <si>
    <t>G/TBT/N/RWA/89</t>
  </si>
  <si>
    <d:r xmlns:d="http://schemas.openxmlformats.org/spreadsheetml/2006/main">
      <d:rPr>
        <d:sz val="11"/>
        <d:rFont val="Calibri"/>
      </d:rPr>
      <d:t xml:space="preserve">DEAS 769: 2017</d:t>
    </d:r>
    <d:r xmlns:d="http://schemas.openxmlformats.org/spreadsheetml/2006/main">
      <d:rPr>
        <d:sz val="11"/>
        <d:color rgb="FF000000"/>
        <d:rFont val="Calibri"/>
      </d:rPr>
      <d:t xml:space="preserve"/>
    </d:r>
  </si>
  <si>
    <t>G/TBT/N/RWA/90</t>
  </si>
  <si>
    <d:r xmlns:d="http://schemas.openxmlformats.org/spreadsheetml/2006/main">
      <d:rPr>
        <d:sz val="11"/>
        <d:rFont val="Calibri"/>
      </d:rPr>
      <d:t xml:space="preserve">DRS 378-1: 2017</d:t>
    </d:r>
    <d:r xmlns:d="http://schemas.openxmlformats.org/spreadsheetml/2006/main">
      <d:rPr>
        <d:sz val="11"/>
        <d:color rgb="FF000000"/>
        <d:rFont val="Calibri"/>
      </d:rPr>
      <d:t xml:space="preserve"/>
    </d:r>
  </si>
  <si>
    <d:r xmlns:d="http://schemas.openxmlformats.org/spreadsheetml/2006/main">
      <d:rPr>
        <d:sz val="11"/>
        <d:rFont val="Calibri"/>
      </d:rPr>
      <d:t xml:space="preserve">97.140 - Furniture; </d:t>
    </d:r>
  </si>
  <si>
    <t>G/TBT/N/RWA/91</t>
  </si>
  <si>
    <d:r xmlns:d="http://schemas.openxmlformats.org/spreadsheetml/2006/main">
      <d:rPr>
        <d:sz val="11"/>
        <d:rFont val="Calibri"/>
      </d:rPr>
      <d:t xml:space="preserve">DRS 378-2: 2017</d:t>
    </d:r>
    <d:r xmlns:d="http://schemas.openxmlformats.org/spreadsheetml/2006/main">
      <d:rPr>
        <d:sz val="11"/>
        <d:color rgb="FF000000"/>
        <d:rFont val="Calibri"/>
      </d:rPr>
      <d:t xml:space="preserve"/>
    </d:r>
  </si>
  <si>
    <t>G/TBT/N/RWA/92</t>
  </si>
  <si>
    <d:r xmlns:d="http://schemas.openxmlformats.org/spreadsheetml/2006/main">
      <d:rPr>
        <d:sz val="11"/>
        <d:rFont val="Calibri"/>
      </d:rPr>
      <d:t xml:space="preserve">DRS 378-3: 2017</d:t>
    </d:r>
    <d:r xmlns:d="http://schemas.openxmlformats.org/spreadsheetml/2006/main">
      <d:rPr>
        <d:sz val="11"/>
        <d:color rgb="FF000000"/>
        <d:rFont val="Calibri"/>
      </d:rPr>
      <d:t xml:space="preserve"/>
    </d:r>
  </si>
  <si>
    <t>G/TBT/N/RWA/93</t>
  </si>
  <si>
    <d:r xmlns:d="http://schemas.openxmlformats.org/spreadsheetml/2006/main">
      <d:rPr>
        <d:sz val="11"/>
        <d:rFont val="Calibri"/>
      </d:rPr>
      <d:t xml:space="preserve">DRS 371: 2017</d:t>
    </d:r>
    <d:r xmlns:d="http://schemas.openxmlformats.org/spreadsheetml/2006/main">
      <d:rPr>
        <d:sz val="11"/>
        <d:color rgb="FF000000"/>
        <d:rFont val="Calibri"/>
      </d:rPr>
      <d:t xml:space="preserve"/>
    </d:r>
  </si>
  <si>
    <d:r xmlns:d="http://schemas.openxmlformats.org/spreadsheetml/2006/main">
      <d:rPr>
        <d:sz val="11"/>
        <d:rFont val="Calibri"/>
      </d:rPr>
      <d:t xml:space="preserve">67.080.01 - Fruits, vegetables and derived products in general; </d:t>
    </d:r>
  </si>
  <si>
    <t>G/TBT/N/RWA/94</t>
  </si>
  <si>
    <d:r xmlns:d="http://schemas.openxmlformats.org/spreadsheetml/2006/main">
      <d:rPr>
        <d:sz val="11"/>
        <d:rFont val="Calibri"/>
      </d:rPr>
      <d:t xml:space="preserve">DRS 169: 2017</d:t>
    </d:r>
    <d:r xmlns:d="http://schemas.openxmlformats.org/spreadsheetml/2006/main">
      <d:rPr>
        <d:sz val="11"/>
        <d:color rgb="FF000000"/>
        <d:rFont val="Calibri"/>
      </d:rPr>
      <d:t xml:space="preserve"/>
    </d:r>
  </si>
  <si>
    <t>G/TBT/N/THA/505</t>
  </si>
  <si>
    <d:r xmlns:d="http://schemas.openxmlformats.org/spreadsheetml/2006/main">
      <d:rPr>
        <d:sz val="11"/>
        <d:rFont val="Calibri"/>
      </d:rPr>
      <d:t xml:space="preserve">Mobile phone and tablet covered accessories (Cases) which contained liquid chemical</d:t>
    </d:r>
    <d:r xmlns:d="http://schemas.openxmlformats.org/spreadsheetml/2006/main">
      <d:rPr>
        <d:sz val="11"/>
        <d:color rgb="FF000000"/>
        <d:rFont val="Calibri"/>
      </d:rPr>
      <d:t xml:space="preserve"/>
    </d:r>
  </si>
  <si>
    <t>G/TBT/N/THA/506</t>
  </si>
  <si>
    <d:r xmlns:d="http://schemas.openxmlformats.org/spreadsheetml/2006/main">
      <d:rPr>
        <d:sz val="11"/>
        <d:rFont val="Calibri"/>
      </d:rPr>
      <d:t xml:space="preserve">ICS 77.140.50</d:t>
    </d:r>
    <d:r xmlns:d="http://schemas.openxmlformats.org/spreadsheetml/2006/main">
      <d:rPr>
        <d:sz val="11"/>
        <d:color rgb="FF000000"/>
        <d:rFont val="Calibri"/>
      </d:rPr>
      <d:t xml:space="preserve"/>
    </d:r>
  </si>
  <si>
    <d:r xmlns:d="http://schemas.openxmlformats.org/spreadsheetml/2006/main">
      <d:rPr>
        <d:sz val="11"/>
        <d:rFont val="Calibri"/>
      </d:rPr>
      <d:t xml:space="preserve">77.140.50 - Flat steel products and semi-products; </d:t>
    </d:r>
  </si>
  <si>
    <t>G/TBT/N/UKR/106/Add.1</t>
  </si>
  <si>
    <d:r xmlns:d="http://schemas.openxmlformats.org/spreadsheetml/2006/main">
      <d:rPr>
        <d:i/>
        <d:sz val="11"/>
        <d:rFont val="Calibri"/>
      </d:rPr>
      <d:t xml:space="preserve">Electrical and electronic equipments</d:t>
    </d:r>
    <d:r xmlns:d="http://schemas.openxmlformats.org/spreadsheetml/2006/main">
      <d:rPr>
        <d:sz val="11"/>
        <d:color rgb="FF000000"/>
        <d:rFont val="Calibri"/>
      </d:rPr>
      <d:t xml:space="preserve"/>
    </d:r>
  </si>
  <si>
    <d:r xmlns:d="http://schemas.openxmlformats.org/spreadsheetml/2006/main">
      <d:rPr>
        <d:sz val="11"/>
        <d:rFont val="Calibri"/>
      </d:rPr>
      <d:t xml:space="preserve">13.030 - Wastes;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13.030 - Wastes; </d:t>
    </d:r>
  </si>
  <si>
    <t>G/TBT/N/UKR/132</t>
  </si>
  <si>
    <d:r xmlns:d="http://schemas.openxmlformats.org/spreadsheetml/2006/main">
      <d:rPr>
        <d:sz val="11"/>
        <d:rFont val="Calibri"/>
      </d:rPr>
      <d:t xml:space="preserve">HS, CN: 3604 90 00 00; 3813 00 00 00; 4016 95 00 00; 4911 99 00 00; 5909 00 10 10; 6306 22 00 00; 6306 29 00; 6307 20 00 00; 8201 40 00 00; 8413 20 90 00; 8424 10 00; 8424 20 00 90; 8424 30 90 20; 8424 90 00 00; 8531 10 30 00; 8531 10 95 90; 8535 40 00 00; 8903 10 10 00; 8903 92 91 00; 8907 10 00 00; 9403 30 91 00.</d:t>
    </d:r>
    <d:r xmlns:d="http://schemas.openxmlformats.org/spreadsheetml/2006/main">
      <d:rPr>
        <d:sz val="11"/>
        <d:color rgb="FF000000"/>
        <d:rFont val="Calibri"/>
      </d:rPr>
      <d:t xml:space="preserve"/>
    </d:r>
  </si>
  <si>
    <d:r xmlns:d="http://schemas.openxmlformats.org/spreadsheetml/2006/main">
      <d:rPr>
        <d:sz val="11"/>
        <d:rFont val="Calibri"/>
      </d:rPr>
      <d:t xml:space="preserve">3813 - Preparations and charges for fire-extinguishers; charged fire-extinguishing grenades.; 5909 - Textile hosepiping and similar textile tubing, with or without lining, armour or accessories of other materials.; 40169 - - Other:; 49119 - - Other:; 360490 - - Other; 381300 - Preparations and charges for fire-extinguishers; charged fire-extinguishing grenades.; 401695 - -- Other inflatable articles; 491199 - -- Other; 590900 - Textile hosepiping and similar textile tubing, with or without lining, armour or accessories of other materials.; 630622 - -- Of synthetic fibres; 630629 - -- Of other textile materials; 630720 - - Life-jackets and life-belts; 820140 - - Axes, bill hooks and similar hewing tools; 841320 - - Hand pumps, other than those of subheading 8413.11 or 8413.19; 842410 - - Fire extinguishers, whether or not charged; 842420 - - Spray guns and similar appliances; 842430 - - Steam or sand blasting machines and similar jet projecting machines; 842490 - - Parts; 853110 - - Burglar or fire alarms and similar apparatus; 853540 - - Lightning arresters, voltage limiters and surge suppressors; 890310 - - Inflatable; 890392 - -- Motorboats, other than outboard motorboats; 890710 - - Inflatable rafts; 940330 - - Wooden furniture of a kind used in offices; </d:t>
    </d:r>
  </si>
  <si>
    <d:r xmlns:d="http://schemas.openxmlformats.org/spreadsheetml/2006/main">
      <d:rPr>
        <d:sz val="11"/>
        <d:rFont val="Calibri"/>
      </d:rPr>
      <d:t xml:space="preserve">01.080.10 - Public information symbols; 01.080.20 - Graphical symbols for use on specific equipment; 13.200 - Accident and disaster control; 13.220 - Protection against fire; 13.320 - Alarm and warning systems; 13.340.60 - Protection against falling and slipping; 13.340.70 - Lifejackets, buoyancy aids and flotation devices; 47.080 - Small craft; 91.120.40 - Lightning protection; </d:t>
    </d:r>
  </si>
  <si>
    <t>G/TBT/N/USA/1234/Add.2</t>
  </si>
  <si>
    <d:r xmlns:d="http://schemas.openxmlformats.org/spreadsheetml/2006/main">
      <d:rPr>
        <d:i/>
        <d:sz val="11"/>
        <d:rFont val="Calibri"/>
      </d:rPr>
      <d:t xml:space="preserve">Pesticide use</d:t>
    </d:r>
    <d:r xmlns:d="http://schemas.openxmlformats.org/spreadsheetml/2006/main">
      <d:rPr>
        <d:sz val="11"/>
        <d:color rgb="FF000000"/>
        <d:rFont val="Calibri"/>
      </d:rPr>
      <d:t xml:space="preserve"/>
    </d:r>
  </si>
  <si>
    <d:r xmlns:d="http://schemas.openxmlformats.org/spreadsheetml/2006/main">
      <d:rPr>
        <d:sz val="11"/>
        <d:rFont val="Calibri"/>
      </d:rPr>
      <d:t xml:space="preserve">65.020 - Farming and forestry; 65.100 - Pesticides and other agrochemicals;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65.020 - Farming and forestry; 65.100 - Pesticides and other agrochemicals; </d:t>
    </d:r>
  </si>
  <si>
    <t>G/TBT/N/USA/1326</t>
  </si>
  <si>
    <d:r xmlns:d="http://schemas.openxmlformats.org/spreadsheetml/2006/main">
      <d:rPr>
        <d:sz val="11"/>
        <d:rFont val="Calibri"/>
      </d:rPr>
      <d:t xml:space="preserve">Recycled Oil</d:t>
    </d:r>
    <d:r xmlns:d="http://schemas.openxmlformats.org/spreadsheetml/2006/main">
      <d:rPr>
        <d:sz val="11"/>
        <d:color rgb="FF000000"/>
        <d:rFont val="Calibri"/>
      </d:rPr>
      <d:t xml:space="preserve"/>
    </d:r>
  </si>
  <si>
    <d:r xmlns:d="http://schemas.openxmlformats.org/spreadsheetml/2006/main">
      <d:rPr>
        <d:sz val="11"/>
        <d:rFont val="Calibri"/>
      </d:rPr>
      <d:t xml:space="preserve">19.020 - Test conditions and procedures in general; 75.100 - Lubricants, industrial oils and related products; </d:t>
    </d:r>
  </si>
  <si>
    <t>G/TBT/N/USA/1327</t>
  </si>
  <si>
    <d:r xmlns:d="http://schemas.openxmlformats.org/spreadsheetml/2006/main">
      <d:rPr>
        <d:sz val="11"/>
        <d:rFont val="Calibri"/>
      </d:rPr>
      <d:t xml:space="preserve">Organic livestock and poultry</d:t>
    </d:r>
    <d:r xmlns:d="http://schemas.openxmlformats.org/spreadsheetml/2006/main">
      <d:rPr>
        <d:sz val="11"/>
        <d:color rgb="FF000000"/>
        <d:rFont val="Calibri"/>
      </d:rPr>
      <d:t xml:space="preserve"/>
    </d:r>
  </si>
  <si>
    <d:r xmlns:d="http://schemas.openxmlformats.org/spreadsheetml/2006/main">
      <d:rPr>
        <d:sz val="11"/>
        <d:rFont val="Calibri"/>
      </d:rPr>
      <d:t xml:space="preserve">65.020 - Farming and forestry; </d:t>
    </d:r>
  </si>
  <si>
    <t>G/TBT/N/USA/1328</t>
  </si>
  <si>
    <d:r xmlns:d="http://schemas.openxmlformats.org/spreadsheetml/2006/main">
      <d:rPr>
        <d:sz val="11"/>
        <d:rFont val="Calibri"/>
      </d:rPr>
      <d:t xml:space="preserve">Machinegun stocks</d:t>
    </d:r>
    <d:r xmlns:d="http://schemas.openxmlformats.org/spreadsheetml/2006/main">
      <d:rPr>
        <d:sz val="11"/>
        <d:color rgb="FF000000"/>
        <d:rFont val="Calibri"/>
      </d:rPr>
      <d:t xml:space="preserve"/>
    </d:r>
  </si>
  <si>
    <d:r xmlns:d="http://schemas.openxmlformats.org/spreadsheetml/2006/main">
      <d:rPr>
        <d:sz val="11"/>
        <d:rFont val="Calibri"/>
      </d:rPr>
      <d:t xml:space="preserve">9303 - Other firearms and similar devices which operate by the firing of an explosive charge (for example, sporting shotguns and rifles, muzzle-loading firearms, Very pistols and other devices designed to project only signal flares, pistols and revolvers for firing blank ammunition, captive- Bolt humane killers, line-throwing guns).; </d:t>
    </d:r>
  </si>
  <si>
    <d:r xmlns:d="http://schemas.openxmlformats.org/spreadsheetml/2006/main">
      <d:rPr>
        <d:sz val="11"/>
        <d:rFont val="Calibri"/>
      </d:rPr>
      <d:t xml:space="preserve">95 - MILITARY ENGINEERING; 01.040 - Vocabularies; 95.020 - Military engineering. Military affairs. Weapons; </d:t>
    </d:r>
  </si>
  <si>
    <t>G/TBT/N/USA/1329</t>
  </si>
  <si>
    <d:r xmlns:d="http://schemas.openxmlformats.org/spreadsheetml/2006/main">
      <d:rPr>
        <d:sz val="11"/>
        <d:rFont val="Calibri"/>
      </d:rPr>
      <d:t xml:space="preserve">Rough service lamps and vibration service lamps</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</si>
  <si>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29.140 - Lamps and related equipment; </d:t>
    </d:r>
  </si>
  <si>
    <t>G/TBT/N/USA/1330</t>
  </si>
  <si>
    <d:r xmlns:d="http://schemas.openxmlformats.org/spreadsheetml/2006/main">
      <d:rPr>
        <d:sz val="11"/>
        <d:rFont val="Calibri"/>
      </d:rPr>
      <d:t xml:space="preserve">Grain sorghum oil</d:t>
    </d:r>
    <d:r xmlns:d="http://schemas.openxmlformats.org/spreadsheetml/2006/main">
      <d:rPr>
        <d:sz val="11"/>
        <d:color rgb="FF000000"/>
        <d:rFont val="Calibri"/>
      </d:rPr>
      <d:t xml:space="preserve"/>
    </d:r>
  </si>
  <si>
    <d:r xmlns:d="http://schemas.openxmlformats.org/spreadsheetml/2006/main">
      <d:rPr>
        <d:sz val="11"/>
        <d:rFont val="Calibri"/>
      </d:rPr>
      <d:t xml:space="preserve">13.040 - Air quality; 75.160 - Fuels; </d:t>
    </d:r>
  </si>
  <si>
    <t>G/TBT/N/BRA/771</t>
  </si>
  <si>
    <d:r xmlns:d="http://schemas.openxmlformats.org/spreadsheetml/2006/main">
      <d:rPr>
        <d:sz val="11"/>
        <d:rFont val="Calibri"/>
      </d:rPr>
      <d:t xml:space="preserve">HS Code(s):06</d:t>
    </d:r>
    <d:r xmlns:d="http://schemas.openxmlformats.org/spreadsheetml/2006/main">
      <d:rPr>
        <d:sz val="11"/>
        <d:color rgb="FF000000"/>
        <d:rFont val="Calibri"/>
      </d:rPr>
      <d:t xml:space="preserve"/>
    </d:r>
  </si>
  <si>
    <d:r xmlns:d="http://schemas.openxmlformats.org/spreadsheetml/2006/main">
      <d:rPr>
        <d:sz val="11"/>
        <d:rFont val="Calibri"/>
      </d:rPr>
      <d:t xml:space="preserve">06 - Live trees and other plants; bulbs, roots and the like; cut flowers and ornamental foliage; </d:t>
    </d:r>
  </si>
  <si>
    <d:r xmlns:d="http://schemas.openxmlformats.org/spreadsheetml/2006/main">
      <d:rPr>
        <d:sz val="11"/>
        <d:rFont val="Calibri"/>
      </d:rPr>
      <d:t xml:space="preserve">67.080 - Fruits. Vegetables; </d:t>
    </d:r>
  </si>
  <si>
    <t>G/TBT/N/BRA/772</t>
  </si>
  <si>
    <d:r xmlns:d="http://schemas.openxmlformats.org/spreadsheetml/2006/main">
      <d:rPr>
        <d:sz val="11"/>
        <d:rFont val="Calibri"/>
      </d:rPr>
      <d:t xml:space="preserve">HS Code(s):03</d:t>
    </d:r>
    <d:r xmlns:d="http://schemas.openxmlformats.org/spreadsheetml/2006/main">
      <d:rPr>
        <d:sz val="11"/>
        <d:color rgb="FF000000"/>
        <d:rFont val="Calibri"/>
      </d:rPr>
      <d:t xml:space="preserve"/>
    </d:r>
  </si>
  <si>
    <d:r xmlns:d="http://schemas.openxmlformats.org/spreadsheetml/2006/main">
      <d:rPr>
        <d:sz val="11"/>
        <d:rFont val="Calibri"/>
      </d:rPr>
      <d:t xml:space="preserve">03 - Fish and crustaceans, molluscs and other aquatic invertebrates; </d:t>
    </d:r>
  </si>
  <si>
    <t>G/TBT/N/BRA/773</t>
  </si>
  <si>
    <d:r xmlns:d="http://schemas.openxmlformats.org/spreadsheetml/2006/main">
      <d:rPr>
        <d:sz val="11"/>
        <d:rFont val="Calibri"/>
      </d:rPr>
      <d:t xml:space="preserve">HS Code(s):02</d:t>
    </d:r>
    <d:r xmlns:d="http://schemas.openxmlformats.org/spreadsheetml/2006/main">
      <d:rPr>
        <d:sz val="11"/>
        <d:color rgb="FF000000"/>
        <d:rFont val="Calibri"/>
      </d:rPr>
      <d:t xml:space="preserve"/>
    </d:r>
  </si>
  <si>
    <d:r xmlns:d="http://schemas.openxmlformats.org/spreadsheetml/2006/main">
      <d:rPr>
        <d:sz val="11"/>
        <d:rFont val="Calibri"/>
      </d:rPr>
      <d:t xml:space="preserve">02 - Meat and edible meat offal; </d:t>
    </d:r>
  </si>
  <si>
    <t>G/TBT/N/BRA/774</t>
  </si>
  <si>
    <d:r xmlns:d="http://schemas.openxmlformats.org/spreadsheetml/2006/main">
      <d:rPr>
        <d:sz val="11"/>
        <d:rFont val="Calibri"/>
      </d:rPr>
      <d:t xml:space="preserve">Medicines</d:t>
    </d:r>
    <d:r xmlns:d="http://schemas.openxmlformats.org/spreadsheetml/2006/main">
      <d:rPr>
        <d:sz val="11"/>
        <d:color rgb="FF000000"/>
        <d:rFont val="Calibri"/>
      </d:rPr>
      <d:t xml:space="preserve"/>
    </d:r>
  </si>
  <si>
    <t>G/TBT/N/BRA/775</t>
  </si>
  <si>
    <d:r xmlns:d="http://schemas.openxmlformats.org/spreadsheetml/2006/main">
      <d:rPr>
        <d:sz val="11"/>
        <d:rFont val="Calibri"/>
      </d:rPr>
      <d:t xml:space="preserve">Herbicides</d:t>
    </d:r>
    <d:r xmlns:d="http://schemas.openxmlformats.org/spreadsheetml/2006/main">
      <d:rPr>
        <d:sz val="11"/>
        <d:color rgb="FF000000"/>
        <d:rFont val="Calibri"/>
      </d:rPr>
      <d:t xml:space="preserve"/>
    </d:r>
  </si>
  <si>
    <t>G/TBT/N/CHL/381/Add.2</t>
  </si>
  <si>
    <d:r xmlns:d="http://schemas.openxmlformats.org/spreadsheetml/2006/main">
      <d:rPr>
        <d:i/>
        <d:sz val="11"/>
        <d:rFont val="Calibri"/>
      </d:rPr>
      <d:t xml:space="preserve">Dirección General de Relaciones Económicas Internacionales – Ministerio de Relaciones Exteriores</d:t>
    </d:r>
    <d:r xmlns:d="http://schemas.openxmlformats.org/spreadsheetml/2006/main">
      <d:rPr>
        <d:sz val="11"/>
        <d:color rgb="FF000000"/>
        <d:rFont val="Calibri"/>
      </d:rPr>
      <d:t xml:space="preserve"/>
    </d:r>
  </si>
  <si>
    <d:r xmlns:d="http://schemas.openxmlformats.org/spreadsheetml/2006/main">
      <d:rPr>
        <d:sz val="11"/>
        <d:rFont val="Calibri"/>
      </d:rPr>
      <d:t xml:space="preserve">29.220 - Galvanic cells and batteries;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29.220 - Galvanic cells and batteries; </d:t>
    </d:r>
  </si>
  <si>
    <t>G/TBT/N/CHL/433</t>
  </si>
  <si>
    <t>Thermopane glass</t>
  </si>
  <si>
    <d:r xmlns:d="http://schemas.openxmlformats.org/spreadsheetml/2006/main">
      <d:rPr>
        <d:sz val="11"/>
        <d:rFont val="Calibri"/>
      </d:rPr>
      <d:t xml:space="preserve">81.040 - Glass; </d:t>
    </d:r>
  </si>
  <si>
    <t>G/TBT/N/CHL/434</t>
  </si>
  <si>
    <t>Smoke extraction ducts</t>
  </si>
  <si>
    <d:r xmlns:d="http://schemas.openxmlformats.org/spreadsheetml/2006/main">
      <d:rPr>
        <d:sz val="11"/>
        <d:rFont val="Calibri"/>
      </d:rPr>
      <d:t xml:space="preserve">13.220 - Protection against fire; </d:t>
    </d:r>
  </si>
  <si>
    <t>G/TBT/N/EEC/191/Add.4</t>
  </si>
  <si>
    <d:r xmlns:d="http://schemas.openxmlformats.org/spreadsheetml/2006/main">
      <d:rPr>
        <d:i/>
        <d:sz val="11"/>
        <d:rFont val="Calibri"/>
      </d:rPr>
      <d:t xml:space="preserve">Labelling requirements applicable to all foods</d:t>
    </d:r>
    <d:r xmlns:d="http://schemas.openxmlformats.org/spreadsheetml/2006/main">
      <d:rPr>
        <d:sz val="11"/>
        <d:color rgb="FF000000"/>
        <d:rFont val="Calibri"/>
      </d:rPr>
      <d:t xml:space="preserve"/>
    </d:r>
  </si>
  <si>
    <t>G/TBT/N/ISR/849/Add.1</t>
  </si>
  <si>
    <d:r xmlns:d="http://schemas.openxmlformats.org/spreadsheetml/2006/main">
      <d:rPr>
        <d:i/>
        <d:sz val="11"/>
        <d:rFont val="Calibri"/>
      </d:rPr>
      <d:t xml:space="preserve">Gas cylinders</d:t>
    </d:r>
    <d:r xmlns:d="http://schemas.openxmlformats.org/spreadsheetml/2006/main">
      <d:rPr>
        <d:sz val="11"/>
        <d:color rgb="FF000000"/>
        <d:rFont val="Calibri"/>
      </d:rPr>
      <d:t xml:space="preserve"/>
    </d:r>
  </si>
  <si>
    <d:r xmlns:d="http://schemas.openxmlformats.org/spreadsheetml/2006/main">
      <d:rPr>
        <d:sz val="11"/>
        <d:rFont val="Calibri"/>
      </d:rPr>
      <d:t xml:space="preserve">7311 - Containers for compressed or liquefied gas, of iron or steel.;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7311 - Containers for compressed or liquefied gas, of iron or steel.; </d:t>
    </d:r>
  </si>
  <si>
    <d:r xmlns:d="http://schemas.openxmlformats.org/spreadsheetml/2006/main">
      <d:rPr>
        <d:sz val="11"/>
        <d:rFont val="Calibri"/>
      </d:rPr>
      <d:t xml:space="preserve">23.020.30 - Gas pressure vessels, gas cylinders;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23.020.30 - Gas pressure vessels, gas cylinders; </d:t>
    </d:r>
  </si>
  <si>
    <t>G/TBT/N/ISR/850/Add.1</t>
  </si>
  <si>
    <t>G/TBT/N/ISR/851/Add.1</t>
  </si>
  <si>
    <t>G/TBT/N/ISR/955/Add.1</t>
  </si>
  <si>
    <d:r xmlns:d="http://schemas.openxmlformats.org/spreadsheetml/2006/main">
      <d:rPr>
        <d:i/>
        <d:sz val="11"/>
        <d:rFont val="Calibri"/>
      </d:rPr>
      <d:t xml:space="preserve">Circuit-breakers for a.c. and d.c. operation</d:t>
    </d:r>
    <d:r xmlns:d="http://schemas.openxmlformats.org/spreadsheetml/2006/main">
      <d:rPr>
        <d:sz val="11"/>
        <d:color rgb="FF000000"/>
        <d:rFont val="Calibri"/>
      </d:rPr>
      <d:t xml:space="preserve"/>
    </d:r>
  </si>
  <si>
    <d:r xmlns:d="http://schemas.openxmlformats.org/spreadsheetml/2006/main">
      <d:rPr>
        <d:sz val="11"/>
        <d:rFont val="Calibri"/>
      </d:rPr>
      <d:t xml:space="preserve">853620 - - Automatic circuit breakers; 853890 -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853620 - - Automatic circuit breakers; 853890 - - Other; </d:t>
    </d:r>
  </si>
  <si>
    <d:r xmlns:d="http://schemas.openxmlformats.org/spreadsheetml/2006/main">
      <d:rPr>
        <d:sz val="11"/>
        <d:rFont val="Calibri"/>
      </d:rPr>
      <d:t xml:space="preserve">29.120.50 - Fuses and other overcurrent protection devices;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29.120.50 - Fuses and other overcurrent protection devices; </d:t>
    </d:r>
  </si>
  <si>
    <t>G/TBT/N/ISR/969/Add.1</t>
  </si>
  <si>
    <d:r xmlns:d="http://schemas.openxmlformats.org/spreadsheetml/2006/main">
      <d:rPr>
        <d:i/>
        <d:sz val="11"/>
        <d:rFont val="Calibri"/>
      </d:rPr>
      <d:t xml:space="preserve">School bag</d:t>
    </d:r>
    <d:r xmlns:d="http://schemas.openxmlformats.org/spreadsheetml/2006/main">
      <d:rPr>
        <d:sz val="11"/>
        <d:color rgb="FF000000"/>
        <d:rFont val="Calibri"/>
      </d:rPr>
      <d:t xml:space="preserve"/>
    </d:r>
  </si>
  <si>
    <d:r xmlns:d="http://schemas.openxmlformats.org/spreadsheetml/2006/main">
      <d:rPr>
        <d:sz val="11"/>
        <d:rFont val="Calibri"/>
      </d:rPr>
      <d:t xml:space="preserve">42021 - - Trunks, suit-cases, vanity-cases, executive-cases, brief-cases, school satchels and similar containers:;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42021 - - Trunks, suit-cases, vanity-cases, executive-cases, brief-cases, school satchels and similar containers:; </d:t>
    </d:r>
  </si>
  <si>
    <d:r xmlns:d="http://schemas.openxmlformats.org/spreadsheetml/2006/main">
      <d:rPr>
        <d:sz val="11"/>
        <d:rFont val="Calibri"/>
      </d:rPr>
      <d:t xml:space="preserve">55.080 - Sacks. Bags;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55.080 - Sacks. Bags; </d:t>
    </d:r>
  </si>
  <si>
    <t>G/TBT/N/JPN/576</t>
  </si>
  <si>
    <d:r xmlns:d="http://schemas.openxmlformats.org/spreadsheetml/2006/main">
      <d:rPr>
        <d:sz val="11"/>
        <d:rFont val="Calibri"/>
      </d:rPr>
      <d:t xml:space="preserve">8703 - Motor cars and other motor vehicles principally designed for the transport of persons (other than those of heading 87.02), including station wagons and racing cars.; 8704 - Motor vehicles for the transport of goods.; </d:t>
    </d:r>
  </si>
  <si>
    <t>G/TBT/N/JPN/577</t>
  </si>
  <si>
    <d:r xmlns:d="http://schemas.openxmlformats.org/spreadsheetml/2006/main">
      <d:rPr>
        <d:sz val="11"/>
        <d:rFont val="Calibri"/>
      </d:rPr>
      <d:t xml:space="preserve">Asbesto (HS: 2524) and preparations containing them which are used as samples for asbestos analysis or education of asbestos investigation, and are used as materials or ingredients</d:t>
    </d:r>
    <d:r xmlns:d="http://schemas.openxmlformats.org/spreadsheetml/2006/main">
      <d:rPr>
        <d:sz val="11"/>
        <d:color rgb="FF000000"/>
        <d:rFont val="Calibri"/>
      </d:rPr>
      <d:t xml:space="preserve"/>
    </d:r>
  </si>
  <si>
    <d:r xmlns:d="http://schemas.openxmlformats.org/spreadsheetml/2006/main">
      <d:rPr>
        <d:sz val="11"/>
        <d:rFont val="Calibri"/>
      </d:rPr>
      <d:t xml:space="preserve">2524 - Asbestos.; </d:t>
    </d:r>
  </si>
  <si>
    <d:r xmlns:d="http://schemas.openxmlformats.org/spreadsheetml/2006/main">
      <d:rPr>
        <d:sz val="11"/>
        <d:rFont val="Calibri"/>
      </d:rPr>
      <d:t xml:space="preserve">13.100 - Occupational safety. Industrial hygiene; 73.080 - Non-metalliferous minerals; </d:t>
    </d:r>
  </si>
  <si>
    <t>G/TBT/N/RWA/79</t>
  </si>
  <si>
    <d:r xmlns:d="http://schemas.openxmlformats.org/spreadsheetml/2006/main">
      <d:rPr>
        <d:sz val="11"/>
        <d:rFont val="Calibri"/>
      </d:rPr>
      <d:t xml:space="preserve">DRS 376: 2017</d:t>
    </d:r>
    <d:r xmlns:d="http://schemas.openxmlformats.org/spreadsheetml/2006/main">
      <d:rPr>
        <d:sz val="11"/>
        <d:color rgb="FF000000"/>
        <d:rFont val="Calibri"/>
      </d:rPr>
      <d:t xml:space="preserve"/>
    </d:r>
  </si>
  <si>
    <d:r xmlns:d="http://schemas.openxmlformats.org/spreadsheetml/2006/main">
      <d:rPr>
        <d:sz val="11"/>
        <d:rFont val="Calibri"/>
      </d:rPr>
      <d:t xml:space="preserve">85.080 - Paper products; </d:t>
    </d:r>
  </si>
  <si>
    <t>G/TBT/N/RWA/80</t>
  </si>
  <si>
    <d:r xmlns:d="http://schemas.openxmlformats.org/spreadsheetml/2006/main">
      <d:rPr>
        <d:sz val="11"/>
        <d:rFont val="Calibri"/>
      </d:rPr>
      <d:t xml:space="preserve">DRS 375: 2017</d:t>
    </d:r>
    <d:r xmlns:d="http://schemas.openxmlformats.org/spreadsheetml/2006/main">
      <d:rPr>
        <d:sz val="11"/>
        <d:color rgb="FF000000"/>
        <d:rFont val="Calibri"/>
      </d:rPr>
      <d:t xml:space="preserve"/>
    </d:r>
  </si>
  <si>
    <d:r xmlns:d="http://schemas.openxmlformats.org/spreadsheetml/2006/main">
      <d:rPr>
        <d:sz val="11"/>
        <d:rFont val="Calibri"/>
      </d:rPr>
      <d:t xml:space="preserve">59.080.30 - Textile fabrics; </d:t>
    </d:r>
  </si>
  <si>
    <t>G/TBT/N/RWA/81</t>
  </si>
  <si>
    <d:r xmlns:d="http://schemas.openxmlformats.org/spreadsheetml/2006/main">
      <d:rPr>
        <d:sz val="11"/>
        <d:rFont val="Calibri"/>
      </d:rPr>
      <d:t xml:space="preserve">DRS 377: 2017</d:t>
    </d:r>
    <d:r xmlns:d="http://schemas.openxmlformats.org/spreadsheetml/2006/main">
      <d:rPr>
        <d:sz val="11"/>
        <d:color rgb="FF000000"/>
        <d:rFont val="Calibri"/>
      </d:rPr>
      <d:t xml:space="preserve"/>
    </d:r>
  </si>
  <si>
    <t>G/TBT/N/RWA/82</t>
  </si>
  <si>
    <d:r xmlns:d="http://schemas.openxmlformats.org/spreadsheetml/2006/main">
      <d:rPr>
        <d:sz val="11"/>
        <d:rFont val="Calibri"/>
      </d:rPr>
      <d:t xml:space="preserve">DRS 374: 2017</d:t>
    </d:r>
    <d:r xmlns:d="http://schemas.openxmlformats.org/spreadsheetml/2006/main">
      <d:rPr>
        <d:sz val="11"/>
        <d:color rgb="FF000000"/>
        <d:rFont val="Calibri"/>
      </d:rPr>
      <d:t xml:space="preserve"/>
    </d:r>
  </si>
  <si>
    <t>G/TBT/N/RWA/83</t>
  </si>
  <si>
    <d:r xmlns:d="http://schemas.openxmlformats.org/spreadsheetml/2006/main">
      <d:rPr>
        <d:sz val="11"/>
        <d:rFont val="Calibri"/>
      </d:rPr>
      <d:t xml:space="preserve">DRS 373: 2017</d:t>
    </d:r>
    <d:r xmlns:d="http://schemas.openxmlformats.org/spreadsheetml/2006/main">
      <d:rPr>
        <d:sz val="11"/>
        <d:color rgb="FF000000"/>
        <d:rFont val="Calibri"/>
      </d:rPr>
      <d:t xml:space="preserve"/>
    </d:r>
  </si>
  <si>
    <d:r xmlns:d="http://schemas.openxmlformats.org/spreadsheetml/2006/main">
      <d:rPr>
        <d:sz val="11"/>
        <d:rFont val="Calibri"/>
      </d:rPr>
      <d:t xml:space="preserve">91.100 - Construction materials; </d:t>
    </d:r>
  </si>
  <si>
    <t>G/TBT/N/RWA/84</t>
  </si>
  <si>
    <d:r xmlns:d="http://schemas.openxmlformats.org/spreadsheetml/2006/main">
      <d:rPr>
        <d:sz val="11"/>
        <d:rFont val="Calibri"/>
      </d:rPr>
      <d:t xml:space="preserve">DRS 372: 2017</d:t>
    </d:r>
    <d:r xmlns:d="http://schemas.openxmlformats.org/spreadsheetml/2006/main">
      <d:rPr>
        <d:sz val="11"/>
        <d:color rgb="FF000000"/>
        <d:rFont val="Calibri"/>
      </d:rPr>
      <d:t xml:space="preserve"/>
    </d:r>
  </si>
  <si>
    <t>G/TBT/N/RWA/85</t>
  </si>
  <si>
    <d:r xmlns:d="http://schemas.openxmlformats.org/spreadsheetml/2006/main">
      <d:rPr>
        <d:sz val="11"/>
        <d:rFont val="Calibri"/>
      </d:rPr>
      <d:t xml:space="preserve">DRS 370: 2017</d:t>
    </d:r>
    <d:r xmlns:d="http://schemas.openxmlformats.org/spreadsheetml/2006/main">
      <d:rPr>
        <d:sz val="11"/>
        <d:color rgb="FF000000"/>
        <d:rFont val="Calibri"/>
      </d:rPr>
      <d:t xml:space="preserve"/>
    </d:r>
  </si>
  <si>
    <t>G/TBT/N/TZA/126</t>
  </si>
  <si>
    <d:r xmlns:d="http://schemas.openxmlformats.org/spreadsheetml/2006/main">
      <d:rPr>
        <d:sz val="11"/>
        <d:rFont val="Calibri"/>
      </d:rPr>
      <d:t xml:space="preserve">11.160 - First aid; </d:t>
    </d:r>
  </si>
  <si>
    <d:r xmlns:d="http://schemas.openxmlformats.org/spreadsheetml/2006/main">
      <d:rPr>
        <d:sz val="11"/>
        <d:rFont val="Calibri"/>
      </d:rPr>
      <d:t xml:space="preserve">Consumer information, labelling; Quality requirements; </d:t>
    </d:r>
  </si>
  <si>
    <t>G/TBT/N/TZA/127</t>
  </si>
  <si>
    <d:r xmlns:d="http://schemas.openxmlformats.org/spreadsheetml/2006/main">
      <d:rPr>
        <d:sz val="11"/>
        <d:rFont val="Calibri"/>
      </d:rPr>
      <d:t xml:space="preserve">85.080.01 - Paper products in general; </d:t>
    </d:r>
  </si>
  <si>
    <t>G/TBT/N/UKR/131</t>
  </si>
  <si>
    <d:r xmlns:d="http://schemas.openxmlformats.org/spreadsheetml/2006/main">
      <d:rPr>
        <d:sz val="11"/>
        <d:rFont val="Calibri"/>
      </d:rPr>
      <d:t xml:space="preserve">Semi-white sugar, white sugar (sugar), extra white sugar, sugar solution, invert sugar solution, invert sugar syrup, glucose-fructose syrup, dried glucose syrup, dextrose or dextrose monohydrate, dextrose or anhydrous dextrose, fructose.</d:t>
    </d:r>
    <d:r xmlns:d="http://schemas.openxmlformats.org/spreadsheetml/2006/main">
      <d:rPr>
        <d:sz val="11"/>
        <d:color rgb="FF000000"/>
        <d:rFont val="Calibri"/>
      </d:rPr>
      <d:t xml:space="preserve"/>
    </d:r>
  </si>
  <si>
    <d:r xmlns:d="http://schemas.openxmlformats.org/spreadsheetml/2006/main">
      <d:rPr>
        <d:sz val="11"/>
        <d:rFont val="Calibri"/>
      </d:rPr>
      <d:t xml:space="preserve">Protection of human health or safety; Harmonization; </d:t>
    </d:r>
  </si>
  <si>
    <t>G/TBT/N/USA/979/Rev.1</t>
  </si>
  <si>
    <d:r xmlns:d="http://schemas.openxmlformats.org/spreadsheetml/2006/main">
      <d:rPr>
        <d:sz val="11"/>
        <d:rFont val="Calibri"/>
      </d:rPr>
      <d:t xml:space="preserve">Portable gasoline containers</d:t>
    </d:r>
    <d:r xmlns:d="http://schemas.openxmlformats.org/spreadsheetml/2006/main">
      <d:rPr>
        <d:sz val="11"/>
        <d:color rgb="FF000000"/>
        <d:rFont val="Calibri"/>
      </d:rPr>
      <d:t xml:space="preserve"/>
    </d:r>
  </si>
  <si>
    <d:r xmlns:d="http://schemas.openxmlformats.org/spreadsheetml/2006/main">
      <d:rPr>
        <d:sz val="11"/>
        <d:rFont val="Calibri"/>
      </d:rPr>
      <d:t xml:space="preserve">13.120 - Domestic safety; 23.020 - Fluid storage devices; </d:t>
    </d:r>
  </si>
  <si>
    <t>G/TBT/N/AUS/106</t>
  </si>
  <si>
    <d:r xmlns:d="http://schemas.openxmlformats.org/spreadsheetml/2006/main">
      <d:rPr>
        <d:sz val="11"/>
        <d:rFont val="Calibri"/>
      </d:rPr>
      <d:t xml:space="preserve">Organisms that have been modified through the use of certain new technologies (genetically modified organisms (GMO)).</d:t>
    </d:r>
    <d:r xmlns:d="http://schemas.openxmlformats.org/spreadsheetml/2006/main">
      <d:rPr>
        <d:sz val="11"/>
        <d:color rgb="FF000000"/>
        <d:rFont val="Calibri"/>
      </d:rPr>
      <d:t xml:space="preserve"/>
    </d:r>
  </si>
  <si>
    <d:r xmlns:d="http://schemas.openxmlformats.org/spreadsheetml/2006/main">
      <d:rPr>
        <d:sz val="11"/>
        <d:rFont val="Calibri"/>
      </d:rPr>
      <d:t xml:space="preserve">07.080 - Biology. Botany. Zoology; </d:t>
    </d:r>
  </si>
  <si>
    <d:r xmlns:d="http://schemas.openxmlformats.org/spreadsheetml/2006/main">
      <d:rPr>
        <d:sz val="11"/>
        <d:rFont val="Calibri"/>
      </d:rPr>
      <d:t xml:space="preserve">Protection of human health or safety; Protection of animal or plant life or health; </d:t>
    </d:r>
  </si>
  <si>
    <t>G/TBT/N/BRA/769</t>
  </si>
  <si>
    <d:r xmlns:d="http://schemas.openxmlformats.org/spreadsheetml/2006/main">
      <d:rPr>
        <d:sz val="11"/>
        <d:rFont val="Calibri"/>
      </d:rPr>
      <d:t xml:space="preserve">HS CODE: 24</d:t>
    </d:r>
    <d:r xmlns:d="http://schemas.openxmlformats.org/spreadsheetml/2006/main">
      <d:rPr>
        <d:sz val="11"/>
        <d:color rgb="FF000000"/>
        <d:rFont val="Calibri"/>
      </d:rPr>
      <d:t xml:space="preserve"/>
    </d:r>
  </si>
  <si>
    <d:r xmlns:d="http://schemas.openxmlformats.org/spreadsheetml/2006/main">
      <d:rPr>
        <d:sz val="11"/>
        <d:rFont val="Calibri"/>
      </d:rPr>
      <d:t xml:space="preserve">24 - Tobacco and manufactured tobacco substitutes; </d:t>
    </d:r>
  </si>
  <si>
    <t>G/TBT/N/BRA/770</t>
  </si>
  <si>
    <d:r xmlns:d="http://schemas.openxmlformats.org/spreadsheetml/2006/main">
      <d:rPr>
        <d:sz val="11"/>
        <d:rFont val="Calibri"/>
      </d:rPr>
      <d:t xml:space="preserve">Industrialized Allergen Products</d:t>
    </d:r>
    <d:r xmlns:d="http://schemas.openxmlformats.org/spreadsheetml/2006/main">
      <d:rPr>
        <d:sz val="11"/>
        <d:color rgb="FF000000"/>
        <d:rFont val="Calibri"/>
      </d:rPr>
      <d:t xml:space="preserve"/>
    </d:r>
  </si>
  <si>
    <t>G/TBT/N/CHL/429</t>
  </si>
  <si>
    <t>Mortars</t>
  </si>
  <si>
    <d:r xmlns:d="http://schemas.openxmlformats.org/spreadsheetml/2006/main">
      <d:rPr>
        <d:sz val="11"/>
        <d:rFont val="Calibri"/>
      </d:rPr>
      <d:t xml:space="preserve">91.100.10 - Cement. Gypsum. Lime. Mortar; </d:t>
    </d:r>
  </si>
  <si>
    <t>G/TBT/N/CHL/430</t>
  </si>
  <si>
    <t>Aluminium joinery</t>
  </si>
  <si>
    <d:r xmlns:d="http://schemas.openxmlformats.org/spreadsheetml/2006/main">
      <d:rPr>
        <d:sz val="11"/>
        <d:rFont val="Calibri"/>
      </d:rPr>
      <d:t xml:space="preserve">77.150.10 - Aluminium products; </d:t>
    </d:r>
  </si>
  <si>
    <t>G/TBT/N/CHL/431</t>
  </si>
  <si>
    <t>Ventilation ducts</t>
  </si>
  <si>
    <t>G/TBT/N/CHL/432</t>
  </si>
  <si>
    <t>G/TBT/N/ECU/179/Add.3/Corr.1</t>
  </si>
  <si>
    <d:r xmlns:d="http://schemas.openxmlformats.org/spreadsheetml/2006/main">
      <d:rPr>
        <d:i/>
        <d:sz val="11"/>
        <d:rFont val="Calibri"/>
      </d:rPr>
      <d:t xml:space="preserve">Tariff subheading 8414.59.00 ;</d:t>
    </d:r>
    <d:r xmlns:d="http://schemas.openxmlformats.org/spreadsheetml/2006/main">
      <d:rPr>
        <d:sz val="11"/>
        <d:color rgb="FF000000"/>
        <d:rFont val="Calibri"/>
      </d:rPr>
      <d:t xml:space="preserve"/>
    </d:r>
  </si>
  <si>
    <d:r xmlns:d="http://schemas.openxmlformats.org/spreadsheetml/2006/main">
      <d:rPr>
        <d:sz val="11"/>
        <d:rFont val="Calibri"/>
      </d:rPr>
      <d:t xml:space="preserve">841459 - -- Other; </d:t>
    </d:r>
  </si>
  <si>
    <t>G/TBT/N/ECU/186/Add.2/Corr.1</t>
  </si>
  <si>
    <d:r xmlns:d="http://schemas.openxmlformats.org/spreadsheetml/2006/main">
      <d:rPr>
        <d:i/>
        <d:sz val="11"/>
        <d:rFont val="Calibri"/>
      </d:rPr>
      <d:t xml:space="preserve">HS tariff subheading 8414.51.00 ;</d:t>
    </d:r>
    <d:r xmlns:d="http://schemas.openxmlformats.org/spreadsheetml/2006/main">
      <d:rPr>
        <d:sz val="11"/>
        <d:color rgb="FF000000"/>
        <d:rFont val="Calibri"/>
      </d:rPr>
      <d:t xml:space="preserve"/>
    </d:r>
  </si>
  <si>
    <d:r xmlns:d="http://schemas.openxmlformats.org/spreadsheetml/2006/main">
      <d:rPr>
        <d:sz val="11"/>
        <d:rFont val="Calibri"/>
      </d:rPr>
      <d:t xml:space="preserve">841451 - -- Table, floor, wall, window, ceiling or roof fans, with a self-contained electric motor of an output not exceeding 125 W;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841451 - -- Table, floor, wall, window, ceiling or roof fans, with a self-contained electric motor of an output not exceeding 125 W; </d:t>
    </d:r>
  </si>
  <si>
    <t>G/TBT/N/EU/530</t>
  </si>
  <si>
    <d:r xmlns:d="http://schemas.openxmlformats.org/spreadsheetml/2006/main">
      <d:rPr>
        <d:sz val="11"/>
        <d:rFont val="Calibri"/>
      </d:rPr>
      <d:t xml:space="preserve">Biocidal products</d:t>
    </d:r>
    <d:r xmlns:d="http://schemas.openxmlformats.org/spreadsheetml/2006/main">
      <d:rPr>
        <d:sz val="11"/>
        <d:color rgb="FF000000"/>
        <d:rFont val="Calibri"/>
      </d:rPr>
      <d:t xml:space="preserve"/>
    </d:r>
  </si>
  <si>
    <t>G/TBT/N/EU/531</t>
  </si>
  <si>
    <t>G/TBT/N/EU/532</t>
  </si>
  <si>
    <d:r xmlns:d="http://schemas.openxmlformats.org/spreadsheetml/2006/main">
      <d:rPr>
        <d:sz val="11"/>
        <d:rFont val="Calibri"/>
      </d:rPr>
      <d:t xml:space="preserve">Protection of animal or plant life or health; Protection of the environment; Harmonization; </d:t>
    </d:r>
  </si>
  <si>
    <t>G/TBT/N/EU/533</t>
  </si>
  <si>
    <t>G/TBT/N/ISR/997</t>
  </si>
  <si>
    <t>Shelf-stable bakery products</t>
  </si>
  <si>
    <d:r xmlns:d="http://schemas.openxmlformats.org/spreadsheetml/2006/main">
      <d:rPr>
        <d:sz val="11"/>
        <d:rFont val="Calibri"/>
      </d:rPr>
      <d:t xml:space="preserve">1905 - Bread, pastry, cakes, biscuits and other bakers' wares, whether or not containing cocoa; communion wafers, empty cachets of a kind suitable for pharmaceutical use, sealing wafers, rice paper and similar products.; </d:t>
    </d:r>
  </si>
  <si>
    <t>G/TBT/N/MEX/308/Add.1</t>
  </si>
  <si>
    <d:r xmlns:d="http://schemas.openxmlformats.org/spreadsheetml/2006/main">
      <d:rPr>
        <d:sz val="11"/>
        <d:rFont val="Calibri"/>
      </d:rPr>
      <d:t xml:space="preserve">0407 - Birds' eggs, in shell, fresh, preserved or cooked.;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0407 - Birds' eggs, in shell, fresh, preserved or cooked.; </d:t>
    </d:r>
  </si>
  <si>
    <t>G/TBT/N/MEX/360/Add.1</t>
  </si>
  <si>
    <d:r xmlns:d="http://schemas.openxmlformats.org/spreadsheetml/2006/main">
      <d:rPr>
        <d:i/>
        <d:sz val="11"/>
        <d:rFont val="Calibri"/>
      </d:rPr>
      <d:t xml:space="preserve">Lamps</d:t>
    </d:r>
    <d:r xmlns:d="http://schemas.openxmlformats.org/spreadsheetml/2006/main">
      <d:rPr>
        <d:sz val="11"/>
        <d:color rgb="FF000000"/>
        <d:rFont val="Calibri"/>
      </d:rPr>
      <d:t xml:space="preserve"/>
    </d:r>
  </si>
  <si>
    <t>G/TBT/N/MEX/361/Add.2</t>
  </si>
  <si>
    <d:r xmlns:d="http://schemas.openxmlformats.org/spreadsheetml/2006/main">
      <d:rPr>
        <d:i/>
        <d:sz val="11"/>
        <d:rFont val="Calibri"/>
      </d:rPr>
      <d:t xml:space="preserve">Road transport vehicles</d:t>
    </d:r>
    <d:r xmlns:d="http://schemas.openxmlformats.org/spreadsheetml/2006/main">
      <d:rPr>
        <d:sz val="11"/>
        <d:color rgb="FF000000"/>
        <d:rFont val="Calibri"/>
      </d:rPr>
      <d:t xml:space="preserve"/>
    </d:r>
  </si>
  <si>
    <d:r xmlns:d="http://schemas.openxmlformats.org/spreadsheetml/2006/main">
      <d:rPr>
        <d:sz val="11"/>
        <d:rFont val="Calibri"/>
      </d:rPr>
      <d:t xml:space="preserve">43.020 - Road vehicles in general; 83.160.10 - Road vehicle tyres; </d:t>
    </d:r>
  </si>
  <si>
    <d:r xmlns:d="http://schemas.openxmlformats.org/spreadsheetml/2006/main">
      <d:rPr>
        <d:i/>
        <d:sz val="11"/>
        <d:rFont val="Calibri"/>
      </d:rPr>
      <d:t xml:space="preserve">Other; </d:t>
    </d:r>
  </si>
  <si>
    <t>G/TBT/N/NZL/79</t>
  </si>
  <si>
    <t>New Zealand</t>
  </si>
  <si>
    <t>Refrigerated Display Cabinets (RDCs) and Refrigerated Storage Cabinets (RSCs) further referred to collectively as Commercial Refrigeration.</t>
  </si>
  <si>
    <d:r xmlns:d="http://schemas.openxmlformats.org/spreadsheetml/2006/main">
      <d:rPr>
        <d:sz val="11"/>
        <d:rFont val="Calibri"/>
      </d:rPr>
      <d:t xml:space="preserve">841850 - - Other refrigerating or freezing chests, cabinets, display counters, show-cases and similar refrigerating or freezing furniture; </d:t>
    </d:r>
  </si>
  <si>
    <d:r xmlns:d="http://schemas.openxmlformats.org/spreadsheetml/2006/main">
      <d:rPr>
        <d:sz val="11"/>
        <d:rFont val="Calibri"/>
      </d:rPr>
      <d:t xml:space="preserve">97.130.20 - Commercial refrigerating appliances; </d:t>
    </d:r>
  </si>
  <si>
    <t>G/TBT/N/NZL/80</t>
  </si>
  <si>
    <d:r xmlns:d="http://schemas.openxmlformats.org/spreadsheetml/2006/main">
      <d:rPr>
        <d:sz val="11"/>
        <d:rFont val="Calibri"/>
      </d:rPr>
      <d:t xml:space="preserve">Household refrigerators and freezers</d:t>
    </d:r>
    <d:r xmlns:d="http://schemas.openxmlformats.org/spreadsheetml/2006/main">
      <d:rPr>
        <d:sz val="11"/>
        <d:color rgb="FF000000"/>
        <d:rFont val="Calibri"/>
      </d:rPr>
      <d:t xml:space="preserve"/>
    </d:r>
  </si>
  <si>
    <d:r xmlns:d="http://schemas.openxmlformats.org/spreadsheetml/2006/main">
      <d:rPr>
        <d:sz val="11"/>
        <d:rFont val="Calibri"/>
      </d:rPr>
      <d:t xml:space="preserve">8418 - Refrigerators, freezers and other refrigerating or freezing equipment, electric or other; heat pumps other than air conditioning machines of heading 84.15.; </d:t>
    </d:r>
  </si>
  <si>
    <d:r xmlns:d="http://schemas.openxmlformats.org/spreadsheetml/2006/main">
      <d:rPr>
        <d:sz val="11"/>
        <d:rFont val="Calibri"/>
      </d:rPr>
      <d:t xml:space="preserve">97.040.30 - Domestic refrigerating appliances; </d:t>
    </d:r>
  </si>
  <si>
    <t>G/TBT/N/OMN/340</t>
  </si>
  <si>
    <d:r xmlns:d="http://schemas.openxmlformats.org/spreadsheetml/2006/main">
      <d:rPr>
        <d:sz val="11"/>
        <d:rFont val="Calibri"/>
      </d:rPr>
      <d:t xml:space="preserve">Vehicles</d:t>
    </d:r>
    <d:r xmlns:d="http://schemas.openxmlformats.org/spreadsheetml/2006/main">
      <d:rPr>
        <d:sz val="11"/>
        <d:color rgb="FF000000"/>
        <d:rFont val="Calibri"/>
      </d:rPr>
      <d:t xml:space="preserve"/>
    </d:r>
  </si>
  <si>
    <d:r xmlns:d="http://schemas.openxmlformats.org/spreadsheetml/2006/main">
      <d:rPr>
        <d:sz val="11"/>
        <d:rFont val="Calibri"/>
      </d:rPr>
      <d:t xml:space="preserve">43.080 - Commercial vehicles; 43.100 - Passenger cars. Caravans and light trailers; 43.060 - Internal combustion engines for road vehicles; </d:t>
    </d:r>
  </si>
  <si>
    <t>G/TBT/N/OMN/341</t>
  </si>
  <si>
    <d:r xmlns:d="http://schemas.openxmlformats.org/spreadsheetml/2006/main">
      <d:rPr>
        <d:sz val="11"/>
        <d:rFont val="Calibri"/>
      </d:rPr>
      <d:t xml:space="preserve">43.020 - Road vehicles in general; 43.060 - Internal combustion engines for road vehicles; </d:t>
    </d:r>
  </si>
  <si>
    <t>G/TBT/N/PER/98</t>
  </si>
  <si>
    <t>06.02.90.90 Other live plants (including their roots), cuttings and slips; mushroom spawn;
0602.10.90.00 Unrooted cuttings and slips;
0602.20.00.00 Trees, shrubs and bushes, grafted or not, of kinds which bear edible fruit or nuts;
1209.99.10.00 Seeds of fruit trees or forest trees.</t>
  </si>
  <si>
    <d:r xmlns:d="http://schemas.openxmlformats.org/spreadsheetml/2006/main">
      <d:rPr>
        <d:sz val="11"/>
        <d:rFont val="Calibri"/>
      </d:rPr>
      <d:t xml:space="preserve">060210 - - Unrooted cuttings and slips; 060220 - - Trees, shrubs and bushes, grafted or not, of kinds which bear edible fruit or nuts; 060290 - - Other; 120999 - -- Other; </d:t>
    </d:r>
  </si>
  <si>
    <t>G/TBT/N/SAU/1038</t>
  </si>
  <si>
    <d:r xmlns:d="http://schemas.openxmlformats.org/spreadsheetml/2006/main">
      <d:rPr>
        <d:sz val="11"/>
        <d:rFont val="Calibri"/>
      </d:rPr>
      <d:t xml:space="preserve">HS codes: see page 13 in the attachment</d:t>
    </d:r>
    <d:r xmlns:d="http://schemas.openxmlformats.org/spreadsheetml/2006/main">
      <d:rPr>
        <d:sz val="11"/>
        <d:color rgb="FF000000"/>
        <d:rFont val="Calibri"/>
      </d:rPr>
      <d:t xml:space="preserve"/>
    </d:r>
  </si>
  <si>
    <d:r xmlns:d="http://schemas.openxmlformats.org/spreadsheetml/2006/main">
      <d:rPr>
        <d:sz val="11"/>
        <d:rFont val="Calibri"/>
      </d:rPr>
      <d:t xml:space="preserve">392690 - - Other; 611610 - - Impregnated, coated or covered with plastics or rubber; 621111 - -- Men's or boys'; 621139 - -- Of other textile materials; 630720 - - Life-jackets and life-belts; 640199 - -- Other; 890310 - - Inflatable; 9004 - Spectacles, goggles and the like, corrective, protective or other.; 950629 - -- Other; </d:t>
    </d:r>
  </si>
  <si>
    <d:r xmlns:d="http://schemas.openxmlformats.org/spreadsheetml/2006/main">
      <d:rPr>
        <d:sz val="11"/>
        <d:rFont val="Calibri"/>
      </d:rPr>
      <d:t xml:space="preserve">13.340 - Protective equipment; 13.340.70 - Lifejackets, buoyancy aids and flotation devices; </d:t>
    </d:r>
  </si>
  <si>
    <t>G/TBT/N/UGA/803</t>
  </si>
  <si>
    <d:r xmlns:d="http://schemas.openxmlformats.org/spreadsheetml/2006/main">
      <d:rPr>
        <d:sz val="11"/>
        <d:rFont val="Calibri"/>
      </d:rPr>
      <d:t xml:space="preserve">65.100.01 - Pesticides and other agrochemicals in general; 65.100.99 - Other pesticides and agrochemicals; </d:t>
    </d:r>
  </si>
  <si>
    <t>G/TBT/N/CHL/428</t>
  </si>
  <si>
    <t>Microbial pesticides (ICS: 65.100)</t>
  </si>
  <si>
    <t>G/TBT/N/ECU/186/Add.3/Corr.1</t>
  </si>
  <si>
    <t>G/TBT/N/MEX/385</t>
  </si>
  <si>
    <t>Electronic equipment and related accessories (ICS: 29.220, 33.160, 35.020)</t>
  </si>
  <si>
    <d:r xmlns:d="http://schemas.openxmlformats.org/spreadsheetml/2006/main">
      <d:rPr>
        <d:sz val="11"/>
        <d:rFont val="Calibri"/>
      </d:rPr>
      <d:t xml:space="preserve">29.220 - Galvanic cells and batteries; 33.160 - Audio, video and audiovisual engineering; 35.020 - Information technology (IT) in general; </d:t>
    </d:r>
  </si>
  <si>
    <t>G/TBT/N/MEX/386</t>
  </si>
  <si>
    <t>Processed meat products and meat processing establishments (ICS number: 67.120.10)</t>
  </si>
  <si>
    <t>G/TBT/N/MEX/387</t>
  </si>
  <si>
    <t>The notified text applies to split-type, free-flow, ductless air conditioners (known as mini-split and multi-split air conditioners), whether simple cycle (only cold) or reverse cycle (heat pump), with air-cooled condensers, powered by electricity, with nominal cooling capacities of 1W to 19,050W, which operate by mechanical compression.</t>
  </si>
  <si>
    <t>G/TBT/N/USA/1042/Add.1</t>
  </si>
  <si>
    <d:r xmlns:d="http://schemas.openxmlformats.org/spreadsheetml/2006/main">
      <d:rPr>
        <d:i/>
        <d:sz val="11"/>
        <d:rFont val="Calibri"/>
      </d:rPr>
      <d:t xml:space="preserve">Children's folding chairs and stools</d:t>
    </d:r>
    <d:r xmlns:d="http://schemas.openxmlformats.org/spreadsheetml/2006/main">
      <d:rPr>
        <d:sz val="11"/>
        <d:color rgb="FF000000"/>
        <d:rFont val="Calibri"/>
      </d:rPr>
      <d:t xml:space="preserve"/>
    </d:r>
  </si>
  <si>
    <d:r xmlns:d="http://schemas.openxmlformats.org/spreadsheetml/2006/main">
      <d:rPr>
        <d:sz val="11"/>
        <d:rFont val="Calibri"/>
      </d:rPr>
      <d:t xml:space="preserve">97.190 - Equipment for children;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97.190 - Equipment for children; </d:t>
    </d:r>
  </si>
  <si>
    <t>G/TBT/N/USA/1325/Add.1</t>
  </si>
  <si>
    <d:r xmlns:d="http://schemas.openxmlformats.org/spreadsheetml/2006/main">
      <d:rPr>
        <d:i/>
        <d:sz val="11"/>
        <d:rFont val="Calibri"/>
      </d:rPr>
      <d:t xml:space="preserve">Flammable refrigerants</d:t>
    </d:r>
    <d:r xmlns:d="http://schemas.openxmlformats.org/spreadsheetml/2006/main">
      <d:rPr>
        <d:sz val="11"/>
        <d:color rgb="FF000000"/>
        <d:rFont val="Calibri"/>
      </d:rPr>
      <d:t xml:space="preserve"/>
    </d:r>
  </si>
  <si>
    <d:r xmlns:d="http://schemas.openxmlformats.org/spreadsheetml/2006/main">
      <d:rPr>
        <d:sz val="11"/>
        <d:rFont val="Calibri"/>
      </d:rPr>
      <d:t xml:space="preserve">71.100 - Products of the chemical industry; 97.040 - Kitchen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71.100 - Products of the chemical industry; 97.040 - Kitchen equipment; </d:t>
    </d:r>
  </si>
  <si>
    <t>G/TBT/N/USA/875/Add.3</t>
  </si>
  <si>
    <t>G/TBT/N/CHL/427</t>
  </si>
  <si>
    <t>Hydrobiological resources and products</t>
  </si>
  <si>
    <t>G/TBT/N/JPN/575</t>
  </si>
  <si>
    <d:r xmlns:d="http://schemas.openxmlformats.org/spreadsheetml/2006/main">
      <d:rPr>
        <d:sz val="11"/>
        <d:rFont val="Calibri"/>
      </d:rPr>
      <d:t xml:space="preserve">Substances with probable effects on the central nervous system</d:t>
    </d:r>
    <d:r xmlns:d="http://schemas.openxmlformats.org/spreadsheetml/2006/main">
      <d:rPr>
        <d:sz val="11"/>
        <d:color rgb="FF000000"/>
        <d:rFont val="Calibri"/>
      </d:rPr>
      <d:t xml:space="preserve"/>
    </d:r>
  </si>
  <si>
    <t>G/TBT/N/KOR/742/Add.1</t>
  </si>
  <si>
    <t>G/TBT/N/KOR/742/Rev.1/Corr.1</t>
  </si>
  <si>
    <t>G/TBT/N/KOR/743/Add.1</t>
  </si>
  <si>
    <d:r xmlns:d="http://schemas.openxmlformats.org/spreadsheetml/2006/main">
      <d:rPr>
        <d:sz val="11"/>
        <d:rFont val="Calibri"/>
      </d:rPr>
      <d:t xml:space="preserve">11.040.70 - Ophthalmic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11.040.70 - Ophthalmic equipment; </d:t>
    </d:r>
  </si>
  <si>
    <t>G/TBT/N/KOR/743/Rev.1/Corr.1</t>
  </si>
  <si>
    <d:r xmlns:d="http://schemas.openxmlformats.org/spreadsheetml/2006/main">
      <d:rPr>
        <d:sz val="11"/>
        <d:rFont val="Calibri"/>
      </d:rPr>
      <d:t xml:space="preserve">11.040.70 - Ophthalmic equipment; </d:t>
    </d:r>
  </si>
  <si>
    <t>G/TBT/N/MEX/384</t>
  </si>
  <si>
    <t>New, second-line, discontinued, rebuilt, reconditioned, used or second-hand information technology equipment and related apparatus.</t>
  </si>
  <si>
    <d:r xmlns:d="http://schemas.openxmlformats.org/spreadsheetml/2006/main">
      <d:rPr>
        <d:sz val="11"/>
        <d:rFont val="Calibri"/>
      </d:rPr>
      <d:t xml:space="preserve">33.050 - Telecommunication terminal equipment; 35.020 - Information technology (IT) in general; 31.020 - Electronic components in general; </d:t>
    </d:r>
  </si>
  <si>
    <t>G/TBT/N/UGA/799</t>
  </si>
  <si>
    <d:r xmlns:d="http://schemas.openxmlformats.org/spreadsheetml/2006/main">
      <d:rPr>
        <d:sz val="11"/>
        <d:rFont val="Calibri"/>
      </d:rPr>
      <d:t xml:space="preserve">Shea butter.</d:t>
    </d:r>
    <d:r xmlns:d="http://schemas.openxmlformats.org/spreadsheetml/2006/main">
      <d:rPr>
        <d:sz val="11"/>
        <d:color rgb="FF000000"/>
        <d:rFont val="Calibri"/>
      </d:rPr>
      <d:t xml:space="preserve"/>
    </d:r>
  </si>
  <si>
    <d:r xmlns:d="http://schemas.openxmlformats.org/spreadsheetml/2006/main">
      <d:rPr>
        <d:sz val="11"/>
        <d:rFont val="Calibri"/>
      </d:rPr>
      <d:t xml:space="preserve">33 - Essential oils and resinoids; perfumery, cosmetic or toilet preparations; </d:t>
    </d:r>
  </si>
  <si>
    <t>G/TBT/N/UGA/800</t>
  </si>
  <si>
    <d:r xmlns:d="http://schemas.openxmlformats.org/spreadsheetml/2006/main">
      <d:rPr>
        <d:sz val="11"/>
        <d:rFont val="Calibri"/>
      </d:rPr>
      <d:t xml:space="preserve">Lip balm, Lip salve.</d:t>
    </d:r>
    <d:r xmlns:d="http://schemas.openxmlformats.org/spreadsheetml/2006/main">
      <d:rPr>
        <d:sz val="11"/>
        <d:color rgb="FF000000"/>
        <d:rFont val="Calibri"/>
      </d:rPr>
      <d:t xml:space="preserve"/>
    </d:r>
  </si>
  <si>
    <t>G/TBT/N/UGA/801</t>
  </si>
  <si>
    <d:r xmlns:d="http://schemas.openxmlformats.org/spreadsheetml/2006/main">
      <d:rPr>
        <d:sz val="11"/>
        <d:rFont val="Calibri"/>
      </d:rPr>
      <d:t xml:space="preserve">Lip shine, Lip gloss.</d:t>
    </d:r>
    <d:r xmlns:d="http://schemas.openxmlformats.org/spreadsheetml/2006/main">
      <d:rPr>
        <d:sz val="11"/>
        <d:color rgb="FF000000"/>
        <d:rFont val="Calibri"/>
      </d:rPr>
      <d:t xml:space="preserve"/>
    </d:r>
  </si>
  <si>
    <t>G/TBT/N/UGA/802</t>
  </si>
  <si>
    <d:r xmlns:d="http://schemas.openxmlformats.org/spreadsheetml/2006/main">
      <d:rPr>
        <d:sz val="11"/>
        <d:rFont val="Calibri"/>
      </d:rPr>
      <d:t xml:space="preserve">Aftershave.</d:t>
    </d:r>
    <d:r xmlns:d="http://schemas.openxmlformats.org/spreadsheetml/2006/main">
      <d:rPr>
        <d:sz val="11"/>
        <d:color rgb="FF000000"/>
        <d:rFont val="Calibri"/>
      </d:rPr>
      <d:t xml:space="preserve"/>
    </d:r>
  </si>
  <si>
    <d:r xmlns:d="http://schemas.openxmlformats.org/spreadsheetml/2006/main">
      <d:rPr>
        <d:sz val="11"/>
        <d:rFont val="Calibri"/>
      </d:rPr>
      <d:t xml:space="preserve">33 - Essential oils and resinoids; perfumery, cosmetic or toilet preparations; 3307 - Pre-shave, shaving or after-shave preparations, personal deodorants, bath preparations, depilatories and other perfumery, cosmetic or toilet preparations, not elsewhere specified or included; prepared room deodorizers, whether or not perfumed or having disinfectant properties.; 330710 - - Pre-shave, shaving or after-shave preparations; </d:t>
    </d:r>
  </si>
  <si>
    <t>G/TBT/N/ECU/256/Add.3</t>
  </si>
  <si>
    <d:r xmlns:d="http://schemas.openxmlformats.org/spreadsheetml/2006/main">
      <d:rPr>
        <d:i/>
        <d:sz val="11"/>
        <d:rFont val="Calibri"/>
      </d:rPr>
      <d:t xml:space="preserve">HS tariff subheadings 4202.11.10, 4202.11.90, 4202.12.10, 4202.12.90, 4202.21.00, 4202.22.00, 4202.29.00, 4202.31.00, 4202.32.00, 4202.39.00, 4202.91.10, 4202.91.90, 4202.92.00, 4202.99.10 and 4202.99.90 ;</d:t>
    </d:r>
    <d:r xmlns:d="http://schemas.openxmlformats.org/spreadsheetml/2006/main">
      <d:rPr>
        <d:sz val="11"/>
        <d:color rgb="FF000000"/>
        <d:rFont val="Calibri"/>
      </d:rPr>
      <d:t xml:space="preserve"/>
    </d:r>
  </si>
  <si>
    <d:r xmlns:d="http://schemas.openxmlformats.org/spreadsheetml/2006/main">
      <d:rPr>
        <d:sz val="11"/>
        <d:rFont val="Calibri"/>
      </d:rPr>
      <d:t xml:space="preserve">42022 - - Handbags, whether or not with shoulder strap, including those without handle:; 42023 - - Articles of a kind normally carried in the pocket or in the handbag:; 42029 - - Other:; 420211 - -- With outer surface of leather, of composition leather or of patent leather; 420212 - -- With outer surface of plastics or of textile materials; 420221 - -- With outer surface of leather, of composition leather or of patent leather; 420222 - -- With outer surface of sheeting of plastics or of textile materials; 420229 - -- Other; 420231 - -- With outer surface of leather, of composition leather or of patent leather; 420232 - -- With outer surface of sheeting of plastics or of textile materials; 420239 - -- Other; 420291 - -- With outer surface of leather, of composition leather or of patent leather; 420292 - -- With outer surface of sheeting of plastics or of textile materials; 420299 - -- Other; </d:t>
    </d:r>
  </si>
  <si>
    <d:r xmlns:d="http://schemas.openxmlformats.org/spreadsheetml/2006/main">
      <d:rPr>
        <d:sz val="11"/>
        <d:rFont val="Calibri"/>
      </d:rPr>
      <d:t xml:space="preserve">59.140.35 - Leather products; </d:t>
    </d:r>
  </si>
  <si>
    <d:r xmlns:d="http://schemas.openxmlformats.org/spreadsheetml/2006/main">
      <d:rPr>
        <d:i/>
        <d:sz val="11"/>
        <d:rFont val="Calibri"/>
      </d:rPr>
      <d:t xml:space="preserve">Consumer information, labelling; Prevention of deceptive practices and consumer protection; </d:t>
    </d:r>
  </si>
  <si>
    <t>G/TBT/N/ECU/7/Add.9</t>
  </si>
  <si>
    <d:r xmlns:d="http://schemas.openxmlformats.org/spreadsheetml/2006/main">
      <d:rPr>
        <d:i/>
        <d:sz val="11"/>
        <d:rFont val="Calibri"/>
      </d:rPr>
      <d:t xml:space="preserve">Labelling and marking of textiles, articles of apparel, footwear and accessories thereof (HS tariff subheadings 4202.0000, 4203.0000, 4303.0000, 6100.0000, 6200.0000, 6300.0000, 6400.0000, 9404.1000, 9404.2100, 9404.2900, 9404.3000 and 9404.9000)</d:t>
    </d:r>
    <d:r xmlns:d="http://schemas.openxmlformats.org/spreadsheetml/2006/main">
      <d:rPr>
        <d:sz val="11"/>
        <d:color rgb="FF000000"/>
        <d:rFont val="Calibri"/>
      </d:rPr>
      <d:t xml:space="preserve"/>
    </d:r>
  </si>
  <si>
    <d:r xmlns:d="http://schemas.openxmlformats.org/spreadsheetml/2006/main">
      <d:rPr>
        <d:sz val="11"/>
        <d:rFont val="Calibri"/>
      </d:rPr>
      <d:t xml:space="preserve">9404 - Mattress supports; articles of bedding and similar furnishing (for example, mattresses, quilts, eiderdowns, cushions, pouffes and pillows) fitted with springs or stuffed or internally fitted with any material or of cellular rubber or plastics, whether or not covered.; 4202 - Trunks, suit-cases, vanity-cases, executive-cases, brief-cases, school satchels, spectacle cases, binocular cases, camera cases, musical instrument cases, gun cases, holsters and similar containers; travelling-bags, insulated food or beverage bags, toilet bags, rucksacks, handbags, shopping bags, wallets, purses, map-cases, cigarette-cases, tobacco-pouches,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 4203 - Articles of apparel and clothing accessories, of leather or of composition leather.; 4303 - Articles of apparel, clothing accessories and other articles of furskin.; 61 - Articles of apparel and clothing accessories, knitted or crocheted; 62 - Articles of apparel and clothing accessories, not knitted or crocheted; 63 - Other made up textile articles; sets; worn clothing and worn textile articles; rags; 64 - Footwear, gaiters and the like; parts of such articles; 940410 - - Mattress supports; 940421 - -- Of cellular rubber or plastics, whether or not covered; 940429 - -- Of other materials; 940430 - - Sleeping bags; 940490 - - Other; </d:t>
    </d:r>
  </si>
  <si>
    <d:r xmlns:d="http://schemas.openxmlformats.org/spreadsheetml/2006/main">
      <d:rPr>
        <d:sz val="11"/>
        <d:rFont val="Calibri"/>
      </d:rPr>
      <d:t xml:space="preserve">59.080 - Products of the textile industry; 59.140.35 - Leather products; 61.020 - Clothes; 61.060 - Footwear; </d:t>
    </d:r>
  </si>
  <si>
    <t>G/TBT/N/ECU/94/Add.5</t>
  </si>
  <si>
    <d:r xmlns:d="http://schemas.openxmlformats.org/spreadsheetml/2006/main">
      <d:rPr>
        <d:sz val="11"/>
        <d:rFont val="Calibri"/>
      </d:rPr>
      <d:t xml:space="preserve">6404 - Footwear with outer soles of rubber, plastics, leather or composition leather and uppers of textile materials.; 6405 - Other footwear.; 64021 - - Sports footwear:; 64029 - - Other footwear:; 64031 - - Sports footwear:; 64035 - - Other footwear with outer soles of leather:; 64039 - - Other footwear:; 640110 - - Footwear incorporating a protective metal toe-cap; 640192 - -- Covering the ankle but not covering the knee; 640199 - -- Other; 640212 - -- Ski-boots, cross-country ski footwear and snowboard boots; 640219 - -- Other; 640220 - - Footwear with upper straps or thongs assembled to the sole by means of plugs; 640291 - -- Covering the ankle; 640299 - -- Other; 640312 - -- Ski-boots, cross-country ski footwear and snowboard boots; 640319 - -- Other; 640320 - - Footwear with outer soles of leather, and uppers which consist of leather straps across the instep and around the big toe; 640340 - - Other footwear, incorporating a protective metal toe-cap; 640351 - -- Covering the ankle; 640359 - -- Other; 640391 - -- Covering the ankle; 640399 - -- Other; 640411 - -- Sports footwear; tennis shoes, basketball shoes, gym shoes, training shoes and the like; 640419 - -- Other; 640420 - - Footwear with outer soles of leather or composition leather; 640510 - - With uppers of leather or composition leather; 640520 - - With uppers of textile materials; 640590 - - Other; </d:t>
    </d:r>
  </si>
  <si>
    <d:r xmlns:d="http://schemas.openxmlformats.org/spreadsheetml/2006/main">
      <d:rPr>
        <d:sz val="11"/>
        <d:rFont val="Calibri"/>
      </d:rPr>
      <d:t xml:space="preserve">61.060 - Footwear; </d:t>
    </d:r>
  </si>
  <si>
    <t>G/TBT/N/ISR/843/Add.1</t>
  </si>
  <si>
    <d:r xmlns:d="http://schemas.openxmlformats.org/spreadsheetml/2006/main">
      <d:rPr>
        <d:i/>
        <d:sz val="11"/>
        <d:rFont val="Calibri"/>
      </d:rPr>
      <d:t xml:space="preserve">Crumbs from bakery products</d:t>
    </d:r>
    <d:r xmlns:d="http://schemas.openxmlformats.org/spreadsheetml/2006/main">
      <d:rPr>
        <d:sz val="11"/>
        <d:color rgb="FF000000"/>
        <d:rFont val="Calibri"/>
      </d:rPr>
      <d:t xml:space="preserve"/>
    </d:r>
  </si>
  <si>
    <d:r xmlns:d="http://schemas.openxmlformats.org/spreadsheetml/2006/main">
      <d:rPr>
        <d:sz val="11"/>
        <d:rFont val="Calibri"/>
      </d:rPr>
      <d:t xml:space="preserve">190540 - - Rusks, toasted bread and similar toasted products; </d:t>
    </d:r>
  </si>
  <si>
    <d:r xmlns:d="http://schemas.openxmlformats.org/spreadsheetml/2006/main">
      <d:rPr>
        <d:sz val="11"/>
        <d:rFont val="Calibri"/>
      </d:rPr>
      <d:t xml:space="preserve">67.180.20 - Starch and derived products; </d:t>
    </d:r>
  </si>
  <si>
    <d:r xmlns:d="http://schemas.openxmlformats.org/spreadsheetml/2006/main">
      <d:rPr>
        <d:i/>
        <d:sz val="11"/>
        <d:rFont val="Calibri"/>
      </d:rPr>
      <d:t xml:space="preserve">Reducing trade barriers and facilitating trade; </d:t>
    </d:r>
  </si>
  <si>
    <t>G/TBT/N/ISR/856/Add.1</t>
  </si>
  <si>
    <d:r xmlns:d="http://schemas.openxmlformats.org/spreadsheetml/2006/main">
      <d:rPr>
        <d:i/>
        <d:sz val="11"/>
        <d:rFont val="Calibri"/>
      </d:rPr>
      <d:t xml:space="preserve">Gold articles</d:t>
    </d:r>
    <d:r xmlns:d="http://schemas.openxmlformats.org/spreadsheetml/2006/main">
      <d:rPr>
        <d:sz val="11"/>
        <d:color rgb="FF000000"/>
        <d:rFont val="Calibri"/>
      </d:rPr>
      <d:t xml:space="preserve"/>
    </d:r>
  </si>
  <si>
    <d:r xmlns:d="http://schemas.openxmlformats.org/spreadsheetml/2006/main">
      <d:rPr>
        <d:sz val="11"/>
        <d:rFont val="Calibri"/>
      </d:rPr>
      <d:t xml:space="preserve">711319 - -- Of other precious metal, whether or not plated or clad with precious metal; </d:t>
    </d:r>
  </si>
  <si>
    <d:r xmlns:d="http://schemas.openxmlformats.org/spreadsheetml/2006/main">
      <d:rPr>
        <d:sz val="11"/>
        <d:rFont val="Calibri"/>
      </d:rPr>
      <d:t xml:space="preserve">39.060 - Jewellery; </d:t>
    </d:r>
  </si>
  <si>
    <t>G/TBT/N/ISR/860/Add.1</t>
  </si>
  <si>
    <d:r xmlns:d="http://schemas.openxmlformats.org/spreadsheetml/2006/main">
      <d:rPr>
        <d:i/>
        <d:sz val="11"/>
        <d:rFont val="Calibri"/>
      </d:rPr>
      <d:t xml:space="preserve">Connecting devices for low-voltage circuits</d:t>
    </d:r>
    <d:r xmlns:d="http://schemas.openxmlformats.org/spreadsheetml/2006/main">
      <d:rPr>
        <d:sz val="11"/>
        <d:color rgb="FF000000"/>
        <d:rFont val="Calibri"/>
      </d:rPr>
      <d:t xml:space="preserve"/>
    </d:r>
  </si>
  <si>
    <d:r xmlns:d="http://schemas.openxmlformats.org/spreadsheetml/2006/main">
      <d:rPr>
        <d:sz val="11"/>
        <d:rFont val="Calibri"/>
      </d:rPr>
      <d:t xml:space="preserve">853890 -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853890 - - Other; </d:t>
    </d:r>
  </si>
  <si>
    <d:r xmlns:d="http://schemas.openxmlformats.org/spreadsheetml/2006/main">
      <d:rPr>
        <d:sz val="11"/>
        <d:rFont val="Calibri"/>
      </d:rPr>
      <d:t xml:space="preserve">29.120.20 - Connecting devices;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29.120.20 - Connecting devices; </d:t>
    </d:r>
  </si>
  <si>
    <t>G/TBT/N/ISR/863/Add.1</t>
  </si>
  <si>
    <d:r xmlns:d="http://schemas.openxmlformats.org/spreadsheetml/2006/main">
      <d:rPr>
        <d:i/>
        <d:sz val="11"/>
        <d:rFont val="Calibri"/>
      </d:rPr>
      <d:t xml:space="preserve">Sweets (candies)</d:t>
    </d:r>
    <d:r xmlns:d="http://schemas.openxmlformats.org/spreadsheetml/2006/main">
      <d:rPr>
        <d:sz val="11"/>
        <d:color rgb="FF000000"/>
        <d:rFont val="Calibri"/>
      </d:rPr>
      <d:t xml:space="preserve"/>
    </d:r>
  </si>
  <si>
    <d:r xmlns:d="http://schemas.openxmlformats.org/spreadsheetml/2006/main">
      <d:rPr>
        <d:sz val="11"/>
        <d:rFont val="Calibri"/>
      </d:rPr>
      <d:t xml:space="preserve">1704 - Sugar confectionery (including white chocolate), not containing cocoa.; </d:t>
    </d:r>
  </si>
  <si>
    <t>G/TBT/N/ISR/906/Add.1</t>
  </si>
  <si>
    <d:r xmlns:d="http://schemas.openxmlformats.org/spreadsheetml/2006/main">
      <d:rPr>
        <d:i/>
        <d:sz val="11"/>
        <d:rFont val="Calibri"/>
      </d:rPr>
      <d:t xml:space="preserve">Refrigerating appliances, ice-cream appliances and ice makers</d:t>
    </d:r>
    <d:r xmlns:d="http://schemas.openxmlformats.org/spreadsheetml/2006/main">
      <d:rPr>
        <d:sz val="11"/>
        <d:color rgb="FF000000"/>
        <d:rFont val="Calibri"/>
      </d:rPr>
      <d:t xml:space="preserve"/>
    </d:r>
  </si>
  <si>
    <t>G/TBT/N/ISR/950/Add.1</t>
  </si>
  <si>
    <d:r xmlns:d="http://schemas.openxmlformats.org/spreadsheetml/2006/main">
      <d:rPr>
        <d:i/>
        <d:sz val="11"/>
        <d:rFont val="Calibri"/>
      </d:rPr>
      <d:t xml:space="preserve">Plugs and socket-outlets</d:t>
    </d:r>
    <d:r xmlns:d="http://schemas.openxmlformats.org/spreadsheetml/2006/main">
      <d:rPr>
        <d:sz val="11"/>
        <d:color rgb="FF000000"/>
        <d:rFont val="Calibri"/>
      </d:rPr>
      <d:t xml:space="preserve"/>
    </d:r>
  </si>
  <si>
    <d:r xmlns:d="http://schemas.openxmlformats.org/spreadsheetml/2006/main">
      <d:rPr>
        <d:sz val="11"/>
        <d:rFont val="Calibri"/>
      </d:rPr>
      <d:t xml:space="preserve">8536 - Electrical apparatus for switching or protecting electrical circuits, or for making connections to or in electrical circuits (for example, switches, relays, fuses, surge suppressors, plugs, sockets, lamp-holders, junction boxes), for a voltage not exceeding 1,000 volts.; </d:t>
    </d:r>
  </si>
  <si>
    <d:r xmlns:d="http://schemas.openxmlformats.org/spreadsheetml/2006/main">
      <d:rPr>
        <d:sz val="11"/>
        <d:rFont val="Calibri"/>
      </d:rPr>
      <d:t xml:space="preserve">29.120.30 - Plugs, socket-outlets, couplers; </d:t>
    </d:r>
  </si>
  <si>
    <t>G/TBT/N/ISR/952/Add.1</t>
  </si>
  <si>
    <d:r xmlns:d="http://schemas.openxmlformats.org/spreadsheetml/2006/main">
      <d:rPr>
        <d:i/>
        <d:sz val="11"/>
        <d:rFont val="Calibri"/>
      </d:rPr>
      <d:t xml:space="preserve">Luminaires: Floodlights</d:t>
    </d:r>
    <d:r xmlns:d="http://schemas.openxmlformats.org/spreadsheetml/2006/main">
      <d:rPr>
        <d:sz val="11"/>
        <d:color rgb="FF000000"/>
        <d:rFont val="Calibri"/>
      </d:rPr>
      <d:t xml:space="preserve"/>
    </d:r>
  </si>
  <si>
    <d:r xmlns:d="http://schemas.openxmlformats.org/spreadsheetml/2006/main">
      <d:rPr>
        <d:sz val="11"/>
        <d:rFont val="Calibri"/>
      </d:rPr>
      <d:t xml:space="preserve">8513 - Portable electric lamps designed to function by their own source of energy (for example, dry batteries, accumulators, magnetos), other than lighting equipment of heading 85.12.; 9405 - Lamps and lighting fittings including searchlights and spotlights and parts thereof, not elsewhere specified or included; illuminated signs, illuminated name-plates and the like, having a permanently fixed light source, and parts thereof not elsewhere specified or included.; </d:t>
    </d:r>
  </si>
  <si>
    <d:r xmlns:d="http://schemas.openxmlformats.org/spreadsheetml/2006/main">
      <d:rPr>
        <d:sz val="11"/>
        <d:rFont val="Calibri"/>
      </d:rPr>
      <d:t xml:space="preserve">29.140.40 - Luminaires; </d:t>
    </d:r>
  </si>
  <si>
    <t>G/TBT/N/ISR/953/Add.1</t>
  </si>
  <si>
    <d:r xmlns:d="http://schemas.openxmlformats.org/spreadsheetml/2006/main">
      <d:rPr>
        <d:i/>
        <d:sz val="11"/>
        <d:rFont val="Calibri"/>
      </d:rPr>
      <d:t xml:space="preserve">Medical syringes and needles</d:t>
    </d:r>
    <d:r xmlns:d="http://schemas.openxmlformats.org/spreadsheetml/2006/main">
      <d:rPr>
        <d:sz val="11"/>
        <d:color rgb="FF000000"/>
        <d:rFont val="Calibri"/>
      </d:rPr>
      <d:t xml:space="preserve"/>
    </d:r>
  </si>
  <si>
    <d:r xmlns:d="http://schemas.openxmlformats.org/spreadsheetml/2006/main">
      <d:rPr>
        <d:sz val="11"/>
        <d:rFont val="Calibri"/>
      </d:rPr>
      <d:t xml:space="preserve">901831 - -- Syringes, with or without needles; 901832 - -- Tubular metal needles and needles for sutures;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901831 - -- Syringes, with or without needles; 901832 - -- Tubular metal needles and needles for sutures; </d:t>
    </d:r>
  </si>
  <si>
    <d:r xmlns:d="http://schemas.openxmlformats.org/spreadsheetml/2006/main">
      <d:rPr>
        <d:sz val="11"/>
        <d:rFont val="Calibri"/>
      </d:rPr>
      <d:t xml:space="preserve">01.070 - Colour coding; 11.040.25 - Syringes, needles and catheters;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01.070 - Colour coding; 11.040.25 - Syringes, needles and catheters; </d:t>
    </d:r>
  </si>
  <si>
    <t>G/TBT/N/ISR/954/Add.1</t>
  </si>
  <si>
    <d:r xmlns:d="http://schemas.openxmlformats.org/spreadsheetml/2006/main">
      <d:rPr>
        <d:sz val="11"/>
        <d:rFont val="Calibri"/>
      </d:rPr>
      <d:t xml:space="preserve">853661 - -- Lamp-holders; 854710 - - Insulating fittings of ceramics; 854720 - - Insulating fittings of plastics;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853661 - -- Lamp-holders; 854710 - - Insulating fittings of ceramics; 854720 - - Insulating fittings of plastics; </d:t>
    </d:r>
  </si>
  <si>
    <d:r xmlns:d="http://schemas.openxmlformats.org/spreadsheetml/2006/main">
      <d:rPr>
        <d:sz val="11"/>
        <d:rFont val="Calibri"/>
      </d:rPr>
      <d:t xml:space="preserve">29.140.10 - Lamp caps and holders;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29.140.10 - Lamp caps and holders; </d:t>
    </d:r>
  </si>
  <si>
    <t>G/TBT/N/JPN/574</t>
  </si>
  <si>
    <d:r xmlns:d="http://schemas.openxmlformats.org/spreadsheetml/2006/main">
      <d:rPr>
        <d:sz val="11"/>
        <d:rFont val="Calibri"/>
      </d:rPr>
      <d:t xml:space="preserve">The following chemical substances 1. 1.1.2.2 Tetrafluoroethane HFC-134 2. 1.1.1.2 Tetrafluoroethane HFC-134a 3. 1.1.2 Trifluoroethane HFC-143 4. 1.1.1.3.3 Pentafluoropropane HFC-245fa 5. 1.1.1.3.3 Pentafluorobutane HFC-365mfc 6. 1.1.1.2.3.3.3 Pentafluoropropane HFC-227ea 7. 1.1.1.2.2.3 Hexafluoropropane HFC-236cb 8. 1.1.1.2.3.3. Hexafluoropropane HFC-236ea 9. 1.1.1.3.3.3 Hexafluoropropane HFC-236fa 10. 1.1.2.2.3 Pentafluoropropane HFC-245ca 11. 1.1.1.2.3.4.4.5.5.5 Decafluoropentane HFC-43-10mee 12. Difluoromethane HFC-32 13. 1.1.1.2.2 Pentafluoroethane HFC-125 14. 1.1.1 Trifluoroethane HFC-143a 15. Fluoromethane HFC-41 16. 1.2 Difluoroethane HFC-152 17. 1.1 Difluoroethane HFC-152a 18. Trifluoromethane HFC-23</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</si>
  <si>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71.080 - Organic chemicals; </d:t>
    </d:r>
  </si>
  <si>
    <t>G/TBT/N/KOR/745</t>
  </si>
  <si>
    <d:r xmlns:d="http://schemas.openxmlformats.org/spreadsheetml/2006/main">
      <d:rPr>
        <d:sz val="11"/>
        <d:rFont val="Calibri"/>
      </d:rPr>
      <d:t xml:space="preserve">Dish detergent, dishwasher rinse aid, disposable cup·spoon·chopsticks·fork·knife·straw, toilet paper, kitchen paper, paper towel, paper napkin, toothpick, cotton swab, disposable diaper etc.</d:t>
    </d:r>
    <d:r xmlns:d="http://schemas.openxmlformats.org/spreadsheetml/2006/main">
      <d:rPr>
        <d:sz val="11"/>
        <d:color rgb="FF000000"/>
        <d:rFont val="Calibri"/>
      </d:rPr>
      <d:t xml:space="preserve"/>
    </d:r>
  </si>
  <si>
    <d:r xmlns:d="http://schemas.openxmlformats.org/spreadsheetml/2006/main">
      <d:rPr>
        <d:sz val="11"/>
        <d:rFont val="Calibri"/>
      </d:rPr>
      <d:t xml:space="preserve">71.100.40 - Surface active agents; 85.080.99 - Other paper products; 97.040.60 - Cookware, cutlery and flatware; 97.180 - Miscellaneous domestic and commercial equipment; </d:t>
    </d:r>
  </si>
  <si>
    <t>G/TBT/N/THA/504</t>
  </si>
  <si>
    <t>G/TBT/N/BDI/2</t>
  </si>
  <si>
    <t>Burundi</t>
  </si>
  <si>
    <d:r xmlns:d="http://schemas.openxmlformats.org/spreadsheetml/2006/main">
      <d:rPr>
        <d:sz val="11"/>
        <d:rFont val="Calibri"/>
      </d:rPr>
      <d:t xml:space="preserve">1101 - Wheat or meslin flour.; </d:t>
    </d:r>
  </si>
  <si>
    <t>G/TBT/N/BDI/3</t>
  </si>
  <si>
    <d:r xmlns:d="http://schemas.openxmlformats.org/spreadsheetml/2006/main">
      <d:rPr>
        <d:sz val="11"/>
        <d:rFont val="Calibri"/>
      </d:rPr>
      <d:t xml:space="preserve">1005 - Maize (corn).; </d:t>
    </d:r>
  </si>
  <si>
    <t>G/TBT/N/BRA/768</t>
  </si>
  <si>
    <d:r xmlns:d="http://schemas.openxmlformats.org/spreadsheetml/2006/main">
      <d:rPr>
        <d:sz val="11"/>
        <d:rFont val="Calibri"/>
      </d:rPr>
      <d:t xml:space="preserve">HS-Chapter 32 - paints</d:t>
    </d:r>
    <d:r xmlns:d="http://schemas.openxmlformats.org/spreadsheetml/2006/main">
      <d:rPr>
        <d:sz val="11"/>
        <d:color rgb="FF000000"/>
        <d:rFont val="Calibri"/>
      </d:rPr>
      <d:t xml:space="preserve"/>
    </d:r>
  </si>
  <si>
    <t>G/TBT/N/CAN/502/Add.1</t>
  </si>
  <si>
    <d:r xmlns:d="http://schemas.openxmlformats.org/spreadsheetml/2006/main">
      <d:rPr>
        <d:i/>
        <d:sz val="11"/>
        <d:rFont val="Calibri"/>
      </d:rPr>
      <d:t xml:space="preserve">Standards and technical regulations pertaining to environmental protection (HS Code 29038990, ICS code 13.020)</d:t>
    </d:r>
    <d:r xmlns:d="http://schemas.openxmlformats.org/spreadsheetml/2006/main">
      <d:rPr>
        <d:sz val="11"/>
        <d:color rgb="FF000000"/>
        <d:rFont val="Calibri"/>
      </d:rPr>
      <d:t xml:space="preserve"/>
    </d:r>
  </si>
  <si>
    <d:r xmlns:d="http://schemas.openxmlformats.org/spreadsheetml/2006/main">
      <d:rPr>
        <d:sz val="11"/>
        <d:rFont val="Calibri"/>
      </d:rPr>
      <d:t xml:space="preserve">2903 - Halogenated derivatives of hydrocarbons.;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2903 - Halogenated derivatives of hydrocarbons.; </d:t>
    </d:r>
  </si>
  <si>
    <d:r xmlns:d="http://schemas.openxmlformats.org/spreadsheetml/2006/main">
      <d:rPr>
        <d:sz val="11"/>
        <d:rFont val="Calibri"/>
      </d:rPr>
      <d:t xml:space="preserve">13.020 - Environmental protection;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13.020 - Environmental protection; </d:t>
    </d:r>
  </si>
  <si>
    <t>G/TBT/N/CAN/538</t>
  </si>
  <si>
    <t>G/TBT/N/CHE/228</t>
  </si>
  <si>
    <t>Switzerland</t>
  </si>
  <si>
    <t>G/TBT/N/ECU/179/Add.3</t>
  </si>
  <si>
    <t>G/TBT/N/EU/529</t>
  </si>
  <si>
    <d:r xmlns:d="http://schemas.openxmlformats.org/spreadsheetml/2006/main">
      <d:rPr>
        <d:sz val="11"/>
        <d:rFont val="Calibri"/>
      </d:rPr>
      <d:t xml:space="preserve">Chemicals</d:t>
    </d:r>
    <d:r xmlns:d="http://schemas.openxmlformats.org/spreadsheetml/2006/main">
      <d:rPr>
        <d:sz val="11"/>
        <d:color rgb="FF000000"/>
        <d:rFont val="Calibri"/>
      </d:rPr>
      <d:t xml:space="preserve"/>
    </d:r>
  </si>
  <si>
    <t>G/TBT/N/ISR/610/Add.1</t>
  </si>
  <si>
    <d:r xmlns:d="http://schemas.openxmlformats.org/spreadsheetml/2006/main">
      <d:rPr>
        <d:i/>
        <d:sz val="11"/>
        <d:rFont val="Calibri"/>
      </d:rPr>
      <d:t xml:space="preserve">EPDM Roofing sheets (ICS: 83.140.10 and 91.060.20; HS: 3919.90, 3920.10, 3920.20, 3921.10 and 3921.90).</d:t>
    </d:r>
    <d:r xmlns:d="http://schemas.openxmlformats.org/spreadsheetml/2006/main">
      <d:rPr>
        <d:sz val="11"/>
        <d:color rgb="FF000000"/>
        <d:rFont val="Calibri"/>
      </d:rPr>
      <d:t xml:space="preserve"/>
    </d:r>
  </si>
  <si>
    <d:r xmlns:d="http://schemas.openxmlformats.org/spreadsheetml/2006/main">
      <d:rPr>
        <d:i/>
        <d:sz val="11"/>
        <d:rFont val="Calibri"/>
      </d:rPr>
      <d:t xml:space="preserve">391990 - - Other; 392010 - - Of polymers of ethylene; 392020 - - Of polymers of propylene; 39211 - - Cellular:; 392190 - - Other; </d:t>
    </d:r>
  </si>
  <si>
    <d:r xmlns:d="http://schemas.openxmlformats.org/spreadsheetml/2006/main">
      <d:rPr>
        <d:sz val="11"/>
        <d:rFont val="Calibri"/>
      </d:rPr>
      <d:t xml:space="preserve">83.140.10 - Films and sheets; 91.060.20 - Roofs;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83.140.10 - Films and sheets; 91.060.20 - Roofs; </d:t>
    </d:r>
  </si>
  <si>
    <d:r xmlns:d="http://schemas.openxmlformats.org/spreadsheetml/2006/main">
      <d:rPr>
        <d:i/>
        <d:sz val="11"/>
        <d:rFont val="Calibri"/>
      </d:rPr>
      <d:t xml:space="preserve">Protection of human health or safety; Reducing trade barriers and facilitating trade; </d:t>
    </d:r>
  </si>
  <si>
    <t>G/TBT/N/ISR/844/Add.1</t>
  </si>
  <si>
    <d:r xmlns:d="http://schemas.openxmlformats.org/spreadsheetml/2006/main">
      <d:rPr>
        <d:i/>
        <d:sz val="11"/>
        <d:rFont val="Calibri"/>
      </d:rPr>
      <d:t xml:space="preserve">Fresh sardines</d:t>
    </d:r>
    <d:r xmlns:d="http://schemas.openxmlformats.org/spreadsheetml/2006/main">
      <d:rPr>
        <d:sz val="11"/>
        <d:color rgb="FF000000"/>
        <d:rFont val="Calibri"/>
      </d:rPr>
      <d:t xml:space="preserve"/>
    </d:r>
  </si>
  <si>
    <d:r xmlns:d="http://schemas.openxmlformats.org/spreadsheetml/2006/main">
      <d:rPr>
        <d:sz val="11"/>
        <d:rFont val="Calibri"/>
      </d:rPr>
      <d:t xml:space="preserve">0302 - Fish, fresh or chilled, excluding fish fillets and other fish meat of heading 03.04.; 0304 - Fish fillets and other fish meat (whether or not minced), fresh, chilled or frozen.;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0302 - Fish, fresh or chilled, excluding fish fillets and other fish meat of heading 03.04.; 0304 - Fish fillets and other fish meat (whether or not minced), fresh, chilled or frozen.; </d:t>
    </d:r>
  </si>
  <si>
    <t>G/TBT/N/ISR/846/Add.1</t>
  </si>
  <si>
    <d:r xmlns:d="http://schemas.openxmlformats.org/spreadsheetml/2006/main">
      <d:rPr>
        <d:i/>
        <d:sz val="11"/>
        <d:rFont val="Calibri"/>
      </d:rPr>
      <d:t xml:space="preserve">Tungsten filament lamps</d:t>
    </d:r>
    <d:r xmlns:d="http://schemas.openxmlformats.org/spreadsheetml/2006/main">
      <d:rPr>
        <d:sz val="11"/>
        <d:color rgb="FF000000"/>
        <d:rFont val="Calibri"/>
      </d:rPr>
      <d:t xml:space="preserve"/>
    </d:r>
  </si>
  <si>
    <d:r xmlns:d="http://schemas.openxmlformats.org/spreadsheetml/2006/main">
      <d:rPr>
        <d:sz val="11"/>
        <d:rFont val="Calibri"/>
      </d:rPr>
      <d:t xml:space="preserve">8539 - Electric filament or discharge lamps, including sealed beam lamp units and ultra-violet or infra-red lamps; arc-lamps.;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8539 - Electric filament or discharge lamps, including sealed beam lamp units and ultra-violet or infra-red lamps; arc-lamps.; </d:t>
    </d:r>
  </si>
  <si>
    <d:r xmlns:d="http://schemas.openxmlformats.org/spreadsheetml/2006/main">
      <d:rPr>
        <d:sz val="11"/>
        <d:rFont val="Calibri"/>
      </d:rPr>
      <d:t xml:space="preserve">29.140.20 - Incandescent lamps;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29.140.20 - Incandescent lamps; </d:t>
    </d:r>
  </si>
  <si>
    <t>G/TBT/N/ISR/994</t>
  </si>
  <si>
    <d:r xmlns:d="http://schemas.openxmlformats.org/spreadsheetml/2006/main">
      <d:rPr>
        <d:sz val="11"/>
        <d:rFont val="Calibri"/>
      </d:rPr>
      <d:t xml:space="preserve">Insulation products for building</d:t>
    </d:r>
    <d:r xmlns:d="http://schemas.openxmlformats.org/spreadsheetml/2006/main">
      <d:rPr>
        <d:sz val="11"/>
        <d:color rgb="FF000000"/>
        <d:rFont val="Calibri"/>
      </d:rPr>
      <d:t xml:space="preserve"/>
    </d:r>
  </si>
  <si>
    <d:r xmlns:d="http://schemas.openxmlformats.org/spreadsheetml/2006/main">
      <d:rPr>
        <d:sz val="11"/>
        <d:rFont val="Calibri"/>
      </d:rPr>
      <d:t xml:space="preserve">91.100.60 - Thermal and sound insulating materials; </d:t>
    </d:r>
  </si>
  <si>
    <t>G/TBT/N/ISR/995</t>
  </si>
  <si>
    <d:r xmlns:d="http://schemas.openxmlformats.org/spreadsheetml/2006/main">
      <d:rPr>
        <d:sz val="11"/>
        <d:rFont val="Calibri"/>
      </d:rPr>
      <d:t xml:space="preserve">Playpens for domestic use</d:t>
    </d:r>
    <d:r xmlns:d="http://schemas.openxmlformats.org/spreadsheetml/2006/main">
      <d:rPr>
        <d:sz val="11"/>
        <d:color rgb="FF000000"/>
        <d:rFont val="Calibri"/>
      </d:rPr>
      <d:t xml:space="preserve"/>
    </d:r>
  </si>
  <si>
    <d:r xmlns:d="http://schemas.openxmlformats.org/spreadsheetml/2006/main">
      <d:rPr>
        <d:sz val="11"/>
        <d:rFont val="Calibri"/>
      </d:rPr>
      <d:t xml:space="preserve">9403 - Other furniture and parts thereof.; </d:t>
    </d:r>
  </si>
  <si>
    <t>G/TBT/N/ISR/996</t>
  </si>
  <si>
    <d:r xmlns:d="http://schemas.openxmlformats.org/spreadsheetml/2006/main">
      <d:rPr>
        <d:sz val="11"/>
        <d:rFont val="Calibri"/>
      </d:rPr>
      <d:t xml:space="preserve">Release of nickel from articles intended to come into contact with human skin</d:t>
    </d:r>
    <d:r xmlns:d="http://schemas.openxmlformats.org/spreadsheetml/2006/main">
      <d:rPr>
        <d:sz val="11"/>
        <d:color rgb="FF000000"/>
        <d:rFont val="Calibri"/>
      </d:rPr>
      <d:t xml:space="preserve"/>
    </d:r>
  </si>
  <si>
    <d:r xmlns:d="http://schemas.openxmlformats.org/spreadsheetml/2006/main">
      <d:rPr>
        <d:sz val="11"/>
        <d:rFont val="Calibri"/>
      </d:rPr>
      <d:t xml:space="preserve">7113 - Articles of jewellery and parts thereof, of precious metal or of metal clad with precious metal.; 7508 - Other articles of nickel.; 9004 - Spectacles, goggles and the like, corrective, protective or other.; </d:t>
    </d:r>
  </si>
  <si>
    <d:r xmlns:d="http://schemas.openxmlformats.org/spreadsheetml/2006/main">
      <d:rPr>
        <d:sz val="11"/>
        <d:rFont val="Calibri"/>
      </d:rPr>
      <d:t xml:space="preserve">11.040.70 - Ophthalmic equipment; 39.060 - Jewellery; 77.040.99 - Other methods of testing of metals; </d:t>
    </d:r>
  </si>
  <si>
    <t>G/TBT/N/KOR/720/Add.2</t>
  </si>
  <si>
    <d:r xmlns:d="http://schemas.openxmlformats.org/spreadsheetml/2006/main">
      <d:rPr>
        <d:i/>
        <d:sz val="11"/>
        <d:rFont val="Calibri"/>
      </d:rPr>
      <d:t xml:space="preserve">Sawn timber, Preservative treated wood, Fire retardant treated wood, Wood Plastic Composites, Glulam, Plywood, Particleboard, Fiberboard, Oriented Strand Board, Flooring Board, Wood Pellets, Wood Chips, Wood Briquettes, Agglomerated wood charcoal, Charcoal</d:t>
    </d:r>
    <d:r xmlns:d="http://schemas.openxmlformats.org/spreadsheetml/2006/main">
      <d:rPr>
        <d:sz val="11"/>
        <d:color rgb="FF000000"/>
        <d:rFont val="Calibri"/>
      </d:rPr>
      <d:t xml:space="preserve"/>
    </d:r>
  </si>
  <si>
    <d:r xmlns:d="http://schemas.openxmlformats.org/spreadsheetml/2006/main">
      <d:rPr>
        <d:i/>
        <d:sz val="11"/>
        <d:rFont val="Calibri"/>
      </d:rPr>
      <d:t xml:space="preserve">4407 - Wood sawn or chipped lengthwise, sliced or peeled, whether or not planed, sanded or end-jointed, of a thickness exceeding 6 mm.; </d:t>
    </d:r>
  </si>
  <si>
    <d:r xmlns:d="http://schemas.openxmlformats.org/spreadsheetml/2006/main">
      <d:rPr>
        <d:sz val="11"/>
        <d:rFont val="Calibri"/>
      </d:rPr>
      <d:t xml:space="preserve">79.040 - Wood, sawlogs and sawn timber; 79.060 - Wood-based panels; </d:t>
    </d:r>
  </si>
  <si>
    <t>G/TBT/N/KOR/742/Rev.1</t>
  </si>
  <si>
    <d:r xmlns:d="http://schemas.openxmlformats.org/spreadsheetml/2006/main">
      <d:rPr>
        <d:sz val="11"/>
        <d:rFont val="Calibri"/>
      </d:rPr>
      <d:t xml:space="preserve">Medical Devices</d:t>
    </d:r>
    <d:r xmlns:d="http://schemas.openxmlformats.org/spreadsheetml/2006/main">
      <d:rPr>
        <d:sz val="11"/>
        <d:color rgb="FF000000"/>
        <d:rFont val="Calibri"/>
      </d:rPr>
      <d:t xml:space="preserve"/>
    </d:r>
  </si>
  <si>
    <t>G/TBT/N/KOR/743/Rev.1</t>
  </si>
  <si>
    <t>G/TBT/N/ARE/401#G/TBT/N/BHR/513#G/TBT/N/KWT/395#G/TBT/N/OMN/339#G/TBT/N/QAT/512#G/TBT/N/SAU/1037#G/TBT/N/YEM/115</t>
  </si>
  <si>
    <t>United Arab Emirates</t>
  </si>
  <si>
    <d:r xmlns:d="http://schemas.openxmlformats.org/spreadsheetml/2006/main">
      <d:rPr>
        <d:sz val="11"/>
        <d:rFont val="Calibri"/>
      </d:rPr>
      <d:t xml:space="preserve">ICS: 71.100.40</d:t>
    </d:r>
    <d:r xmlns:d="http://schemas.openxmlformats.org/spreadsheetml/2006/main">
      <d:rPr>
        <d:sz val="11"/>
        <d:color rgb="FF000000"/>
        <d:rFont val="Calibri"/>
      </d:rPr>
      <d:t xml:space="preserve"/>
    </d:r>
  </si>
  <si>
    <t>Bahrain, Kingdom of</t>
  </si>
  <si>
    <t>Qatar</t>
  </si>
  <si>
    <t>Yemen</t>
  </si>
  <si>
    <t>G/TBT/N/CHL/425</t>
  </si>
  <si>
    <t>Fabricated iron and steel articles</t>
  </si>
  <si>
    <t>G/TBT/N/CHL/426</t>
  </si>
  <si>
    <t>Galvanized steel for reinforced concrete</t>
  </si>
  <si>
    <d:r xmlns:d="http://schemas.openxmlformats.org/spreadsheetml/2006/main">
      <d:rPr>
        <d:sz val="11"/>
        <d:rFont val="Calibri"/>
      </d:rPr>
      <d:t xml:space="preserve">77.140.15 - Steels for reinforcement of concrete; </d:t>
    </d:r>
  </si>
  <si>
    <t>G/TBT/N/ISR/983</t>
  </si>
  <si>
    <d:r xmlns:d="http://schemas.openxmlformats.org/spreadsheetml/2006/main">
      <d:rPr>
        <d:sz val="11"/>
        <d:rFont val="Calibri"/>
      </d:rPr>
      <d:t xml:space="preserve">Gully tops and manhole tops</d:t>
    </d:r>
    <d:r xmlns:d="http://schemas.openxmlformats.org/spreadsheetml/2006/main">
      <d:rPr>
        <d:sz val="11"/>
        <d:color rgb="FF000000"/>
        <d:rFont val="Calibri"/>
      </d:rPr>
      <d:t xml:space="preserve"/>
    </d:r>
  </si>
  <si>
    <d:r xmlns:d="http://schemas.openxmlformats.org/spreadsheetml/2006/main">
      <d:rPr>
        <d:sz val="11"/>
        <d:rFont val="Calibri"/>
      </d:rPr>
      <d:t xml:space="preserve">732599 - -- Other; </d:t>
    </d:r>
  </si>
  <si>
    <t>G/TBT/N/ISR/984</t>
  </si>
  <si>
    <d:r xmlns:d="http://schemas.openxmlformats.org/spreadsheetml/2006/main">
      <d:rPr>
        <d:sz val="11"/>
        <d:rFont val="Calibri"/>
      </d:rPr>
      <d:t xml:space="preserve">Electric irons</d:t>
    </d:r>
    <d:r xmlns:d="http://schemas.openxmlformats.org/spreadsheetml/2006/main">
      <d:rPr>
        <d:sz val="11"/>
        <d:color rgb="FF000000"/>
        <d:rFont val="Calibri"/>
      </d:rPr>
      <d:t xml:space="preserve"/>
    </d:r>
  </si>
  <si>
    <d:r xmlns:d="http://schemas.openxmlformats.org/spreadsheetml/2006/main">
      <d:rPr>
        <d:sz val="11"/>
        <d:rFont val="Calibri"/>
      </d:rPr>
      <d:t xml:space="preserve">845130 - - Ironing machines and presses (including fusing presses); </d:t>
    </d:r>
  </si>
  <si>
    <d:r xmlns:d="http://schemas.openxmlformats.org/spreadsheetml/2006/main">
      <d:rPr>
        <d:sz val="11"/>
        <d:rFont val="Calibri"/>
      </d:rPr>
      <d:t xml:space="preserve">13.120 - Domestic safety; 97.060 - Laundry appliances; </d:t>
    </d:r>
  </si>
  <si>
    <t>G/TBT/N/ISR/985</t>
  </si>
  <si>
    <d:r xmlns:d="http://schemas.openxmlformats.org/spreadsheetml/2006/main">
      <d:rPr>
        <d:sz val="11"/>
        <d:rFont val="Calibri"/>
      </d:rPr>
      <d:t xml:space="preserve">Electric grills, toasters and similar portable cooking appliances</d:t>
    </d:r>
    <d:r xmlns:d="http://schemas.openxmlformats.org/spreadsheetml/2006/main">
      <d:rPr>
        <d:sz val="11"/>
        <d:color rgb="FF000000"/>
        <d:rFont val="Calibri"/>
      </d:rPr>
      <d:t xml:space="preserve"/>
    </d:r>
  </si>
  <si>
    <d:r xmlns:d="http://schemas.openxmlformats.org/spreadsheetml/2006/main">
      <d:rPr>
        <d:sz val="11"/>
        <d:rFont val="Calibri"/>
      </d:rPr>
      <d:t xml:space="preserve">851672 - -- Toasters; </d:t>
    </d:r>
  </si>
  <si>
    <d:r xmlns:d="http://schemas.openxmlformats.org/spreadsheetml/2006/main">
      <d:rPr>
        <d:sz val="11"/>
        <d:rFont val="Calibri"/>
      </d:rPr>
      <d:t xml:space="preserve">13.120 - Domestic safety; 97.040.50 - Small kitchen appliances; </d:t>
    </d:r>
  </si>
  <si>
    <t>G/TBT/N/ISR/986</t>
  </si>
  <si>
    <d:r xmlns:d="http://schemas.openxmlformats.org/spreadsheetml/2006/main">
      <d:rPr>
        <d:sz val="11"/>
        <d:rFont val="Calibri"/>
      </d:rPr>
      <d:t xml:space="preserve">Electric kitchen appliances</d:t>
    </d:r>
    <d:r xmlns:d="http://schemas.openxmlformats.org/spreadsheetml/2006/main">
      <d:rPr>
        <d:sz val="11"/>
        <d:color rgb="FF000000"/>
        <d:rFont val="Calibri"/>
      </d:rPr>
      <d:t xml:space="preserve"/>
    </d:r>
  </si>
  <si>
    <d:r xmlns:d="http://schemas.openxmlformats.org/spreadsheetml/2006/main">
      <d:rPr>
        <d:sz val="11"/>
        <d:rFont val="Calibri"/>
      </d:rPr>
      <d:t xml:space="preserve">8509 - Electro-mechanical domestic appliances, with self-contained electric motor.; </d:t>
    </d:r>
  </si>
  <si>
    <d:r xmlns:d="http://schemas.openxmlformats.org/spreadsheetml/2006/main">
      <d:rPr>
        <d:sz val="11"/>
        <d:rFont val="Calibri"/>
      </d:rPr>
      <d:t xml:space="preserve">13.120 - Domestic safety; 97.040.20 - Cooking ranges, working tables, ovens and similar appliances; </d:t>
    </d:r>
  </si>
  <si>
    <t>G/TBT/N/ISR/987</t>
  </si>
  <si>
    <d:r xmlns:d="http://schemas.openxmlformats.org/spreadsheetml/2006/main">
      <d:rPr>
        <d:sz val="11"/>
        <d:rFont val="Calibri"/>
      </d:rPr>
      <d:t xml:space="preserve">Electric appliances for heating liquids</d:t>
    </d:r>
    <d:r xmlns:d="http://schemas.openxmlformats.org/spreadsheetml/2006/main">
      <d:rPr>
        <d:sz val="11"/>
        <d:color rgb="FF000000"/>
        <d:rFont val="Calibri"/>
      </d:rPr>
      <d:t xml:space="preserve"/>
    </d:r>
  </si>
  <si>
    <d:r xmlns:d="http://schemas.openxmlformats.org/spreadsheetml/2006/main">
      <d:rPr>
        <d:sz val="11"/>
        <d:rFont val="Calibri"/>
      </d:rPr>
      <d:t xml:space="preserve">851610 - - Electric instantaneous or storage water heaters and immersion heaters; </d:t>
    </d:r>
  </si>
  <si>
    <d:r xmlns:d="http://schemas.openxmlformats.org/spreadsheetml/2006/main">
      <d:rPr>
        <d:sz val="11"/>
        <d:rFont val="Calibri"/>
      </d:rPr>
      <d:t xml:space="preserve">13.120 - Domestic safety; 97.040.20 - Cooking ranges, working tables, ovens and similar appliances; 97.040.50 - Small kitchen appliances; </d:t>
    </d:r>
  </si>
  <si>
    <t>G/TBT/N/ISR/988</t>
  </si>
  <si>
    <d:r xmlns:d="http://schemas.openxmlformats.org/spreadsheetml/2006/main">
      <d:rPr>
        <d:sz val="11"/>
        <d:rFont val="Calibri"/>
      </d:rPr>
      <d:t xml:space="preserve">Electric blankets, pads, clothing and similar flexible heating appliances</d:t>
    </d:r>
    <d:r xmlns:d="http://schemas.openxmlformats.org/spreadsheetml/2006/main">
      <d:rPr>
        <d:sz val="11"/>
        <d:color rgb="FF000000"/>
        <d:rFont val="Calibri"/>
      </d:rPr>
      <d:t xml:space="preserve"/>
    </d:r>
  </si>
  <si>
    <d:r xmlns:d="http://schemas.openxmlformats.org/spreadsheetml/2006/main">
      <d:rPr>
        <d:sz val="11"/>
        <d:rFont val="Calibri"/>
      </d:rPr>
      <d:t xml:space="preserve">850980 - - Other appliances; </d:t>
    </d:r>
  </si>
  <si>
    <t>G/TBT/N/ISR/989</t>
  </si>
  <si>
    <d:r xmlns:d="http://schemas.openxmlformats.org/spreadsheetml/2006/main">
      <d:rPr>
        <d:sz val="11"/>
        <d:rFont val="Calibri"/>
      </d:rPr>
      <d:t xml:space="preserve">Electric appliances for skin and hair care</d:t>
    </d:r>
    <d:r xmlns:d="http://schemas.openxmlformats.org/spreadsheetml/2006/main">
      <d:rPr>
        <d:sz val="11"/>
        <d:color rgb="FF000000"/>
        <d:rFont val="Calibri"/>
      </d:rPr>
      <d:t xml:space="preserve"/>
    </d:r>
  </si>
  <si>
    <d:r xmlns:d="http://schemas.openxmlformats.org/spreadsheetml/2006/main">
      <d:rPr>
        <d:sz val="11"/>
        <d:rFont val="Calibri"/>
      </d:rPr>
      <d:t xml:space="preserve">8510 - Shavers, hair clippers and hair-removing appliances, with self-contained electric motor.; </d:t>
    </d:r>
  </si>
  <si>
    <d:r xmlns:d="http://schemas.openxmlformats.org/spreadsheetml/2006/main">
      <d:rPr>
        <d:sz val="11"/>
        <d:rFont val="Calibri"/>
      </d:rPr>
      <d:t xml:space="preserve">13.120 - Domestic safety; 97.170 - Body care equipment; </d:t>
    </d:r>
  </si>
  <si>
    <t>G/TBT/N/ISR/990</t>
  </si>
  <si>
    <d:r xmlns:d="http://schemas.openxmlformats.org/spreadsheetml/2006/main">
      <d:rPr>
        <d:sz val="11"/>
        <d:rFont val="Calibri"/>
      </d:rPr>
      <d:t xml:space="preserve">Microwave ovens</d:t>
    </d:r>
    <d:r xmlns:d="http://schemas.openxmlformats.org/spreadsheetml/2006/main">
      <d:rPr>
        <d:sz val="11"/>
        <d:color rgb="FF000000"/>
        <d:rFont val="Calibri"/>
      </d:rPr>
      <d:t xml:space="preserve"/>
    </d:r>
  </si>
  <si>
    <d:r xmlns:d="http://schemas.openxmlformats.org/spreadsheetml/2006/main">
      <d:rPr>
        <d:sz val="11"/>
        <d:rFont val="Calibri"/>
      </d:rPr>
      <d:t xml:space="preserve">8516 - Electric instantaneous or storage water heaters and immersion heaters; electric space heating apparatus and soil heating apparatus; electro-thermic hair-dressing apparatus (for example, hair dryers, hair curlers, curling tong heaters) and hand dryers; electric smoothing irons; other electro-thermic appliances of a kind used for domestic purposes; electric heating resistors, other than those of heading 85.45.; </d:t>
    </d:r>
  </si>
  <si>
    <t>G/TBT/N/ISR/991</t>
  </si>
  <si>
    <d:r xmlns:d="http://schemas.openxmlformats.org/spreadsheetml/2006/main">
      <d:rPr>
        <d:sz val="11"/>
        <d:rFont val="Calibri"/>
      </d:rPr>
      <d:t xml:space="preserve">Electric fans</d:t>
    </d:r>
    <d:r xmlns:d="http://schemas.openxmlformats.org/spreadsheetml/2006/main">
      <d:rPr>
        <d:sz val="11"/>
        <d:color rgb="FF000000"/>
        <d:rFont val="Calibri"/>
      </d:rPr>
      <d:t xml:space="preserve"/>
    </d:r>
  </si>
  <si>
    <d:r xmlns:d="http://schemas.openxmlformats.org/spreadsheetml/2006/main">
      <d:rPr>
        <d:sz val="11"/>
        <d:rFont val="Calibri"/>
      </d:rPr>
      <d:t xml:space="preserve">84145 - - Fans:; </d:t>
    </d:r>
  </si>
  <si>
    <d:r xmlns:d="http://schemas.openxmlformats.org/spreadsheetml/2006/main">
      <d:rPr>
        <d:sz val="11"/>
        <d:rFont val="Calibri"/>
      </d:rPr>
      <d:t xml:space="preserve">13.120 - Domestic safety; 23.120 - Ventilators. Fans. Air-conditioners; </d:t>
    </d:r>
  </si>
  <si>
    <t>G/TBT/N/ISR/992</t>
  </si>
  <si>
    <d:r xmlns:d="http://schemas.openxmlformats.org/spreadsheetml/2006/main">
      <d:rPr>
        <d:sz val="11"/>
        <d:rFont val="Calibri"/>
      </d:rPr>
      <d:t xml:space="preserve">Roof waterproofing PVC sheets</d:t>
    </d:r>
    <d:r xmlns:d="http://schemas.openxmlformats.org/spreadsheetml/2006/main">
      <d:rPr>
        <d:sz val="11"/>
        <d:color rgb="FF000000"/>
        <d:rFont val="Calibri"/>
      </d:rPr>
      <d:t xml:space="preserve"/>
    </d:r>
  </si>
  <si>
    <d:r xmlns:d="http://schemas.openxmlformats.org/spreadsheetml/2006/main">
      <d:rPr>
        <d:sz val="11"/>
        <d:rFont val="Calibri"/>
      </d:rPr>
      <d:t xml:space="preserve">391990 - - Other; 3920 - Other plates, sheets, film, foil and strip, of plastics, non-cellular and not reinforced, laminated, supported or similarly combined with other materials.; 3921 - Other plates, sheets, film, foil and strip, of plastics.; </d:t>
    </d:r>
  </si>
  <si>
    <d:r xmlns:d="http://schemas.openxmlformats.org/spreadsheetml/2006/main">
      <d:rPr>
        <d:sz val="11"/>
        <d:rFont val="Calibri"/>
      </d:rPr>
      <d:t xml:space="preserve">01.040.91 - Construction materials and building (Vocabularies); 91.100.50 - Binders. Sealing materials; </d:t>
    </d:r>
  </si>
  <si>
    <t>G/TBT/N/ISR/993</t>
  </si>
  <si>
    <d:r xmlns:d="http://schemas.openxmlformats.org/spreadsheetml/2006/main">
      <d:rPr>
        <d:sz val="11"/>
        <d:rFont val="Calibri"/>
      </d:rPr>
      <d:t xml:space="preserve">EPDM roofing sheets</d:t>
    </d:r>
    <d:r xmlns:d="http://schemas.openxmlformats.org/spreadsheetml/2006/main">
      <d:rPr>
        <d:sz val="11"/>
        <d:color rgb="FF000000"/>
        <d:rFont val="Calibri"/>
      </d:rPr>
      <d:t xml:space="preserve"/>
    </d:r>
  </si>
  <si>
    <t>G/TBT/N/MEX/279/Add.2</t>
  </si>
  <si>
    <d:r xmlns:d="http://schemas.openxmlformats.org/spreadsheetml/2006/main">
      <d:rPr>
        <d:sz val="11"/>
        <d:rFont val="Calibri"/>
      </d:rPr>
      <d:t xml:space="preserve">87 - Vehicles other than railway or tramway rolling- stock, and parts and accessories thereof;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87 - Vehicles other than railway or tramway rolling- stock, and parts and accessories thereof; </d:t>
    </d:r>
  </si>
  <si>
    <d:r xmlns:d="http://schemas.openxmlformats.org/spreadsheetml/2006/main">
      <d:rPr>
        <d:sz val="11"/>
        <d:rFont val="Calibri"/>
      </d:rPr>
      <d:t xml:space="preserve">43.060 - Internal combustion engines for road vehicles; </d:t>
    </d:r>
  </si>
  <si>
    <t>G/TBT/N/MEX/331/Add.1</t>
  </si>
  <si>
    <t>G/TBT/N/SAU/1035</t>
  </si>
  <si>
    <d:r xmlns:d="http://schemas.openxmlformats.org/spreadsheetml/2006/main">
      <d:rPr>
        <d:sz val="11"/>
        <d:rFont val="Calibri"/>
      </d:rPr>
      <d:t xml:space="preserve">HS codes: 870380000000</d:t>
    </d:r>
    <d:r xmlns:d="http://schemas.openxmlformats.org/spreadsheetml/2006/main">
      <d:rPr>
        <d:sz val="11"/>
        <d:color rgb="FF000000"/>
        <d:rFont val="Calibri"/>
      </d:rPr>
      <d:t xml:space="preserve"/>
    </d:r>
  </si>
  <si>
    <d:r xmlns:d="http://schemas.openxmlformats.org/spreadsheetml/2006/main">
      <d:rPr>
        <d:sz val="11"/>
        <d:rFont val="Calibri"/>
      </d:rPr>
      <d:t xml:space="preserve">8703 - Motor cars and other motor vehicles principally designed for the transport of persons (other than those of heading 87.02), including station wagons and racing cars.; </d:t>
    </d:r>
  </si>
  <si>
    <t>G/TBT/N/SAU/1036</t>
  </si>
  <si>
    <d:r xmlns:d="http://schemas.openxmlformats.org/spreadsheetml/2006/main">
      <d:rPr>
        <d:sz val="11"/>
        <d:rFont val="Calibri"/>
      </d:rPr>
      <d:t xml:space="preserve">HS codes: See the Annex (2) page 16 .</d:t>
    </d:r>
    <d:r xmlns:d="http://schemas.openxmlformats.org/spreadsheetml/2006/main">
      <d:rPr>
        <d:sz val="11"/>
        <d:color rgb="FF000000"/>
        <d:rFont val="Calibri"/>
      </d:rPr>
      <d:t xml:space="preserve"/>
    </d:r>
  </si>
  <si>
    <t>G/TBT/N/TPKM/312</t>
  </si>
  <si>
    <d:r xmlns:d="http://schemas.openxmlformats.org/spreadsheetml/2006/main">
      <d:rPr>
        <d:sz val="11"/>
        <d:rFont val="Calibri"/>
      </d:rPr>
      <d:t xml:space="preserve">Prepackaged food containing allergenic substances</d:t>
    </d:r>
    <d:r xmlns:d="http://schemas.openxmlformats.org/spreadsheetml/2006/main">
      <d:rPr>
        <d:sz val="11"/>
        <d:color rgb="FF000000"/>
        <d:rFont val="Calibri"/>
      </d:rPr>
      <d:t xml:space="preserve"/>
    </d:r>
  </si>
  <si>
    <t>G/TBT/N/USA/1302/Add.2</t>
  </si>
  <si>
    <d:r xmlns:d="http://schemas.openxmlformats.org/spreadsheetml/2006/main">
      <d:rPr>
        <d:i/>
        <d:sz val="11"/>
        <d:rFont val="Calibri"/>
      </d:rPr>
      <d:t xml:space="preserve">Renewable fuel standard program</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</si>
  <si>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75.160 - Fuels; </d:t>
    </d:r>
  </si>
  <si>
    <t>G/TBT/N/USA/1325</t>
  </si>
  <si>
    <d:r xmlns:d="http://schemas.openxmlformats.org/spreadsheetml/2006/main">
      <d:rPr>
        <d:sz val="11"/>
        <d:rFont val="Calibri"/>
      </d:rPr>
      <d:t xml:space="preserve">Flammable refrigerants</d:t>
    </d:r>
    <d:r xmlns:d="http://schemas.openxmlformats.org/spreadsheetml/2006/main">
      <d:rPr>
        <d:sz val="11"/>
        <d:color rgb="FF000000"/>
        <d:rFont val="Calibri"/>
      </d:rPr>
      <d:t xml:space="preserve"/>
    </d:r>
  </si>
  <si>
    <d:r xmlns:d="http://schemas.openxmlformats.org/spreadsheetml/2006/main">
      <d:rPr>
        <d:sz val="11"/>
        <d:rFont val="Calibri"/>
      </d:rPr>
      <d:t xml:space="preserve">71.100 - Products of the chemical industry; 97.040 - Kitchen equipment; </d:t>
    </d:r>
  </si>
  <si>
    <t>G/TBT/N/BRA/750/Corr.1</t>
  </si>
  <si>
    <d:r xmlns:d="http://schemas.openxmlformats.org/spreadsheetml/2006/main">
      <d:rPr>
        <d:i/>
        <d:sz val="11"/>
        <d:rFont val="Calibri"/>
      </d:rPr>
      <d:t xml:space="preserve">HS 8415 Air conditioning machines to change temperature and humidity</d:t>
    </d:r>
    <d:r xmlns:d="http://schemas.openxmlformats.org/spreadsheetml/2006/main">
      <d:rPr>
        <d:sz val="11"/>
        <d:color rgb="FF000000"/>
        <d:rFont val="Calibri"/>
      </d:rPr>
      <d:t xml:space="preserve"/>
    </d:r>
  </si>
  <si>
    <d:r xmlns:d="http://schemas.openxmlformats.org/spreadsheetml/2006/main">
      <d:rPr>
        <d:sz val="11"/>
        <d:rFont val="Calibri"/>
      </d:rPr>
      <d:t xml:space="preserve">8415 - Air conditioning machines, comprising a motor-driven fan and elements for changing the temperature and humidity, including those machines in which the humidity cannot be separately regulated.; </d:t>
    </d:r>
  </si>
  <si>
    <t>G/TBT/N/CAN/536</t>
  </si>
  <si>
    <t>G/TBT/N/CAN/537</t>
  </si>
  <si>
    <t>G/TBT/N/CHL/379/Add.2</t>
  </si>
  <si>
    <d:r xmlns:d="http://schemas.openxmlformats.org/spreadsheetml/2006/main">
      <d:rPr>
        <d:i/>
        <d:sz val="11"/>
        <d:rFont val="Calibri"/>
      </d:rPr>
      <d:t xml:space="preserve">Dirección General de Relaciones Económicas Internacionales - Ministerio de Relaciones Exteriores</d:t>
    </d:r>
    <d:r xmlns:d="http://schemas.openxmlformats.org/spreadsheetml/2006/main">
      <d:rPr>
        <d:sz val="11"/>
        <d:color rgb="FF000000"/>
        <d:rFont val="Calibri"/>
      </d:rPr>
      <d:t xml:space="preserve"/>
    </d:r>
  </si>
  <si>
    <t>G/TBT/N/CHL/416/Add.1</t>
  </si>
  <si>
    <d:r xmlns:d="http://schemas.openxmlformats.org/spreadsheetml/2006/main">
      <d:rPr>
        <d:i/>
        <d:sz val="11"/>
        <d:rFont val="Calibri"/>
      </d:rPr>
      <d:t xml:space="preserve">Type B2 H3 ring seals for automatic valves for LPG cylinders.</d:t>
    </d:r>
    <d:r xmlns:d="http://schemas.openxmlformats.org/spreadsheetml/2006/main">
      <d:rPr>
        <d:sz val="11"/>
        <d:color rgb="FF000000"/>
        <d:rFont val="Calibri"/>
      </d:rPr>
      <d:t xml:space="preserve"/>
    </d:r>
  </si>
  <si>
    <d:r xmlns:d="http://schemas.openxmlformats.org/spreadsheetml/2006/main">
      <d:rPr>
        <d:sz val="11"/>
        <d:rFont val="Calibri"/>
      </d:rPr>
      <d:t xml:space="preserve">23.020.30 - Gas pressure vessels, gas cylinders; 23.060.40 - Pressure regulators; 83.140.50 - Seals; </d:t>
    </d:r>
  </si>
  <si>
    <t>G/TBT/N/CHL/418/Add.1</t>
  </si>
  <si>
    <d:r xmlns:d="http://schemas.openxmlformats.org/spreadsheetml/2006/main">
      <d:rPr>
        <d:i/>
        <d:sz val="11"/>
        <d:rFont val="Calibri"/>
      </d:rPr>
      <d:t xml:space="preserve">Freestanding gas-fired stoves equipped with a fan</d:t>
    </d:r>
    <d:r xmlns:d="http://schemas.openxmlformats.org/spreadsheetml/2006/main">
      <d:rPr>
        <d:sz val="11"/>
        <d:color rgb="FF000000"/>
        <d:rFont val="Calibri"/>
      </d:rPr>
      <d:t xml:space="preserve"/>
    </d:r>
  </si>
  <si>
    <d:r xmlns:d="http://schemas.openxmlformats.org/spreadsheetml/2006/main">
      <d:rPr>
        <d:sz val="11"/>
        <d:rFont val="Calibri"/>
      </d:rPr>
      <d:t xml:space="preserve">97.100.20 - Gas heaters; </d:t>
    </d:r>
  </si>
  <si>
    <t>G/TBT/N/ISR/982</t>
  </si>
  <si>
    <d:r xmlns:d="http://schemas.openxmlformats.org/spreadsheetml/2006/main">
      <d:rPr>
        <d:sz val="11"/>
        <d:rFont val="Calibri"/>
      </d:rPr>
      <d:t xml:space="preserve">Motor vehicle brake fluids</d:t>
    </d:r>
    <d:r xmlns:d="http://schemas.openxmlformats.org/spreadsheetml/2006/main">
      <d:rPr>
        <d:sz val="11"/>
        <d:color rgb="FF000000"/>
        <d:rFont val="Calibri"/>
      </d:rPr>
      <d:t xml:space="preserve"/>
    </d:r>
  </si>
  <si>
    <d:r xmlns:d="http://schemas.openxmlformats.org/spreadsheetml/2006/main">
      <d:rPr>
        <d:sz val="11"/>
        <d:rFont val="Calibri"/>
      </d:rPr>
      <d:t xml:space="preserve">3819 - Hydraulic brake fluids and other prepared liquids for hydraulic transmission, not containing or containing less than 70% by weight of petroleum oils or oils obtained from bituminous minerals.; </d:t>
    </d:r>
  </si>
  <si>
    <d:r xmlns:d="http://schemas.openxmlformats.org/spreadsheetml/2006/main">
      <d:rPr>
        <d:sz val="11"/>
        <d:rFont val="Calibri"/>
      </d:rPr>
      <d:t xml:space="preserve">43.040.40 - Braking systems; 75.100 - Lubricants, industrial oils and related products; 75.120 - Hydraulic fluids; </d:t>
    </d:r>
  </si>
  <si>
    <t>G/TBT/N/PHL/197/Add.2</t>
  </si>
  <si>
    <d:r xmlns:d="http://schemas.openxmlformats.org/spreadsheetml/2006/main">
      <d:rPr>
        <d:i/>
        <d:sz val="11"/>
        <d:rFont val="Calibri"/>
      </d:rPr>
      <d:t xml:space="preserve">1.	Portland cement covered by PNS 07:2005 – Portland cement - Specification.
2.	Blended Hydraulic cement with Pozzolan covered by PNS 63:2006 – Blended Hydraulic cement with Pozzolan - Specification
</d:t>
    </d:r>
    <d:r xmlns:d="http://schemas.openxmlformats.org/spreadsheetml/2006/main">
      <d:rPr>
        <d:sz val="11"/>
        <d:color rgb="FF000000"/>
        <d:rFont val="Calibri"/>
      </d:rPr>
      <d:t xml:space="preserve"/>
    </d:r>
  </si>
  <si>
    <t>G/TBT/N/TZA/120</t>
  </si>
  <si>
    <d:r xmlns:d="http://schemas.openxmlformats.org/spreadsheetml/2006/main">
      <d:rPr>
        <d:sz val="11"/>
        <d:rFont val="Calibri"/>
      </d:rPr>
      <d:t xml:space="preserve">Protection of the environment; Quality requirements; </d:t>
    </d:r>
  </si>
  <si>
    <t>G/TBT/N/TZA/121</t>
  </si>
  <si>
    <t>G/TBT/N/TZA/122</t>
  </si>
  <si>
    <d:r xmlns:d="http://schemas.openxmlformats.org/spreadsheetml/2006/main">
      <d:rPr>
        <d:sz val="11"/>
        <d:rFont val="Calibri"/>
      </d:rPr>
      <d:t xml:space="preserve">29.240.20 - Power transmission and distribution lines; </d:t>
    </d:r>
  </si>
  <si>
    <t>G/TBT/N/TZA/123</t>
  </si>
  <si>
    <t>G/TBT/N/TZA/124</t>
  </si>
  <si>
    <d:r xmlns:d="http://schemas.openxmlformats.org/spreadsheetml/2006/main">
      <d:rPr>
        <d:sz val="11"/>
        <d:rFont val="Calibri"/>
      </d:rPr>
      <d:t xml:space="preserve">29.200 - Rectifiers. Converters. Stabilized power supply; </d:t>
    </d:r>
  </si>
  <si>
    <t>G/TBT/N/TZA/125</t>
  </si>
  <si>
    <d:r xmlns:d="http://schemas.openxmlformats.org/spreadsheetml/2006/main">
      <d:rPr>
        <d:sz val="11"/>
        <d:rFont val="Calibri"/>
      </d:rPr>
      <d:t xml:space="preserve">Prevention of deceptive practices and consumer protection; Quality requirements; </d:t>
    </d:r>
  </si>
  <si>
    <t>G/TBT/N/UGA/793</t>
  </si>
  <si>
    <d:r xmlns:d="http://schemas.openxmlformats.org/spreadsheetml/2006/main">
      <d:rPr>
        <d:sz val="11"/>
        <d:rFont val="Calibri"/>
      </d:rPr>
      <d:t xml:space="preserve">Butcheries</d:t>
    </d:r>
    <d:r xmlns:d="http://schemas.openxmlformats.org/spreadsheetml/2006/main">
      <d:rPr>
        <d:sz val="11"/>
        <d:color rgb="FF000000"/>
        <d:rFont val="Calibri"/>
      </d:rPr>
      <d:t xml:space="preserve"/>
    </d:r>
  </si>
  <si>
    <d:r xmlns:d="http://schemas.openxmlformats.org/spreadsheetml/2006/main">
      <d:rPr>
        <d:sz val="11"/>
        <d:rFont val="Calibri"/>
      </d:rPr>
      <d:t xml:space="preserve">02 - Meat and edible meat offal; 0207 - Meat and edible offal, of the poultry of heading 01.05, fresh, chilled or frozen.; </d:t>
    </d:r>
  </si>
  <si>
    <t>G/TBT/N/UGA/794</t>
  </si>
  <si>
    <d:r xmlns:d="http://schemas.openxmlformats.org/spreadsheetml/2006/main">
      <d:rPr>
        <d:sz val="11"/>
        <d:rFont val="Calibri"/>
      </d:rPr>
      <d:t xml:space="preserve">Domestic ungulates, ratite, domestic solipeds.</d:t>
    </d:r>
    <d:r xmlns:d="http://schemas.openxmlformats.org/spreadsheetml/2006/main">
      <d:rPr>
        <d:sz val="11"/>
        <d:color rgb="FF000000"/>
        <d:rFont val="Calibri"/>
      </d:rPr>
      <d:t xml:space="preserve"/>
    </d:r>
  </si>
  <si>
    <d:r xmlns:d="http://schemas.openxmlformats.org/spreadsheetml/2006/main">
      <d:rPr>
        <d:sz val="11"/>
        <d:rFont val="Calibri"/>
      </d:rPr>
      <d:t xml:space="preserve">01 - Live animals; 0105 - Live poultry, that is to say, fowls of the species Gallus domesticus, ducks, geese, turkeys and guinea fowls.; </d:t>
    </d:r>
  </si>
  <si>
    <d:r xmlns:d="http://schemas.openxmlformats.org/spreadsheetml/2006/main">
      <d:rPr>
        <d:sz val="11"/>
        <d:rFont val="Calibri"/>
      </d:rPr>
      <d:t xml:space="preserve">Protection of animal or plant life or health; Quality requirements; </d:t>
    </d:r>
  </si>
  <si>
    <t>G/TBT/N/UGA/795</t>
  </si>
  <si>
    <d:r xmlns:d="http://schemas.openxmlformats.org/spreadsheetml/2006/main">
      <d:rPr>
        <d:sz val="11"/>
        <d:rFont val="Calibri"/>
      </d:rPr>
      <d:t xml:space="preserve">01 - Live animals; </d:t>
    </d:r>
  </si>
  <si>
    <t>G/TBT/N/UGA/796</t>
  </si>
  <si>
    <d:r xmlns:d="http://schemas.openxmlformats.org/spreadsheetml/2006/main">
      <d:rPr>
        <d:sz val="11"/>
        <d:rFont val="Calibri"/>
      </d:rPr>
      <d:t xml:space="preserve">Packaged meat products, processed meat products.</d:t>
    </d:r>
    <d:r xmlns:d="http://schemas.openxmlformats.org/spreadsheetml/2006/main">
      <d:rPr>
        <d:sz val="11"/>
        <d:color rgb="FF000000"/>
        <d:rFont val="Calibri"/>
      </d:rPr>
      <d:t xml:space="preserve"/>
    </d:r>
  </si>
  <si>
    <t>G/TBT/N/UGA/797</t>
  </si>
  <si>
    <t>G/TBT/N/UGA/798</t>
  </si>
  <si>
    <t>G/TBT/N/SLV/198</t>
  </si>
  <si>
    <t>El Salvador</t>
  </si>
  <si>
    <t>International Classification for Standards (ICS) code 67.120.30</t>
  </si>
  <si>
    <t>G/TBT/N/ARE/399#G/TBT/N/BHR/511#G/TBT/N/KWT/393#G/TBT/N/OMN/337#G/TBT/N/QAT/510#G/TBT/N/SAU/1033#G/TBT/N/YEM/113</t>
  </si>
  <si>
    <d:r xmlns:d="http://schemas.openxmlformats.org/spreadsheetml/2006/main">
      <d:rPr>
        <d:sz val="11"/>
        <d:rFont val="Calibri"/>
      </d:rPr>
      <d:t xml:space="preserve">ICS: 67.040</d:t>
    </d:r>
    <d:r xmlns:d="http://schemas.openxmlformats.org/spreadsheetml/2006/main">
      <d:rPr>
        <d:sz val="11"/>
        <d:color rgb="FF000000"/>
        <d:rFont val="Calibri"/>
      </d:rPr>
      <d:t xml:space="preserve"/>
    </d:r>
  </si>
  <si>
    <t>G/TBT/N/ARE/400#G/TBT/N/BHR/512#G/TBT/N/KWT/394#G/TBT/N/OMN/338#G/TBT/N/QAT/511#G/TBT/N/SAU/1034#G/TBT/N/YEM/114</t>
  </si>
  <si>
    <t>G/TBT/N/CHL/415/Add.1</t>
  </si>
  <si>
    <d:r xmlns:d="http://schemas.openxmlformats.org/spreadsheetml/2006/main">
      <d:rPr>
        <d:i/>
        <d:sz val="11"/>
        <d:rFont val="Calibri"/>
      </d:rPr>
      <d:t xml:space="preserve">Barbecues for outdoor use, including contact grills, fired exclusively by LPG.</d:t>
    </d:r>
    <d:r xmlns:d="http://schemas.openxmlformats.org/spreadsheetml/2006/main">
      <d:rPr>
        <d:sz val="11"/>
        <d:color rgb="FF000000"/>
        <d:rFont val="Calibri"/>
      </d:rPr>
      <d:t xml:space="preserve"/>
    </d:r>
  </si>
  <si>
    <t>G/TBT/N/ISR/980</t>
  </si>
  <si>
    <d:r xmlns:d="http://schemas.openxmlformats.org/spreadsheetml/2006/main">
      <d:rPr>
        <d:sz val="11"/>
        <d:rFont val="Calibri"/>
      </d:rPr>
      <d:t xml:space="preserve">Luminaires</d:t>
    </d:r>
    <d:r xmlns:d="http://schemas.openxmlformats.org/spreadsheetml/2006/main">
      <d:rPr>
        <d:sz val="11"/>
        <d:color rgb="FF000000"/>
        <d:rFont val="Calibri"/>
      </d:rPr>
      <d:t xml:space="preserve"/>
    </d:r>
  </si>
  <si>
    <d:r xmlns:d="http://schemas.openxmlformats.org/spreadsheetml/2006/main">
      <d:rPr>
        <d:sz val="11"/>
        <d:rFont val="Calibri"/>
      </d:rPr>
      <d:t xml:space="preserve">9405 - Lamps and lighting fittings including searchlights and spotlights and parts thereof, not elsewhere specified or included; illuminated signs, illuminated name-plates and the like, having a permanently fixed light source, and parts thereof not elsewhere specified or included.; </d:t>
    </d:r>
  </si>
  <si>
    <t>G/TBT/N/ISR/981</t>
  </si>
  <si>
    <d:r xmlns:d="http://schemas.openxmlformats.org/spreadsheetml/2006/main">
      <d:rPr>
        <d:sz val="11"/>
        <d:rFont val="Calibri"/>
      </d:rPr>
      <d:t xml:space="preserve">Lighting chains</d:t>
    </d:r>
    <d:r xmlns:d="http://schemas.openxmlformats.org/spreadsheetml/2006/main">
      <d:rPr>
        <d:sz val="11"/>
        <d:color rgb="FF000000"/>
        <d:rFont val="Calibri"/>
      </d:rPr>
      <d:t xml:space="preserve"/>
    </d:r>
  </si>
  <si>
    <d:r xmlns:d="http://schemas.openxmlformats.org/spreadsheetml/2006/main">
      <d:rPr>
        <d:sz val="11"/>
        <d:rFont val="Calibri"/>
      </d:rPr>
      <d:t xml:space="preserve">8512 - Electrical lighting or signalling equipment (excluding articles of heading 85.39), windscreen wipers, defrosters and demisters, of a kind used for cycles or motor vehicles.; 8513 - Portable electric lamps designed to function by their own source of energy (for example, dry batteries, accumulators, magnetos), other than lighting equipment of heading 85.12.; 8539 - Electric filament or discharge lamps, including sealed beam lamp units and ultra-violet or infra-red lamps; arc-lamps.; 9405 - Lamps and lighting fittings including searchlights and spotlights and parts thereof, not elsewhere specified or included; illuminated signs, illuminated name-plates and the like, having a permanently fixed light source, and parts thereof not elsewhere specified or included.; </d:t>
    </d:r>
  </si>
  <si>
    <t>G/TBT/N/KOR/744</t>
  </si>
  <si>
    <t>G/TBT/N/BRA/764</t>
  </si>
  <si>
    <d:r xmlns:d="http://schemas.openxmlformats.org/spreadsheetml/2006/main">
      <d:rPr>
        <d:sz val="11"/>
        <d:rFont val="Calibri"/>
      </d:rPr>
      <d:t xml:space="preserve">Agriculture and livestock products</d:t>
    </d:r>
    <d:r xmlns:d="http://schemas.openxmlformats.org/spreadsheetml/2006/main">
      <d:rPr>
        <d:sz val="11"/>
        <d:color rgb="FF000000"/>
        <d:rFont val="Calibri"/>
      </d:rPr>
      <d:t xml:space="preserve"/>
    </d:r>
  </si>
  <si>
    <d:r xmlns:d="http://schemas.openxmlformats.org/spreadsheetml/2006/main">
      <d:rPr>
        <d:sz val="11"/>
        <d:rFont val="Calibri"/>
      </d:rPr>
      <d:t xml:space="preserve">03.100 - Company organization and management; 67.040 - Food products in general; </d:t>
    </d:r>
  </si>
  <si>
    <t>G/TBT/N/BRA/765</t>
  </si>
  <si>
    <d:r xmlns:d="http://schemas.openxmlformats.org/spreadsheetml/2006/main">
      <d:rPr>
        <d:sz val="11"/>
        <d:rFont val="Calibri"/>
      </d:rPr>
      <d:t xml:space="preserve">Active Ingredient</d:t>
    </d:r>
    <d:r xmlns:d="http://schemas.openxmlformats.org/spreadsheetml/2006/main">
      <d:rPr>
        <d:sz val="11"/>
        <d:color rgb="FF000000"/>
        <d:rFont val="Calibri"/>
      </d:rPr>
      <d:t xml:space="preserve"/>
    </d:r>
  </si>
  <si>
    <t>G/TBT/N/BRA/766</t>
  </si>
  <si>
    <t>G/TBT/N/BRA/767</t>
  </si>
  <si>
    <t>G/TBT/N/KOR/742</t>
  </si>
  <si>
    <t>G/TBT/N/KOR/743</t>
  </si>
  <si>
    <t>G/TBT/N/TPKM/287/Add.1</t>
  </si>
  <si>
    <d:r xmlns:d="http://schemas.openxmlformats.org/spreadsheetml/2006/main">
      <d:rPr>
        <d:i/>
        <d:sz val="11"/>
        <d:rFont val="Calibri"/>
      </d:rPr>
      <d:t xml:space="preserve">Cosmetics</d:t>
    </d:r>
    <d:r xmlns:d="http://schemas.openxmlformats.org/spreadsheetml/2006/main">
      <d:rPr>
        <d:sz val="11"/>
        <d:color rgb="FF000000"/>
        <d:rFont val="Calibri"/>
      </d:rPr>
      <d:t xml:space="preserve"/>
    </d:r>
  </si>
  <si>
    <t>G/TBT/N/USA/1230/Add.2</t>
  </si>
  <si>
    <d:r xmlns:d="http://schemas.openxmlformats.org/spreadsheetml/2006/main">
      <d:rPr>
        <d:i/>
        <d:sz val="11"/>
        <d:rFont val="Calibri"/>
      </d:rPr>
      <d:t xml:space="preserve">Wine</d:t>
    </d:r>
    <d:r xmlns:d="http://schemas.openxmlformats.org/spreadsheetml/2006/main">
      <d:rPr>
        <d:sz val="11"/>
        <d:color rgb="FF000000"/>
        <d:rFont val="Calibri"/>
      </d:rPr>
      <d:t xml:space="preserve"/>
    </d:r>
  </si>
  <si>
    <d:r xmlns:d="http://schemas.openxmlformats.org/spreadsheetml/2006/main">
      <d:rPr>
        <d:sz val="11"/>
        <d:rFont val="Calibri"/>
      </d:rPr>
      <d:t xml:space="preserve">2204 - Wine of fresh grapes, including fortified wines; grape must other than that of heading 20.09.;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2204 - Wine of fresh grapes, including fortified wines; grape must other than that of heading 20.09.; </d:t>
    </d:r>
  </si>
  <si>
    <d:r xmlns:d="http://schemas.openxmlformats.org/spreadsheetml/2006/main">
      <d:rPr>
        <d:sz val="11"/>
        <d:rFont val="Calibri"/>
      </d:rPr>
      <d:t xml:space="preserve">67.160 - Beverages;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67.160 - Beverages; </d:t>
    </d:r>
  </si>
  <si>
    <t>G/TBT/N/USA/1324</t>
  </si>
  <si>
    <d:r xmlns:d="http://schemas.openxmlformats.org/spreadsheetml/2006/main">
      <d:rPr>
        <d:sz val="11"/>
        <d:rFont val="Calibri"/>
      </d:rPr>
      <d:t xml:space="preserve">Aircraft</d:t>
    </d:r>
    <d:r xmlns:d="http://schemas.openxmlformats.org/spreadsheetml/2006/main">
      <d:rPr>
        <d:sz val="11"/>
        <d:color rgb="FF000000"/>
        <d:rFont val="Calibri"/>
      </d:rPr>
      <d:t xml:space="preserve"/>
    </d:r>
  </si>
  <si>
    <t>G/TBT/N/USA/827/Rev.2/Add.2</t>
  </si>
  <si>
    <t>G/TBT/N/USA/925/Rev.1/Add.1</t>
  </si>
  <si>
    <d:r xmlns:d="http://schemas.openxmlformats.org/spreadsheetml/2006/main">
      <d:rPr>
        <d:i/>
        <d:sz val="11"/>
        <d:rFont val="Calibri"/>
      </d:rPr>
      <d:t xml:space="preserve">Beef carcass</d:t>
    </d:r>
    <d:r xmlns:d="http://schemas.openxmlformats.org/spreadsheetml/2006/main">
      <d:rPr>
        <d:sz val="11"/>
        <d:color rgb="FF000000"/>
        <d:rFont val="Calibri"/>
      </d:rPr>
      <d:t xml:space="preserve"/>
    </d:r>
  </si>
  <si>
    <t>G/TBT/N/CHL/401/Add.1</t>
  </si>
  <si>
    <d:r xmlns:d="http://schemas.openxmlformats.org/spreadsheetml/2006/main">
      <d:rPr>
        <d:i/>
        <d:sz val="11"/>
        <d:rFont val="Calibri"/>
      </d:rPr>
      <d:t xml:space="preserve">Unplasticized poly(vinyl chloride) (PVC-U) pipes</d:t>
    </d:r>
    <d:r xmlns:d="http://schemas.openxmlformats.org/spreadsheetml/2006/main">
      <d:rPr>
        <d:sz val="11"/>
        <d:color rgb="FF000000"/>
        <d:rFont val="Calibri"/>
      </d:rPr>
      <d:t xml:space="preserve"/>
    </d:r>
  </si>
  <si>
    <d:r xmlns:d="http://schemas.openxmlformats.org/spreadsheetml/2006/main">
      <d:rPr>
        <d:sz val="11"/>
        <d:rFont val="Calibri"/>
      </d:rPr>
      <d:t xml:space="preserve">23.040 - Pipeline components and pipelines; 93.025 - External water conveyance systems; </d:t>
    </d:r>
  </si>
  <si>
    <t>G/TBT/N/CHL/402/Add.1</t>
  </si>
  <si>
    <d:r xmlns:d="http://schemas.openxmlformats.org/spreadsheetml/2006/main">
      <d:rPr>
        <d:sz val="11"/>
        <d:rFont val="Calibri"/>
      </d:rPr>
      <d:t xml:space="preserve">23.040 - Pipeline components and pipelines; 93.030 - External sewage systems;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23.040 - Pipeline components and pipelines; 93.030 - External sewage systems; </d:t>
    </d:r>
  </si>
  <si>
    <t>G/TBT/N/CHL/378/Add.2</t>
  </si>
  <si>
    <d:r xmlns:d="http://schemas.openxmlformats.org/spreadsheetml/2006/main">
      <d:rPr>
        <d:sz val="11"/>
        <d:rFont val="Calibri"/>
      </d:rPr>
      <d:t xml:space="preserve">67.230 - Prepackaged and prepared foods;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67.230 - Prepackaged and prepared foods; </d:t>
    </d:r>
  </si>
  <si>
    <t>G/TBT/N/IND/67</t>
  </si>
  <si>
    <t>India</t>
  </si>
  <si>
    <d:r xmlns:d="http://schemas.openxmlformats.org/spreadsheetml/2006/main">
      <d:rPr>
        <d:sz val="11"/>
        <d:rFont val="Calibri"/>
      </d:rPr>
      <d:t xml:space="preserve">Food Products</d:t>
    </d:r>
    <d:r xmlns:d="http://schemas.openxmlformats.org/spreadsheetml/2006/main">
      <d:rPr>
        <d:sz val="11"/>
        <d:color rgb="FF000000"/>
        <d:rFont val="Calibri"/>
      </d:rPr>
      <d:t xml:space="preserve"/>
    </d:r>
  </si>
  <si>
    <d:r xmlns:d="http://schemas.openxmlformats.org/spreadsheetml/2006/main">
      <d:rPr>
        <d:sz val="11"/>
        <d:rFont val="Calibri"/>
      </d:rPr>
      <d:t xml:space="preserve">67.040 - Food products in general; 67.050 - General methods of tests and analysis for food products; </d:t>
    </d:r>
  </si>
  <si>
    <t>G/TBT/N/IND/68</t>
  </si>
  <si>
    <d:r xmlns:d="http://schemas.openxmlformats.org/spreadsheetml/2006/main">
      <d:rPr>
        <d:sz val="11"/>
        <d:rFont val="Calibri"/>
      </d:rPr>
      <d:t xml:space="preserve">All items under EXIM Codes 95030010, 95030020, 95030030 and 95030090</d:t>
    </d:r>
    <d:r xmlns:d="http://schemas.openxmlformats.org/spreadsheetml/2006/main">
      <d:rPr>
        <d:sz val="11"/>
        <d:color rgb="FF000000"/>
        <d:rFont val="Calibri"/>
      </d:rPr>
      <d:t xml:space="preserve"/>
    </d:r>
  </si>
  <si>
    <d:r xmlns:d="http://schemas.openxmlformats.org/spreadsheetml/2006/main">
      <d:rPr>
        <d:sz val="11"/>
        <d:rFont val="Calibri"/>
      </d:rPr>
      <d:t xml:space="preserve">9503 - Other toys; reduced-size ("scale") models and similar recreational models, working or not; puzzles of all kinds.; </d:t>
    </d:r>
  </si>
  <si>
    <d:r xmlns:d="http://schemas.openxmlformats.org/spreadsheetml/2006/main">
      <d:rPr>
        <d:sz val="11"/>
        <d:rFont val="Calibri"/>
      </d:rPr>
      <d:t xml:space="preserve">97.200.50 - Toys; </d:t>
    </d:r>
  </si>
  <si>
    <t>G/TBT/N/IND/69</t>
  </si>
  <si>
    <d:r xmlns:d="http://schemas.openxmlformats.org/spreadsheetml/2006/main">
      <d:rPr>
        <d:sz val="11"/>
        <d:rFont val="Calibri"/>
      </d:rPr>
      <d:t xml:space="preserve">Chemical substance - Caustic Soda</d:t>
    </d:r>
    <d:r xmlns:d="http://schemas.openxmlformats.org/spreadsheetml/2006/main">
      <d:rPr>
        <d:sz val="11"/>
        <d:color rgb="FF000000"/>
        <d:rFont val="Calibri"/>
      </d:rPr>
      <d:t xml:space="preserve"/>
    </d:r>
  </si>
  <si>
    <d:r xmlns:d="http://schemas.openxmlformats.org/spreadsheetml/2006/main">
      <d:rPr>
        <d:sz val="11"/>
        <d:rFont val="Calibri"/>
      </d:rPr>
      <d:t xml:space="preserve">71.060.40 - Bases; </d:t>
    </d:r>
  </si>
  <si>
    <t>G/TBT/N/IND/70</t>
  </si>
  <si>
    <d:r xmlns:d="http://schemas.openxmlformats.org/spreadsheetml/2006/main">
      <d:rPr>
        <d:sz val="11"/>
        <d:rFont val="Calibri"/>
      </d:rPr>
      <d:t xml:space="preserve">Common Salt</d:t>
    </d:r>
    <d:r xmlns:d="http://schemas.openxmlformats.org/spreadsheetml/2006/main">
      <d:rPr>
        <d:sz val="11"/>
        <d:color rgb="FF000000"/>
        <d:rFont val="Calibri"/>
      </d:rPr>
      <d:t xml:space="preserve"/>
    </d:r>
  </si>
  <si>
    <t>G/TBT/N/IND/71</t>
  </si>
  <si>
    <d:r xmlns:d="http://schemas.openxmlformats.org/spreadsheetml/2006/main">
      <d:rPr>
        <d:sz val="11"/>
        <d:rFont val="Calibri"/>
      </d:rPr>
      <d:t xml:space="preserve">All pre-packaged commodities meant for retail sale are covered under the said amendment except otherwise exempted from the Rules.</d:t>
    </d:r>
    <d:r xmlns:d="http://schemas.openxmlformats.org/spreadsheetml/2006/main">
      <d:rPr>
        <d:sz val="11"/>
        <d:color rgb="FF000000"/>
        <d:rFont val="Calibri"/>
      </d:rPr>
      <d:t xml:space="preserve"/>
    </d:r>
  </si>
  <si>
    <d:r xmlns:d="http://schemas.openxmlformats.org/spreadsheetml/2006/main">
      <d:rPr>
        <d:sz val="11"/>
        <d:rFont val="Calibri"/>
      </d:rPr>
      <d:t xml:space="preserve">01.060 - Quantities and units; </d:t>
    </d:r>
  </si>
  <si>
    <t>G/TBT/N/IND/72</t>
  </si>
  <si>
    <d:r xmlns:d="http://schemas.openxmlformats.org/spreadsheetml/2006/main">
      <d:rPr>
        <d:sz val="11"/>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b/>
        <d:sz val="11"/>
        <d:color rgb="FF000000"/>
        <d:rFont val="Calibri"/>
      </d:rPr>
      <d:t xml:space="preserve">Sl. No.</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b/>
        <d:sz val="11"/>
        <d:color rgb="FF000000"/>
        <d:rFont val="Calibri"/>
      </d:rPr>
      <d:t xml:space="preserve">Indian standards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b/>
        <d:sz val="11"/>
        <d:color rgb="FF000000"/>
        <d:rFont val="Calibri"/>
      </d:rPr>
      <d:t xml:space="preserve">Title</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1.</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IS 280</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Mild steel wire for General Engineering purposes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2,</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IS 398 (Part 2)</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Aluminium Conductors Galvanized steel – Reinforced</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3.</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IS 1835</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Round steel wire for ropes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4.</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IS 1993</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Cold-reduced Electrolytic Tinplate</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5.</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IS 3975</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Low carbon Galvanized steel wires, formed wires and Tapes for armouring of cables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6.</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IS 4368</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Alloy Steel billets, blooms and slabs for forging for general engineering purposes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7.</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IS 4454</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(part 1)</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Steel wires for mechanical springs, Part 1 cold drawn unalloyed steel wire</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8.</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IS 4454</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(Part 2)</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Steel wire for mechanical springs Part 2 : oil hardened and tempered steel wire</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9.</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IS 4824</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Bead Wires for Tyres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10.</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IS 6527</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Stainless Steel Wire Rod</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11.</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IS 6528</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Stainless Steel Wires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12.</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IS 6603</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Stainless Steel Bars and Flats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13.</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IS 11169</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(Part 1)</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Steel for Cold Heading/Cold extrusion applications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14.</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IS 11587</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Structural Weather resistant steel</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15.</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IS 12591</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Cold reduced electrolytic chromium / Chromium oxide – coated steel</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16.</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IS 15103</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Fire resistant steel - Specification</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17.</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IS 15914</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High Tensile Strength Flat Rolled Steel Plate (Up To 6 Mm), Sheet And Strip For The Manufacture Of Welded Gas Cylinder</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18.</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IS 15961</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Hot Dip aluminium – Zinc alloy metallic coated steel strip and sheet (plain)</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19.</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IS 15962</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Structural Steel for Building for Structures with improved seismic Resistance</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r>
  </si>
  <si>
    <t>G/TBT/N/TPKM/302/Corr.1</t>
  </si>
  <si>
    <d:r xmlns:d="http://schemas.openxmlformats.org/spreadsheetml/2006/main">
      <d:rPr>
        <d:i/>
        <d:sz val="11"/>
        <d:rFont val="Calibri"/>
      </d:rPr>
      <d:t xml:space="preserve">Active pharmaceutical ingredients (APIs)</d:t>
    </d:r>
    <d:r xmlns:d="http://schemas.openxmlformats.org/spreadsheetml/2006/main">
      <d:rPr>
        <d:sz val="11"/>
        <d:color rgb="FF000000"/>
        <d:rFont val="Calibri"/>
      </d:rPr>
      <d:t xml:space="preserve"/>
    </d:r>
  </si>
  <si>
    <d:r xmlns:d="http://schemas.openxmlformats.org/spreadsheetml/2006/main">
      <d:rPr>
        <d:sz val="11"/>
        <d:rFont val="Calibri"/>
      </d:rPr>
      <d:t xml:space="preserve">11.120.10 - Medicaments;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11.120.10 - Medicaments; </d:t>
    </d:r>
  </si>
  <si>
    <t>G/TBT/N/USA/1265/Add.2</t>
  </si>
  <si>
    <d:r xmlns:d="http://schemas.openxmlformats.org/spreadsheetml/2006/main">
      <d:rPr>
        <d:i/>
        <d:sz val="11"/>
        <d:rFont val="Calibri"/>
      </d:rPr>
      <d:t xml:space="preserve">Hard cider</d:t>
    </d:r>
    <d:r xmlns:d="http://schemas.openxmlformats.org/spreadsheetml/2006/main">
      <d:rPr>
        <d:sz val="11"/>
        <d:color rgb="FF000000"/>
        <d:rFont val="Calibri"/>
      </d:rPr>
      <d:t xml:space="preserve"/>
    </d:r>
  </si>
  <si>
    <d:r xmlns:d="http://schemas.openxmlformats.org/spreadsheetml/2006/main">
      <d:rPr>
        <d:sz val="11"/>
        <d:rFont val="Calibri"/>
      </d:rPr>
      <d:t xml:space="preserve">2206 - Other fermented beverages (for example, cider, perry, mead); mixtures of fermented beverages and mixtures of fermented beverages and non-alcoholic beverages, not elsewhere specified or included.;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2206 - Other fermented beverages (for example, cider, perry, mead); mixtures of fermented beverages and mixtures of fermented beverages and non-alcoholic beverages, not elsewhere specified or included.; </d:t>
    </d:r>
  </si>
  <si>
    <t>G/TBT/N/USA/1265/Add.3</t>
  </si>
  <si>
    <t>G/TBT/N/USA/1272/Rev.1</t>
  </si>
  <si>
    <d:r xmlns:d="http://schemas.openxmlformats.org/spreadsheetml/2006/main">
      <d:rPr>
        <d:sz val="11"/>
        <d:rFont val="Calibri"/>
      </d:rPr>
      <d:t xml:space="preserve">Toys</d:t>
    </d:r>
    <d:r xmlns:d="http://schemas.openxmlformats.org/spreadsheetml/2006/main">
      <d:rPr>
        <d:sz val="11"/>
        <d:color rgb="FF000000"/>
        <d:rFont val="Calibri"/>
      </d:rPr>
      <d:t xml:space="preserve"/>
    </d:r>
  </si>
  <si>
    <d:r xmlns:d="http://schemas.openxmlformats.org/spreadsheetml/2006/main">
      <d:rPr>
        <d:sz val="11"/>
        <d:rFont val="Calibri"/>
      </d:rPr>
      <d:t xml:space="preserve">95 - Toys, games and sports requisites; parts and accessories thereof; </d:t>
    </d:r>
  </si>
  <si>
    <d:r xmlns:d="http://schemas.openxmlformats.org/spreadsheetml/2006/main">
      <d:rPr>
        <d:sz val="11"/>
        <d:rFont val="Calibri"/>
      </d:rPr>
      <d:t xml:space="preserve">01.120 - Standardization. General rules; 97.190 - Equipment for children; 97.200 - Equipment for entertainment; </d:t>
    </d:r>
  </si>
  <si>
    <t>G/TBT/N/VNM/112</t>
  </si>
  <si>
    <t>G/TBT/N/VNM/113</t>
  </si>
  <si>
    <d:r xmlns:d="http://schemas.openxmlformats.org/spreadsheetml/2006/main">
      <d:rPr>
        <d:sz val="11"/>
        <d:rFont val="Calibri"/>
      </d:rPr>
      <d:t xml:space="preserve">75.060 - Natural gas; </d:t>
    </d:r>
  </si>
  <si>
    <t>G/TBT/N/VNM/114</t>
  </si>
  <si>
    <t>G/TBT/N/CRI/171</t>
  </si>
  <si>
    <t>Costa Rica</t>
  </si>
  <si>
    <t>11.120.10</t>
  </si>
  <si>
    <t>G/TBT/N/EU/528</t>
  </si>
  <si>
    <d:r xmlns:d="http://schemas.openxmlformats.org/spreadsheetml/2006/main">
      <d:rPr>
        <d:sz val="11"/>
        <d:rFont val="Calibri"/>
      </d:rPr>
      <d:t xml:space="preserve">Locomotives and passenger rolling stock and 'energy' subsystem of the Union rail system</d:t>
    </d:r>
    <d:r xmlns:d="http://schemas.openxmlformats.org/spreadsheetml/2006/main">
      <d:rPr>
        <d:sz val="11"/>
        <d:color rgb="FF000000"/>
        <d:rFont val="Calibri"/>
      </d:rPr>
      <d:t xml:space="preserve"/>
    </d:r>
  </si>
  <si>
    <d:r xmlns:d="http://schemas.openxmlformats.org/spreadsheetml/2006/main">
      <d:rPr>
        <d:sz val="11"/>
        <d:rFont val="Calibri"/>
      </d:rPr>
      <d:t xml:space="preserve">45.020 - Railway engineering in general; 45.060 - Railway rolling stock; </d:t>
    </d:r>
  </si>
  <si>
    <t>G/TBT/N/IND/66</t>
  </si>
  <si>
    <d:r xmlns:d="http://schemas.openxmlformats.org/spreadsheetml/2006/main">
      <d:rPr>
        <d:sz val="11"/>
        <d:rFont val="Calibri"/>
      </d:rPr>
      <d:t xml:space="preserve">HS 8517</d:t>
    </d:r>
    <d:r xmlns:d="http://schemas.openxmlformats.org/spreadsheetml/2006/main">
      <d:rPr>
        <d:sz val="11"/>
        <d:color rgb="FF000000"/>
        <d:rFont val="Calibri"/>
      </d:rPr>
      <d:t xml:space="preserve"/>
    </d:r>
  </si>
  <si>
    <d:r xmlns:d="http://schemas.openxmlformats.org/spreadsheetml/2006/main">
      <d:rPr>
        <d:sz val="11"/>
        <d:rFont val="Calibri"/>
      </d:rPr>
      <d:t xml:space="preserve">National security requirements; Protection of human health or safety; </d:t>
    </d:r>
  </si>
  <si>
    <t>G/TBT/N/BRA/760</t>
  </si>
  <si>
    <d:r xmlns:d="http://schemas.openxmlformats.org/spreadsheetml/2006/main">
      <d:rPr>
        <d:sz val="11"/>
        <d:rFont val="Calibri"/>
      </d:rPr>
      <d:t xml:space="preserve">Produtos agrotóxicos</d:t>
    </d:r>
    <d:r xmlns:d="http://schemas.openxmlformats.org/spreadsheetml/2006/main">
      <d:rPr>
        <d:sz val="11"/>
        <d:color rgb="FF000000"/>
        <d:rFont val="Calibri"/>
      </d:rPr>
      <d:t xml:space="preserve"/>
    </d:r>
  </si>
  <si>
    <t>G/TBT/N/BRA/761</t>
  </si>
  <si>
    <d:r xmlns:d="http://schemas.openxmlformats.org/spreadsheetml/2006/main">
      <d:rPr>
        <d:sz val="11"/>
        <d:rFont val="Calibri"/>
      </d:rPr>
      <d:t xml:space="preserve">(HS 8418) Refrigerators/ freezers displays etc.</d:t>
    </d:r>
    <d:r xmlns:d="http://schemas.openxmlformats.org/spreadsheetml/2006/main">
      <d:rPr>
        <d:sz val="11"/>
        <d:color rgb="FF000000"/>
        <d:rFont val="Calibri"/>
      </d:rPr>
      <d:t xml:space="preserve"/>
    </d:r>
  </si>
  <si>
    <d:r xmlns:d="http://schemas.openxmlformats.org/spreadsheetml/2006/main">
      <d:rPr>
        <d:sz val="11"/>
        <d:rFont val="Calibri"/>
      </d:rPr>
      <d:t xml:space="preserve">97.040.30 - Domestic refrigerating appliances; 97.130.20 - Commercial refrigerating appliances; </d:t>
    </d:r>
  </si>
  <si>
    <d:r xmlns:d="http://schemas.openxmlformats.org/spreadsheetml/2006/main">
      <d:rPr>
        <d:sz val="11"/>
        <d:rFont val="Calibri"/>
      </d:rPr>
      <d:t xml:space="preserve">Consumer information, labelling; Protection of the environment; Quality requirements; </d:t>
    </d:r>
  </si>
  <si>
    <t>G/TBT/N/BRA/762</t>
  </si>
  <si>
    <d:r xmlns:d="http://schemas.openxmlformats.org/spreadsheetml/2006/main">
      <d:rPr>
        <d:sz val="11"/>
        <d:rFont val="Calibri"/>
      </d:rPr>
      <d:t xml:space="preserve">(HS 8415) Air conditioning machines.</d:t>
    </d:r>
    <d:r xmlns:d="http://schemas.openxmlformats.org/spreadsheetml/2006/main">
      <d:rPr>
        <d:sz val="11"/>
        <d:color rgb="FF000000"/>
        <d:rFont val="Calibri"/>
      </d:rPr>
      <d:t xml:space="preserve"/>
    </d:r>
  </si>
  <si>
    <t>G/TBT/N/BRA/763</t>
  </si>
  <si>
    <d:r xmlns:d="http://schemas.openxmlformats.org/spreadsheetml/2006/main">
      <d:rPr>
        <d:sz val="11"/>
        <d:rFont val="Calibri"/>
      </d:rPr>
      <d:t xml:space="preserve">(HS 8504) Electric transformers</d:t>
    </d:r>
    <d:r xmlns:d="http://schemas.openxmlformats.org/spreadsheetml/2006/main">
      <d:rPr>
        <d:sz val="11"/>
        <d:color rgb="FF000000"/>
        <d:rFont val="Calibri"/>
      </d:rPr>
      <d:t xml:space="preserve"/>
    </d:r>
  </si>
  <si>
    <d:r xmlns:d="http://schemas.openxmlformats.org/spreadsheetml/2006/main">
      <d:rPr>
        <d:sz val="11"/>
        <d:rFont val="Calibri"/>
      </d:rPr>
      <d:t xml:space="preserve">8504 - Electrical transformers, static converters (for example, rectifiers) and inductors.; </d:t>
    </d:r>
  </si>
  <si>
    <t>G/TBT/N/CAN/504/Add.1</t>
  </si>
  <si>
    <d:r xmlns:d="http://schemas.openxmlformats.org/spreadsheetml/2006/main">
      <d:rPr>
        <d:i/>
        <d:sz val="11"/>
        <d:rFont val="Calibri"/>
      </d:rPr>
      <d:t xml:space="preserve">Motor vehicle (ICS: 43.020, 43.060)</d:t>
    </d:r>
    <d:r xmlns:d="http://schemas.openxmlformats.org/spreadsheetml/2006/main">
      <d:rPr>
        <d:sz val="11"/>
        <d:color rgb="FF000000"/>
        <d:rFont val="Calibri"/>
      </d:rPr>
      <d:t xml:space="preserve"/>
    </d:r>
  </si>
  <si>
    <d:r xmlns:d="http://schemas.openxmlformats.org/spreadsheetml/2006/main">
      <d:rPr>
        <d:sz val="11"/>
        <d:rFont val="Calibri"/>
      </d:rPr>
      <d:t xml:space="preserve">43.020 - Road vehicles in general; 43.060 - Internal combustion engines for road vehicles;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43.020 - Road vehicles in general; 43.060 - Internal combustion engines for road vehicles; </d:t>
    </d:r>
  </si>
  <si>
    <t>G/TBT/N/CHL/424</t>
  </si>
  <si>
    <t>G/TBT/N/CHN/1236/Corr.1</t>
  </si>
  <si>
    <d:r xmlns:d="http://schemas.openxmlformats.org/spreadsheetml/2006/main">
      <d:rPr>
        <d:i/>
        <d:sz val="11"/>
        <d:rFont val="Calibri"/>
      </d:rPr>
      <d:t xml:space="preserve">Motorcycles and mopeds. 
ICS:  43.140                  HS:87</d:t>
    </d:r>
    <d:r xmlns:d="http://schemas.openxmlformats.org/spreadsheetml/2006/main">
      <d:rPr>
        <d:sz val="11"/>
        <d:color rgb="FF000000"/>
        <d:rFont val="Calibri"/>
      </d:rPr>
      <d:t xml:space="preserve"/>
    </d:r>
  </si>
  <si>
    <d:r xmlns:d="http://schemas.openxmlformats.org/spreadsheetml/2006/main">
      <d:rPr>
        <d:sz val="11"/>
        <d:rFont val="Calibri"/>
      </d:rPr>
      <d:t xml:space="preserve">43.140 - Motorcycles and mopeds;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43.140 - Motorcycles and mopeds; </d:t>
    </d:r>
  </si>
  <si>
    <d:r xmlns:d="http://schemas.openxmlformats.org/spreadsheetml/2006/main">
      <d:rPr>
        <d:i/>
        <d:sz val="11"/>
        <d:rFont val="Calibri"/>
      </d:rPr>
      <d:t xml:space="preserve">Protection of human health or safety; Other; </d:t>
    </d:r>
  </si>
  <si>
    <t>G/TBT/N/DOM/224/Add.1</t>
  </si>
  <si>
    <t>Dominican Republic</t>
  </si>
  <si>
    <d:r xmlns:d="http://schemas.openxmlformats.org/spreadsheetml/2006/main">
      <d:rPr>
        <d:i/>
        <d:sz val="11"/>
        <d:rFont val="Calibri"/>
      </d:rPr>
      <d:t xml:space="preserve">ICS 67</d:t>
    </d:r>
    <d:r xmlns:d="http://schemas.openxmlformats.org/spreadsheetml/2006/main">
      <d:rPr>
        <d:sz val="11"/>
        <d:color rgb="FF000000"/>
        <d:rFont val="Calibri"/>
      </d:rPr>
      <d:t xml:space="preserve"/>
    </d:r>
  </si>
  <si>
    <d:r xmlns:d="http://schemas.openxmlformats.org/spreadsheetml/2006/main">
      <d:rPr>
        <d:sz val="11"/>
        <d:rFont val="Calibri"/>
      </d:rPr>
      <d:t xml:space="preserve">67 - FOOD TECHNOLOGY; </d:t>
    </d:r>
  </si>
  <si>
    <t>G/TBT/N/MEX/325/Add.1</t>
  </si>
  <si>
    <d:r xmlns:d="http://schemas.openxmlformats.org/spreadsheetml/2006/main">
      <d:rPr>
        <d:sz val="11"/>
        <d:rFont val="Calibri"/>
      </d:rPr>
      <d:t xml:space="preserve">271121 - -- Natural gas;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271121 - -- Natural gas; </d:t>
    </d:r>
  </si>
  <si>
    <d:r xmlns:d="http://schemas.openxmlformats.org/spreadsheetml/2006/main">
      <d:rPr>
        <d:sz val="11"/>
        <d:rFont val="Calibri"/>
      </d:rPr>
      <d:t xml:space="preserve">75.060 - Natural gas; 75.160.20 - Liquid fuels; 75.200 - Petroleum products and natural gas handling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75.060 - Natural gas; 75.160.20 - Liquid fuels; 75.200 - Petroleum products and natural gas handling equipment; </d:t>
    </d:r>
  </si>
  <si>
    <t>G/TBT/N/MEX/383</t>
  </si>
  <si>
    <t>G/TBT/N/SAU/1032</t>
  </si>
  <si>
    <d:r xmlns:d="http://schemas.openxmlformats.org/spreadsheetml/2006/main">
      <d:rPr>
        <d:sz val="11"/>
        <d:rFont val="Calibri"/>
      </d:rPr>
      <d:t xml:space="preserve">ICS: 59.080.60</d:t>
    </d:r>
    <d:r xmlns:d="http://schemas.openxmlformats.org/spreadsheetml/2006/main">
      <d:rPr>
        <d:sz val="11"/>
        <d:color rgb="FF000000"/>
        <d:rFont val="Calibri"/>
      </d:rPr>
      <d:t xml:space="preserve"/>
    </d:r>
  </si>
  <si>
    <d:r xmlns:d="http://schemas.openxmlformats.org/spreadsheetml/2006/main">
      <d:rPr>
        <d:sz val="11"/>
        <d:rFont val="Calibri"/>
      </d:rPr>
      <d:t xml:space="preserve">59.080.60 - Textile floor coverings; </d:t>
    </d:r>
  </si>
  <si>
    <t>G/TBT/N/SGP/41</t>
  </si>
  <si>
    <d:r xmlns:d="http://schemas.openxmlformats.org/spreadsheetml/2006/main">
      <d:rPr>
        <d:sz val="11"/>
        <d:rFont val="Calibri"/>
      </d:rPr>
      <d:t xml:space="preserve">Dishwashers Intended for Household Use</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National tariff headings: HS 8422.11.00</d:t>
    </d:r>
    <d:r xmlns:d="http://schemas.openxmlformats.org/spreadsheetml/2006/main">
      <d:rPr>
        <d:sz val="11"/>
        <d:color rgb="FF000000"/>
        <d:rFont val="Calibri"/>
      </d:rPr>
      <d:t xml:space="preserve"/>
    </d:r>
  </si>
  <si>
    <d:r xmlns:d="http://schemas.openxmlformats.org/spreadsheetml/2006/main">
      <d:rPr>
        <d:sz val="11"/>
        <d:rFont val="Calibri"/>
      </d:rPr>
      <d:t xml:space="preserve">842211 - -- Of the household type; </d:t>
    </d:r>
  </si>
  <si>
    <d:r xmlns:d="http://schemas.openxmlformats.org/spreadsheetml/2006/main">
      <d:rPr>
        <d:sz val="11"/>
        <d:rFont val="Calibri"/>
      </d:rPr>
      <d:t xml:space="preserve">97.040.40 - Dishwashers; </d:t>
    </d:r>
  </si>
  <si>
    <t>G/TBT/N/USA/1322/Add.1</t>
  </si>
  <si>
    <d:r xmlns:d="http://schemas.openxmlformats.org/spreadsheetml/2006/main">
      <d:rPr>
        <d:i/>
        <d:sz val="11"/>
        <d:rFont val="Calibri"/>
      </d:rPr>
      <d:t xml:space="preserve">Emissions</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</si>
  <si>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23.140 - Compressors and pneumatic machines; 75.180 - Equipment for petroleum and natural gas industries;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13.020 - Environmental protection; 23.140 - Compressors and pneumatic machines; 75.180 - Equipment for petroleum and natural gas industries; </d:t>
    </d:r>
  </si>
  <si>
    <t>G/TBT/N/USA/1323</t>
  </si>
  <si>
    <d:r xmlns:d="http://schemas.openxmlformats.org/spreadsheetml/2006/main">
      <d:rPr>
        <d:sz val="11"/>
        <d:rFont val="Calibri"/>
      </d:rPr>
      <d:t xml:space="preserve">Clothing storage units</d:t>
    </d:r>
    <d:r xmlns:d="http://schemas.openxmlformats.org/spreadsheetml/2006/main">
      <d:rPr>
        <d:sz val="11"/>
        <d:color rgb="FF000000"/>
        <d:rFont val="Calibri"/>
      </d:rPr>
      <d:t xml:space="preserve"/>
    </d:r>
  </si>
  <si>
    <t>G/TBT/N/ZAF/224</t>
  </si>
  <si>
    <t>G/TBT/N/TPKM/310</t>
  </si>
  <si>
    <d:r xmlns:d="http://schemas.openxmlformats.org/spreadsheetml/2006/main">
      <d:rPr>
        <d:sz val="11"/>
        <d:rFont val="Calibri"/>
      </d:rPr>
      <d:t xml:space="preserve">Chemical products containing volatile organic compounds</d:t>
    </d:r>
    <d:r xmlns:d="http://schemas.openxmlformats.org/spreadsheetml/2006/main">
      <d:rPr>
        <d:sz val="11"/>
        <d:color rgb="FF000000"/>
        <d:rFont val="Calibri"/>
      </d:rPr>
      <d:t xml:space="preserve"/>
    </d:r>
  </si>
  <si>
    <t>G/TBT/N/TPKM/311</t>
  </si>
  <si>
    <d:r xmlns:d="http://schemas.openxmlformats.org/spreadsheetml/2006/main">
      <d:rPr>
        <d:sz val="11"/>
        <d:rFont val="Calibri"/>
      </d:rPr>
      <d:t xml:space="preserve">Mobile Broadband Base Station Radio Frequency Equipment</d:t>
    </d:r>
    <d:r xmlns:d="http://schemas.openxmlformats.org/spreadsheetml/2006/main">
      <d:rPr>
        <d:sz val="11"/>
        <d:color rgb="FF000000"/>
        <d:rFont val="Calibri"/>
      </d:rPr>
      <d:t xml:space="preserve"/>
    </d:r>
  </si>
  <si>
    <t>G/TBT/N/ARG/329</t>
  </si>
  <si>
    <t>Plywood</t>
  </si>
  <si>
    <d:r xmlns:d="http://schemas.openxmlformats.org/spreadsheetml/2006/main">
      <d:rPr>
        <d:sz val="11"/>
        <d:rFont val="Calibri"/>
      </d:rPr>
      <d:t xml:space="preserve">79.060.10 - Plywood; </d:t>
    </d:r>
  </si>
  <si>
    <t>G/TBT/N/BOL/7</t>
  </si>
  <si>
    <d:r xmlns:d="http://schemas.openxmlformats.org/spreadsheetml/2006/main">
      <d:rPr>
        <d:sz val="11"/>
        <d:rFont val="Calibri"/>
      </d:rPr>
      <d:t xml:space="preserve">842410 - - Fire extinguishers, whether or not charged; </d:t>
    </d:r>
  </si>
  <si>
    <d:r xmlns:d="http://schemas.openxmlformats.org/spreadsheetml/2006/main">
      <d:rPr>
        <d:sz val="11"/>
        <d:rFont val="Calibri"/>
      </d:rPr>
      <d:t xml:space="preserve">Consumer information, labelling; Prevention of deceptive practices and consumer protection; Protection of human health or safety; </d:t>
    </d:r>
  </si>
  <si>
    <t>G/TBT/N/TPKM/298/Corr.1</t>
  </si>
  <si>
    <d:r xmlns:d="http://schemas.openxmlformats.org/spreadsheetml/2006/main">
      <d:rPr>
        <d:i/>
        <d:sz val="11"/>
        <d:rFont val="Calibri"/>
      </d:rPr>
      <d:t xml:space="preserve">Water dispensers supplied by packaged drinking water (Warm-Hot Type CCCN 8516.10；Iced-Warm-Hot Type CCCN 8418.69)</d:t>
    </d:r>
    <d:r xmlns:d="http://schemas.openxmlformats.org/spreadsheetml/2006/main">
      <d:rPr>
        <d:sz val="11"/>
        <d:color rgb="FF000000"/>
        <d:rFont val="Calibri"/>
      </d:rPr>
      <d:t xml:space="preserve"/>
    </d:r>
  </si>
  <si>
    <d:r xmlns:d="http://schemas.openxmlformats.org/spreadsheetml/2006/main">
      <d:rPr>
        <d:i/>
        <d:sz val="11"/>
        <d:rFont val="Calibri"/>
      </d:rPr>
      <d:t xml:space="preserve">841869 - -- Other; 851610 - - Electric instantaneous or storage water heaters and immersion heaters; </d:t>
    </d:r>
  </si>
  <si>
    <d:r xmlns:d="http://schemas.openxmlformats.org/spreadsheetml/2006/main">
      <d:rPr>
        <d:sz val="11"/>
        <d:rFont val="Calibri"/>
      </d:rPr>
      <d:t xml:space="preserve">91.140.65 - Water heating equipment; 97.040.50 - Small kitchen appliances;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91.140.65 - Water heating equipment; 97.040.50 - Small kitchen appliances; </d:t>
    </d:r>
  </si>
  <si>
    <t>G/TBT/N/TPKM/300/Corr.1</t>
  </si>
  <si>
    <t>G/TBT/N/TPKM/309</t>
  </si>
  <si>
    <d:r xmlns:d="http://schemas.openxmlformats.org/spreadsheetml/2006/main">
      <d:rPr>
        <d:sz val="11"/>
        <d:rFont val="Calibri"/>
      </d:rPr>
      <d:t xml:space="preserve">Mobile Broadband Business Terminal Equipment</d:t>
    </d:r>
    <d:r xmlns:d="http://schemas.openxmlformats.org/spreadsheetml/2006/main">
      <d:rPr>
        <d:sz val="11"/>
        <d:color rgb="FF000000"/>
        <d:rFont val="Calibri"/>
      </d:rPr>
      <d:t xml:space="preserve"/>
    </d:r>
  </si>
  <si>
    <d:r xmlns:d="http://schemas.openxmlformats.org/spreadsheetml/2006/main">
      <d:rPr>
        <d:sz val="11"/>
        <d:rFont val="Calibri"/>
      </d:rPr>
      <d:t xml:space="preserve">33.050 - Telecommunication terminal equipment; </d:t>
    </d:r>
  </si>
  <si>
    <d:r xmlns:d="http://schemas.openxmlformats.org/spreadsheetml/2006/main">
      <d:rPr>
        <d:sz val="11"/>
        <d:rFont val="Calibri"/>
      </d:rPr>
      <d:t xml:space="preserve">Prevention of deceptive practices and consumer protection; Other; </d:t>
    </d:r>
  </si>
  <si>
    <t>G/TBT/N/USA/1206/Add.1</t>
  </si>
  <si>
    <d:r xmlns:d="http://schemas.openxmlformats.org/spreadsheetml/2006/main">
      <d:rPr>
        <d:i/>
        <d:sz val="11"/>
        <d:rFont val="Calibri"/>
      </d:rPr>
      <d:t xml:space="preserve">Small off-road engines</d:t>
    </d:r>
    <d:r xmlns:d="http://schemas.openxmlformats.org/spreadsheetml/2006/main">
      <d:rPr>
        <d:sz val="11"/>
        <d:color rgb="FF000000"/>
        <d:rFont val="Calibri"/>
      </d:rPr>
      <d:t xml:space="preserve"/>
    </d:r>
  </si>
  <si>
    <d:r xmlns:d="http://schemas.openxmlformats.org/spreadsheetml/2006/main">
      <d:rPr>
        <d:sz val="11"/>
        <d:rFont val="Calibri"/>
      </d:rPr>
      <d:t xml:space="preserve">13.040 - Air quality; 27.020 - Internal combustion engines;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13.040 - Air quality; 27.020 - Internal combustion engines; </d:t>
    </d:r>
  </si>
  <si>
    <t>G/TBT/N/USA/1318/Corr.1</t>
  </si>
  <si>
    <d:r xmlns:d="http://schemas.openxmlformats.org/spreadsheetml/2006/main">
      <d:rPr>
        <d:i/>
        <d:sz val="11"/>
        <d:rFont val="Calibri"/>
      </d:rPr>
      <d:t xml:space="preserve">Oranges</d:t>
    </d:r>
    <d:r xmlns:d="http://schemas.openxmlformats.org/spreadsheetml/2006/main">
      <d:rPr>
        <d:sz val="11"/>
        <d:color rgb="FF000000"/>
        <d:rFont val="Calibri"/>
      </d:rPr>
      <d:t xml:space="preserve"/>
    </d:r>
  </si>
  <si>
    <d:r xmlns:d="http://schemas.openxmlformats.org/spreadsheetml/2006/main">
      <d:rPr>
        <d:sz val="11"/>
        <d:rFont val="Calibri"/>
      </d:rPr>
      <d:t xml:space="preserve">080510 - - Oranges;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080510 - - Oranges; </d:t>
    </d:r>
  </si>
  <si>
    <d:r xmlns:d="http://schemas.openxmlformats.org/spreadsheetml/2006/main">
      <d:rPr>
        <d:sz val="11"/>
        <d:rFont val="Calibri"/>
      </d:rPr>
      <d:t xml:space="preserve">67.080 - Fruits. Vegetables;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67.080 - Fruits. Vegetables; </d:t>
    </d:r>
  </si>
  <si>
    <t>G/TBT/N/USA/1321</t>
  </si>
  <si>
    <d:r xmlns:d="http://schemas.openxmlformats.org/spreadsheetml/2006/main">
      <d:rPr>
        <d:sz val="11"/>
        <d:rFont val="Calibri"/>
      </d:rPr>
      <d:t xml:space="preserve">Grapefruit</d:t>
    </d:r>
    <d:r xmlns:d="http://schemas.openxmlformats.org/spreadsheetml/2006/main">
      <d:rPr>
        <d:sz val="11"/>
        <d:color rgb="FF000000"/>
        <d:rFont val="Calibri"/>
      </d:rPr>
      <d:t xml:space="preserve"/>
    </d:r>
  </si>
  <si>
    <d:r xmlns:d="http://schemas.openxmlformats.org/spreadsheetml/2006/main">
      <d:rPr>
        <d:sz val="11"/>
        <d:rFont val="Calibri"/>
      </d:rPr>
      <d:t xml:space="preserve">080540 - - Grapefruit; </d:t>
    </d:r>
  </si>
  <si>
    <t>G/TBT/N/USA/1322</t>
  </si>
  <si>
    <d:r xmlns:d="http://schemas.openxmlformats.org/spreadsheetml/2006/main">
      <d:rPr>
        <d:sz val="11"/>
        <d:rFont val="Calibri"/>
      </d:rPr>
      <d:t xml:space="preserve">Emissions</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</si>
  <si>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23.140 - Compressors and pneumatic machines; 75.180 - Equipment for petroleum and natural gas industries; </d:t>
    </d:r>
  </si>
  <si>
    <t>G/TBT/N/ZAF/223/Corr.1</t>
  </si>
  <si>
    <d:r xmlns:d="http://schemas.openxmlformats.org/spreadsheetml/2006/main">
      <d:rPr>
        <d:i/>
        <d:sz val="11"/>
        <d:rFont val="Calibri"/>
      </d:rPr>
      <d:t xml:space="preserve">All waste classifiable under various HS number</d:t>
    </d:r>
    <d:r xmlns:d="http://schemas.openxmlformats.org/spreadsheetml/2006/main">
      <d:rPr>
        <d:sz val="11"/>
        <d:color rgb="FF000000"/>
        <d:rFont val="Calibri"/>
      </d:rPr>
      <d:t xml:space="preserve"/>
    </d:r>
  </si>
  <si>
    <d:r xmlns:d="http://schemas.openxmlformats.org/spreadsheetml/2006/main">
      <d:rPr>
        <d:i/>
        <d:sz val="11"/>
        <d:rFont val="Calibri"/>
      </d:rPr>
      <d:t xml:space="preserve">13.030 - Wastes; </d:t>
    </d:r>
  </si>
  <si>
    <d:r xmlns:d="http://schemas.openxmlformats.org/spreadsheetml/2006/main">
      <d:rPr>
        <d:i/>
        <d:sz val="11"/>
        <d:rFont val="Calibri"/>
      </d:rPr>
      <d:t xml:space="preserve">Protection of human health or safety; Protection of the environment; Other; </d:t>
    </d:r>
  </si>
  <si>
    <t>G/TBT/N/BRA/759</t>
  </si>
  <si>
    <d:r xmlns:d="http://schemas.openxmlformats.org/spreadsheetml/2006/main">
      <d:rPr>
        <d:sz val="11"/>
        <d:rFont val="Calibri"/>
      </d:rPr>
      <d:t xml:space="preserve">Electromedical equipment, Individual sound amplification systems and Washer disinfectors</d:t>
    </d:r>
    <d:r xmlns:d="http://schemas.openxmlformats.org/spreadsheetml/2006/main">
      <d:rPr>
        <d:sz val="11"/>
        <d:color rgb="FF000000"/>
        <d:rFont val="Calibri"/>
      </d:rPr>
      <d:t xml:space="preserve"/>
    </d:r>
  </si>
  <si>
    <d:r xmlns:d="http://schemas.openxmlformats.org/spreadsheetml/2006/main">
      <d:rPr>
        <d:sz val="11"/>
        <d:rFont val="Calibri"/>
      </d:rPr>
      <d:t xml:space="preserve">11.040 - Medical equipment; 11.080.20 - Disinfectants and antiseptics; 11.180.15 - Aids for deaf and hearing impaired people; </d:t>
    </d:r>
  </si>
  <si>
    <t>G/TBT/N/BWA/78</t>
  </si>
  <si>
    <t>Botswana</t>
  </si>
  <si>
    <d:r xmlns:d="http://schemas.openxmlformats.org/spreadsheetml/2006/main">
      <d:rPr>
        <d:sz val="11"/>
        <d:rFont val="Calibri"/>
      </d:rPr>
      <d:t xml:space="preserve">14. BOS IEC 60335-2-56:2002+AMD1+AMD2:2014, Household and similar electrical appliances – Safety – Part 2-56: Particular requirements for projectors and similar appliances</d:t>
    </d:r>
    <d:r xmlns:d="http://schemas.openxmlformats.org/spreadsheetml/2006/main">
      <d:rPr>
        <d:sz val="11"/>
        <d:color rgb="FF000000"/>
        <d:rFont val="Calibri"/>
      </d:rPr>
      <d:t xml:space="preserve"/>
    </d:r>
  </si>
  <si>
    <d:r xmlns:d="http://schemas.openxmlformats.org/spreadsheetml/2006/main">
      <d:rPr>
        <d:sz val="11"/>
        <d:rFont val="Calibri"/>
      </d:rPr>
      <d:t xml:space="preserve">13.120 - Domestic safety; 37.060.10 - Motion picture equipment; 97.180 - Miscellaneous domestic and commercial equipment; </d:t>
    </d:r>
  </si>
  <si>
    <t>G/TBT/N/CHN/1245</t>
  </si>
  <si>
    <d:r xmlns:d="http://schemas.openxmlformats.org/spreadsheetml/2006/main">
      <d:rPr>
        <d:sz val="11"/>
        <d:rFont val="Calibri"/>
      </d:rPr>
      <d:t xml:space="preserve">Motorcycles and mopeds. HS:87. ICS: 43.140 </d:t>
    </d:r>
    <d:r xmlns:d="http://schemas.openxmlformats.org/spreadsheetml/2006/main">
      <d:rPr>
        <d:sz val="11"/>
        <d:color rgb="FF000000"/>
        <d:rFont val="Calibri"/>
      </d:rPr>
      <d:t xml:space="preserve"/>
    </d:r>
  </si>
  <si>
    <d:r xmlns:d="http://schemas.openxmlformats.org/spreadsheetml/2006/main">
      <d:rPr>
        <d:sz val="11"/>
        <d:rFont val="Calibri"/>
      </d:rPr>
      <d:t xml:space="preserve">43.140 - Motorcycles and mopeds; </d:t>
    </d:r>
  </si>
  <si>
    <t>G/TBT/N/TPKM/241/Add.1</t>
  </si>
  <si>
    <d:r xmlns:d="http://schemas.openxmlformats.org/spreadsheetml/2006/main">
      <d:rPr>
        <d:i/>
        <d:sz val="11"/>
        <d:rFont val="Calibri"/>
      </d:rPr>
      <d:t xml:space="preserve">Soy sauce products</d:t>
    </d:r>
    <d:r xmlns:d="http://schemas.openxmlformats.org/spreadsheetml/2006/main">
      <d:rPr>
        <d:sz val="11"/>
        <d:color rgb="FF000000"/>
        <d:rFont val="Calibri"/>
      </d:rPr>
      <d:t xml:space="preserve"/>
    </d:r>
  </si>
  <si>
    <d:r xmlns:d="http://schemas.openxmlformats.org/spreadsheetml/2006/main">
      <d:rPr>
        <d:sz val="11"/>
        <d:rFont val="Calibri"/>
      </d:rPr>
      <d:t xml:space="preserve">67.060 - Cereals, pulses and derived products; 67.220.10 - Spices and condiments; </d:t>
    </d:r>
  </si>
  <si>
    <t>G/TBT/N/TPKM/272/Add.1</t>
  </si>
  <si>
    <d:r xmlns:d="http://schemas.openxmlformats.org/spreadsheetml/2006/main">
      <d:rPr>
        <d:i/>
        <d:sz val="11"/>
        <d:rFont val="Calibri"/>
      </d:rPr>
      <d:t xml:space="preserve">Chargers and secondary lithium batteries for electrical bicycles and electrical assisted bicycles (HS chapter 85)</d:t>
    </d:r>
    <d:r xmlns:d="http://schemas.openxmlformats.org/spreadsheetml/2006/main">
      <d:rPr>
        <d:sz val="11"/>
        <d:color rgb="FF000000"/>
        <d:rFont val="Calibri"/>
      </d:rPr>
      <d:t xml:space="preserve"/>
    </d:r>
  </si>
  <si>
    <d:r xmlns:d="http://schemas.openxmlformats.org/spreadsheetml/2006/main">
      <d:rPr>
        <d:sz val="11"/>
        <d:rFont val="Calibri"/>
      </d:rPr>
      <d:t xml:space="preserve">85 - Electrical machinery and equipment and parts thereof; sound recorders and reproducers, television image and sound recorders and reproducers, and parts and accessories of such articles; </d:t>
    </d:r>
  </si>
  <si>
    <d:r xmlns:d="http://schemas.openxmlformats.org/spreadsheetml/2006/main">
      <d:rPr>
        <d:sz val="11"/>
        <d:rFont val="Calibri"/>
      </d:rPr>
      <d:t xml:space="preserve">29.220.20 - Acid secondary cells and batteries; </d:t>
    </d:r>
  </si>
  <si>
    <t>G/TBT/N/TPKM/280/Add.1</t>
  </si>
  <si>
    <d:r xmlns:d="http://schemas.openxmlformats.org/spreadsheetml/2006/main">
      <d:rPr>
        <d:i/>
        <d:sz val="11"/>
        <d:rFont val="Calibri"/>
      </d:rPr>
      <d:t xml:space="preserve">Motorcycle tyres</d:t>
    </d:r>
    <d:r xmlns:d="http://schemas.openxmlformats.org/spreadsheetml/2006/main">
      <d:rPr>
        <d:sz val="11"/>
        <d:color rgb="FF000000"/>
        <d:rFont val="Calibri"/>
      </d:rPr>
      <d:t xml:space="preserve"/>
    </d:r>
  </si>
  <si>
    <d:r xmlns:d="http://schemas.openxmlformats.org/spreadsheetml/2006/main">
      <d:rPr>
        <d:sz val="11"/>
        <d:rFont val="Calibri"/>
      </d:rPr>
      <d:t xml:space="preserve">83.160.10 - Road vehicle tyres;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83.160.10 - Road vehicle tyres; </d:t>
    </d:r>
  </si>
  <si>
    <t>G/TBT/N/TPKM/284/Add.1</t>
  </si>
  <si>
    <d:r xmlns:d="http://schemas.openxmlformats.org/spreadsheetml/2006/main">
      <d:rPr>
        <d:i/>
        <d:sz val="11"/>
        <d:rFont val="Calibri"/>
      </d:rPr>
      <d:t xml:space="preserve">Steel wire ropes</d:t>
    </d:r>
    <d:r xmlns:d="http://schemas.openxmlformats.org/spreadsheetml/2006/main">
      <d:rPr>
        <d:sz val="11"/>
        <d:color rgb="FF000000"/>
        <d:rFont val="Calibri"/>
      </d:rPr>
      <d:t xml:space="preserve"/>
    </d:r>
  </si>
  <si>
    <d:r xmlns:d="http://schemas.openxmlformats.org/spreadsheetml/2006/main">
      <d:rPr>
        <d:sz val="11"/>
        <d:rFont val="Calibri"/>
      </d:rPr>
      <d:t xml:space="preserve">7312 - Stranded wire, ropes, cables, plaited bands, slings and the like, of iron or steel, not electrically insulated.; 731210 - - Stranded wire, ropes and cables; 731290 -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7312 - Stranded wire, ropes, cables, plaited bands, slings and the like, of iron or steel, not electrically insulated.; </d:t>
    </d:r>
  </si>
  <si>
    <t>G/TBT/N/TPKM/290/Add.1</t>
  </si>
  <si>
    <d:r xmlns:d="http://schemas.openxmlformats.org/spreadsheetml/2006/main">
      <d:rPr>
        <d:i/>
        <d:sz val="11"/>
        <d:rFont val="Calibri"/>
      </d:rPr>
      <d:t xml:space="preserve">Environmental agents</d:t>
    </d:r>
    <d:r xmlns:d="http://schemas.openxmlformats.org/spreadsheetml/2006/main">
      <d:rPr>
        <d:sz val="11"/>
        <d:color rgb="FF000000"/>
        <d:rFont val="Calibri"/>
      </d:rPr>
      <d:t xml:space="preserve"/>
    </d:r>
  </si>
  <si>
    <d:r xmlns:d="http://schemas.openxmlformats.org/spreadsheetml/2006/main">
      <d:rPr>
        <d:sz val="11"/>
        <d:rFont val="Calibri"/>
      </d:rPr>
      <d:t xml:space="preserve">65.100 - Pesticides and other agrochemicals; 71.100 - Products of the chemical industry;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65.100 - Pesticides and other agrochemicals; 71.100 - Products of the chemical industry; </d:t>
    </d:r>
  </si>
  <si>
    <t>G/TBT/N/TPKM/296</t>
  </si>
  <si>
    <d:r xmlns:d="http://schemas.openxmlformats.org/spreadsheetml/2006/main">
      <d:rPr>
        <d:sz val="11"/>
        <d:rFont val="Calibri"/>
      </d:rPr>
      <d:t xml:space="preserve">902810 - - Gas meters; </d:t>
    </d:r>
  </si>
  <si>
    <d:r xmlns:d="http://schemas.openxmlformats.org/spreadsheetml/2006/main">
      <d:rPr>
        <d:sz val="11"/>
        <d:rFont val="Calibri"/>
      </d:rPr>
      <d:t xml:space="preserve">91.140.40 - Gas supply systems; </d:t>
    </d:r>
  </si>
  <si>
    <t>G/TBT/N/TPKM/297</t>
  </si>
  <si>
    <d:r xmlns:d="http://schemas.openxmlformats.org/spreadsheetml/2006/main">
      <d:rPr>
        <d:sz val="11"/>
        <d:rFont val="Calibri"/>
      </d:rPr>
      <d:t xml:space="preserve">Agricultural products including plant, algae original, no matter fresh, freeze, frozen, fried, and processing by other methods, other food products and box meal.</d:t>
    </d:r>
    <d:r xmlns:d="http://schemas.openxmlformats.org/spreadsheetml/2006/main">
      <d:rPr>
        <d:sz val="11"/>
        <d:color rgb="FF000000"/>
        <d:rFont val="Calibri"/>
      </d:rPr>
      <d:t xml:space="preserve"/>
    </d:r>
  </si>
  <si>
    <d:r xmlns:d="http://schemas.openxmlformats.org/spreadsheetml/2006/main">
      <d:rPr>
        <d:sz val="11"/>
        <d:rFont val="Calibri"/>
      </d:rPr>
      <d:t xml:space="preserve">121220 - - Seaweeds and other algae; </d:t>
    </d:r>
  </si>
  <si>
    <d:r xmlns:d="http://schemas.openxmlformats.org/spreadsheetml/2006/main">
      <d:rPr>
        <d:sz val="11"/>
        <d:rFont val="Calibri"/>
      </d:rPr>
      <d:t xml:space="preserve">67.040 - Food products in general; 67.080 - Fruits. Vegetables; </d:t>
    </d:r>
  </si>
  <si>
    <t>G/TBT/N/TPKM/298</t>
  </si>
  <si>
    <d:r xmlns:d="http://schemas.openxmlformats.org/spreadsheetml/2006/main">
      <d:rPr>
        <d:sz val="11"/>
        <d:rFont val="Calibri"/>
      </d:rPr>
      <d:t xml:space="preserve">Water dispensers supplied by packaged drinking water (Warm-Hot Type CCCN 8516.10；Iced-Warm-Hot Type CCCN 8418.69)</d:t>
    </d:r>
    <d:r xmlns:d="http://schemas.openxmlformats.org/spreadsheetml/2006/main">
      <d:rPr>
        <d:sz val="11"/>
        <d:color rgb="FF000000"/>
        <d:rFont val="Calibri"/>
      </d:rPr>
      <d:t xml:space="preserve"/>
    </d:r>
  </si>
  <si>
    <d:r xmlns:d="http://schemas.openxmlformats.org/spreadsheetml/2006/main">
      <d:rPr>
        <d:sz val="11"/>
        <d:rFont val="Calibri"/>
      </d:rPr>
      <d:t xml:space="preserve">841869 - -- Other; 851610 - - Electric instantaneous or storage water heaters and immersion heaters; </d:t>
    </d:r>
  </si>
  <si>
    <d:r xmlns:d="http://schemas.openxmlformats.org/spreadsheetml/2006/main">
      <d:rPr>
        <d:sz val="11"/>
        <d:rFont val="Calibri"/>
      </d:rPr>
      <d:t xml:space="preserve">91.140.65 - Water heating equipment; 97.040.50 - Small kitchen appliances; </d:t>
    </d:r>
  </si>
  <si>
    <t>G/TBT/N/TPKM/299</t>
  </si>
  <si>
    <d:r xmlns:d="http://schemas.openxmlformats.org/spreadsheetml/2006/main">
      <d:rPr>
        <d:sz val="11"/>
        <d:rFont val="Calibri"/>
      </d:rPr>
      <d:t xml:space="preserve">Electric Rice Cookers (CCCN 8516.60)</d:t>
    </d:r>
    <d:r xmlns:d="http://schemas.openxmlformats.org/spreadsheetml/2006/main">
      <d:rPr>
        <d:sz val="11"/>
        <d:color rgb="FF000000"/>
        <d:rFont val="Calibri"/>
      </d:rPr>
      <d:t xml:space="preserve"/>
    </d:r>
  </si>
  <si>
    <d:r xmlns:d="http://schemas.openxmlformats.org/spreadsheetml/2006/main">
      <d:rPr>
        <d:sz val="11"/>
        <d:rFont val="Calibri"/>
      </d:rPr>
      <d:t xml:space="preserve">851660 - - Other ovens; cookers, cooking plates, boiling rings, grillers and roasters; </d:t>
    </d:r>
  </si>
  <si>
    <d:r xmlns:d="http://schemas.openxmlformats.org/spreadsheetml/2006/main">
      <d:rPr>
        <d:sz val="11"/>
        <d:rFont val="Calibri"/>
      </d:rPr>
      <d:t xml:space="preserve">97.040.50 - Small kitchen appliances; </d:t>
    </d:r>
  </si>
  <si>
    <t>G/TBT/N/TPKM/300</t>
  </si>
  <si>
    <t>G/TBT/N/TPKM/301</t>
  </si>
  <si>
    <d:r xmlns:d="http://schemas.openxmlformats.org/spreadsheetml/2006/main">
      <d:rPr>
        <d:sz val="11"/>
        <d:rFont val="Calibri"/>
      </d:rPr>
      <d:t xml:space="preserve">Lighters</d:t>
    </d:r>
    <d:r xmlns:d="http://schemas.openxmlformats.org/spreadsheetml/2006/main">
      <d:rPr>
        <d:sz val="11"/>
        <d:color rgb="FF000000"/>
        <d:rFont val="Calibri"/>
      </d:rPr>
      <d:t xml:space="preserve"/>
    </d:r>
  </si>
  <si>
    <t>G/TBT/N/TPKM/302</t>
  </si>
  <si>
    <t>G/TBT/N/TPKM/303</t>
  </si>
  <si>
    <d:r xmlns:d="http://schemas.openxmlformats.org/spreadsheetml/2006/main">
      <d:rPr>
        <d:sz val="11"/>
        <d:rFont val="Calibri"/>
      </d:rPr>
      <d:t xml:space="preserve">Ready mixed paint (synthetic resin type), enamel, solvent-base masonry paint and emulsion paint</d:t>
    </d:r>
    <d:r xmlns:d="http://schemas.openxmlformats.org/spreadsheetml/2006/main">
      <d:rPr>
        <d:sz val="11"/>
        <d:color rgb="FF000000"/>
        <d:rFont val="Calibri"/>
      </d:rPr>
      <d:t xml:space="preserve"/>
    </d:r>
  </si>
  <si>
    <t>G/TBT/N/TPKM/304</t>
  </si>
  <si>
    <d:r xmlns:d="http://schemas.openxmlformats.org/spreadsheetml/2006/main">
      <d:rPr>
        <d:sz val="11"/>
        <d:rFont val="Calibri"/>
      </d:rPr>
      <d:t xml:space="preserve">Fire-retardant paints for buildings</d:t>
    </d:r>
    <d:r xmlns:d="http://schemas.openxmlformats.org/spreadsheetml/2006/main">
      <d:rPr>
        <d:sz val="11"/>
        <d:color rgb="FF000000"/>
        <d:rFont val="Calibri"/>
      </d:rPr>
      <d:t xml:space="preserve"/>
    </d:r>
  </si>
  <si>
    <d:r xmlns:d="http://schemas.openxmlformats.org/spreadsheetml/2006/main">
      <d:rPr>
        <d:sz val="11"/>
        <d:rFont val="Calibri"/>
      </d:rPr>
      <d:t xml:space="preserve">3208 - Paints and varnishes (including enamels and lacquers) based on synthetic polymers or chemically modified natural polymers, dispersed or dissolved in a non-aqueous medium; solutions as defined in Note 4 to this Chapter.; 3209 - Paints and varnishes (including enamels and lacquers) based on synthetic polymers or chemically modified natural polymers, dispersed or dissolved in an aqueous medium.; 3210 - Other paints and varnishes (including enamels, lacquers and distempers); prepared water pigments of a kind used for finishing leather.; 320810 - - Based on polyesters; 320820 - - Based on acrylic or vinyl polymers; 320890 - - Other; 320910 - - Based on acrylic or vinyl polymers; 320990 - - Other; 321000 - Other paints and varnishes (including enamels, lacquers and distempers); prepared water pigments of a kind used for finishing leather.; </d:t>
    </d:r>
  </si>
  <si>
    <t>G/TBT/N/TPKM/305</t>
  </si>
  <si>
    <d:r xmlns:d="http://schemas.openxmlformats.org/spreadsheetml/2006/main">
      <d:rPr>
        <d:sz val="11"/>
        <d:rFont val="Calibri"/>
      </d:rPr>
      <d:t xml:space="preserve">Prepackaged Food Products</d:t>
    </d:r>
    <d:r xmlns:d="http://schemas.openxmlformats.org/spreadsheetml/2006/main">
      <d:rPr>
        <d:sz val="11"/>
        <d:color rgb="FF000000"/>
        <d:rFont val="Calibri"/>
      </d:rPr>
      <d:t xml:space="preserve"/>
    </d:r>
  </si>
  <si>
    <t>G/TBT/N/TPKM/306</t>
  </si>
  <si>
    <t>G/TBT/N/TPKM/307</t>
  </si>
  <si>
    <d:r xmlns:d="http://schemas.openxmlformats.org/spreadsheetml/2006/main">
      <d:rPr>
        <d:sz val="11"/>
        <d:rFont val="Calibri"/>
      </d:rPr>
      <d:t xml:space="preserve">Voltage reducing devices for AC arc welding equipment (HS: Chapters 85)</d:t>
    </d:r>
    <d:r xmlns:d="http://schemas.openxmlformats.org/spreadsheetml/2006/main">
      <d:rPr>
        <d:sz val="11"/>
        <d:color rgb="FF000000"/>
        <d:rFont val="Calibri"/>
      </d:rPr>
      <d:t xml:space="preserve"/>
    </d:r>
  </si>
  <si>
    <d:r xmlns:d="http://schemas.openxmlformats.org/spreadsheetml/2006/main">
      <d:rPr>
        <d:sz val="11"/>
        <d:rFont val="Calibri"/>
      </d:rPr>
      <d:t xml:space="preserve">25.160.30 - Welding equipment; </d:t>
    </d:r>
  </si>
  <si>
    <t>G/TBT/N/TPKM/308</t>
  </si>
  <si>
    <d:r xmlns:d="http://schemas.openxmlformats.org/spreadsheetml/2006/main">
      <d:rPr>
        <d:sz val="11"/>
        <d:rFont val="Calibri"/>
      </d:rPr>
      <d:t xml:space="preserve">Automotive video cameras, other audio-frequency electric amplifiers and head-mounted monitors</d:t>
    </d:r>
    <d:r xmlns:d="http://schemas.openxmlformats.org/spreadsheetml/2006/main">
      <d:rPr>
        <d:sz val="11"/>
        <d:color rgb="FF000000"/>
        <d:rFont val="Calibri"/>
      </d:rPr>
      <d:t xml:space="preserve"/>
    </d:r>
  </si>
  <si>
    <d:r xmlns:d="http://schemas.openxmlformats.org/spreadsheetml/2006/main">
      <d:rPr>
        <d:sz val="11"/>
        <d:rFont val="Calibri"/>
      </d:rPr>
      <d:t xml:space="preserve">43.040 - Road vehicle systems; </d:t>
    </d:r>
  </si>
  <si>
    <t>G/TBT/N/COL/229</t>
  </si>
  <si>
    <t>Chemicals (28.00.00)</t>
  </si>
  <si>
    <d:r xmlns:d="http://schemas.openxmlformats.org/spreadsheetml/2006/main">
      <d:rPr>
        <d:sz val="11"/>
        <d:rFont val="Calibri"/>
      </d:rPr>
      <d:t xml:space="preserve">28 - Inorganic chemicals; organic or inorganic compounds of precious metals, of rare- earth metals, of radioactive elements or of isotopes; </d:t>
    </d:r>
  </si>
  <si>
    <d:r xmlns:d="http://schemas.openxmlformats.org/spreadsheetml/2006/main">
      <d:rPr>
        <d:sz val="11"/>
        <d:rFont val="Calibri"/>
      </d:rPr>
      <d:t xml:space="preserve">71.060 - Inorganic chemicals; 71.080 - Organic chemicals; </d:t>
    </d:r>
  </si>
  <si>
    <t>G/TBT/N/ECU/186/Add.2</t>
  </si>
  <si>
    <d:r xmlns:d="http://schemas.openxmlformats.org/spreadsheetml/2006/main">
      <d:rPr>
        <d:sz val="11"/>
        <d:rFont val="Calibri"/>
      </d:rPr>
      <d:t xml:space="preserve">841451 - -- Table, floor, wall, window, ceiling or roof fans, with a self-contained electric motor of an output not exceeding 125 W; </d:t>
    </d:r>
  </si>
  <si>
    <t>G/TBT/N/ECU/3/Rev.1/Add.1</t>
  </si>
  <si>
    <d:r xmlns:d="http://schemas.openxmlformats.org/spreadsheetml/2006/main">
      <d:rPr>
        <d:i/>
        <d:sz val="11"/>
        <d:rFont val="Calibri"/>
      </d:rPr>
      <d:t xml:space="preserve">HS tariff subheadings 8418.10.90.00, 8418.21.30.00 and 8418.40.00.00</d:t>
    </d:r>
    <d:r xmlns:d="http://schemas.openxmlformats.org/spreadsheetml/2006/main">
      <d:rPr>
        <d:sz val="11"/>
        <d:color rgb="FF000000"/>
        <d:rFont val="Calibri"/>
      </d:rPr>
      <d:t xml:space="preserve"/>
    </d:r>
  </si>
  <si>
    <d:r xmlns:d="http://schemas.openxmlformats.org/spreadsheetml/2006/main">
      <d:rPr>
        <d:sz val="11"/>
        <d:rFont val="Calibri"/>
      </d:rPr>
      <d:t xml:space="preserve">84182 - - Refrigerators, household type:; 841810 - - Combined refrigerator-freezers, fitted with separate external doors; 841821 - -- Compression-type; 841840 - - Freezers of the upright type, not exceeding 900 litres capacity;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841810 - - Combined refrigerator-freezers, fitted with separate external doors; 84182 - - Refrigerators, household type:; 841821 - -- Compression-type; 841840 - - Freezers of the upright type, not exceeding 900 litres capacity; </d:t>
    </d:r>
  </si>
  <si>
    <d:r xmlns:d="http://schemas.openxmlformats.org/spreadsheetml/2006/main">
      <d:rPr>
        <d:sz val="11"/>
        <d:rFont val="Calibri"/>
      </d:rPr>
      <d:t xml:space="preserve">97.040.30 - Domestic refrigerating appliances;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97.040.30 - Domestic refrigerating appliances; </d:t>
    </d:r>
  </si>
  <si>
    <t>G/TBT/N/JPN/573</t>
  </si>
  <si>
    <d:r xmlns:d="http://schemas.openxmlformats.org/spreadsheetml/2006/main">
      <d:rPr>
        <d:sz val="11"/>
        <d:rFont val="Calibri"/>
      </d:rPr>
      <d:t xml:space="preserve">Pharmaceutical, quasi-drug, cosmetic, medical device and regenerative medicine products (hereinafter referred to as "pharmaceuticals, etc.").</d:t>
    </d:r>
    <d:r xmlns:d="http://schemas.openxmlformats.org/spreadsheetml/2006/main">
      <d:rPr>
        <d:sz val="11"/>
        <d:color rgb="FF000000"/>
        <d:rFont val="Calibri"/>
      </d:rPr>
      <d:t xml:space="preserve"/>
    </d:r>
  </si>
  <si>
    <t>G/TBT/N/KOR/741</t>
  </si>
  <si>
    <d:r xmlns:d="http://schemas.openxmlformats.org/spreadsheetml/2006/main">
      <d:rPr>
        <d:sz val="11"/>
        <d:rFont val="Calibri"/>
      </d:rPr>
      <d:t xml:space="preserve">Dish detergent, dishwasher rinse aid, disposable cup, spoon, chopsticks, fork, knife, straw, toilet paper, kitchen paper, paper towel, paper napkin, toothpick etc</d:t>
    </d:r>
    <d:r xmlns:d="http://schemas.openxmlformats.org/spreadsheetml/2006/main">
      <d:rPr>
        <d:sz val="11"/>
        <d:color rgb="FF000000"/>
        <d:rFont val="Calibri"/>
      </d:rPr>
      <d:t xml:space="preserve"/>
    </d:r>
  </si>
  <si>
    <t>G/TBT/N/TUR/108</t>
  </si>
  <si>
    <d:r xmlns:d="http://schemas.openxmlformats.org/spreadsheetml/2006/main">
      <d:rPr>
        <d:sz val="11"/>
        <d:rFont val="Calibri"/>
      </d:rPr>
      <d:t xml:space="preserve">Iced Products</d:t>
    </d:r>
    <d:r xmlns:d="http://schemas.openxmlformats.org/spreadsheetml/2006/main">
      <d:rPr>
        <d:sz val="11"/>
        <d:color rgb="FF000000"/>
        <d:rFont val="Calibri"/>
      </d:rPr>
      <d:t xml:space="preserve"/>
    </d:r>
  </si>
  <si>
    <t>G/TBT/N/TUR/109</t>
  </si>
  <si>
    <d:r xmlns:d="http://schemas.openxmlformats.org/spreadsheetml/2006/main">
      <d:rPr>
        <d:sz val="11"/>
        <d:rFont val="Calibri"/>
      </d:rPr>
      <d:t xml:space="preserve">Ice Cream</d:t>
    </d:r>
    <d:r xmlns:d="http://schemas.openxmlformats.org/spreadsheetml/2006/main">
      <d:rPr>
        <d:sz val="11"/>
        <d:color rgb="FF000000"/>
        <d:rFont val="Calibri"/>
      </d:rPr>
      <d:t xml:space="preserve"/>
    </d:r>
  </si>
  <si>
    <t>G/TBT/N/ZAF/223</t>
  </si>
  <si>
    <d:r xmlns:d="http://schemas.openxmlformats.org/spreadsheetml/2006/main">
      <d:rPr>
        <d:sz val="11"/>
        <d:rFont val="Calibri"/>
      </d:rPr>
      <d:t xml:space="preserve">All waste classifiable under various HS number</d:t>
    </d:r>
    <d:r xmlns:d="http://schemas.openxmlformats.org/spreadsheetml/2006/main">
      <d:rPr>
        <d:sz val="11"/>
        <d:color rgb="FF000000"/>
        <d:rFont val="Calibri"/>
      </d:rPr>
      <d:t xml:space="preserve"/>
    </d:r>
  </si>
  <si>
    <t>G/TBT/N/ARE/396#G/TBT/N/BHR/508#G/TBT/N/KWT/390#G/TBT/N/OMN/334#G/TBT/N/QAT/507#G/TBT/N/SAU/1029#G/TBT/N/YEM/110</t>
  </si>
  <si>
    <d:r xmlns:d="http://schemas.openxmlformats.org/spreadsheetml/2006/main">
      <d:rPr>
        <d:sz val="11"/>
        <d:rFont val="Calibri"/>
      </d:rPr>
      <d:t xml:space="preserve">ICS: 67.140.20</d:t>
    </d:r>
    <d:r xmlns:d="http://schemas.openxmlformats.org/spreadsheetml/2006/main">
      <d:rPr>
        <d:sz val="11"/>
        <d:color rgb="FF000000"/>
        <d:rFont val="Calibri"/>
      </d:rPr>
      <d:t xml:space="preserve"/>
    </d:r>
  </si>
  <si>
    <d:r xmlns:d="http://schemas.openxmlformats.org/spreadsheetml/2006/main">
      <d:rPr>
        <d:sz val="11"/>
        <d:rFont val="Calibri"/>
      </d:rPr>
      <d:t xml:space="preserve">67.140.20 - Coffee and coffee substitutes; </d:t>
    </d:r>
  </si>
  <si>
    <t>G/TBT/N/ARE/397#G/TBT/N/BHR/509#G/TBT/N/KWT/391#G/TBT/N/OMN/335#G/TBT/N/QAT/508#G/TBT/N/SAU/1030#G/TBT/N/YEM/111</t>
  </si>
  <si>
    <d:r xmlns:d="http://schemas.openxmlformats.org/spreadsheetml/2006/main">
      <d:rPr>
        <d:sz val="11"/>
        <d:rFont val="Calibri"/>
      </d:rPr>
      <d:t xml:space="preserve">ICS: 67.200</d:t>
    </d:r>
    <d:r xmlns:d="http://schemas.openxmlformats.org/spreadsheetml/2006/main">
      <d:rPr>
        <d:sz val="11"/>
        <d:color rgb="FF000000"/>
        <d:rFont val="Calibri"/>
      </d:rPr>
      <d:t xml:space="preserve"/>
    </d:r>
  </si>
  <si>
    <d:r xmlns:d="http://schemas.openxmlformats.org/spreadsheetml/2006/main">
      <d:rPr>
        <d:sz val="11"/>
        <d:rFont val="Calibri"/>
      </d:rPr>
      <d:t xml:space="preserve">67.200 - Edible oils and fats. Oilseeds; </d:t>
    </d:r>
  </si>
  <si>
    <t>G/TBT/N/ARE/398#G/TBT/N/BHR/510#G/TBT/N/KWT/392#G/TBT/N/OMN/336#G/TBT/N/QAT/509#G/TBT/N/SAU/1031#G/TBT/N/YEM/112</t>
  </si>
  <si>
    <d:r xmlns:d="http://schemas.openxmlformats.org/spreadsheetml/2006/main">
      <d:rPr>
        <d:sz val="11"/>
        <d:rFont val="Calibri"/>
      </d:rPr>
      <d:t xml:space="preserve">67:180. Sugar. Sugar products. Starch</d:t>
    </d:r>
    <d:r xmlns:d="http://schemas.openxmlformats.org/spreadsheetml/2006/main">
      <d:rPr>
        <d:sz val="11"/>
        <d:color rgb="FF000000"/>
        <d:rFont val="Calibri"/>
      </d:rPr>
      <d:t xml:space="preserve"/>
    </d:r>
  </si>
  <si>
    <t>G/TBT/N/CHN/1243</t>
  </si>
  <si>
    <d:r xmlns:d="http://schemas.openxmlformats.org/spreadsheetml/2006/main">
      <d:rPr>
        <d:sz val="11"/>
        <d:rFont val="Calibri"/>
      </d:rPr>
      <d:t xml:space="preserve">Ship HS:8901. ICS: 47.020.</d:t>
    </d:r>
    <d:r xmlns:d="http://schemas.openxmlformats.org/spreadsheetml/2006/main">
      <d:rPr>
        <d:sz val="11"/>
        <d:color rgb="FF000000"/>
        <d:rFont val="Calibri"/>
      </d:rPr>
      <d:t xml:space="preserve"/>
    </d:r>
  </si>
  <si>
    <d:r xmlns:d="http://schemas.openxmlformats.org/spreadsheetml/2006/main">
      <d:rPr>
        <d:sz val="11"/>
        <d:rFont val="Calibri"/>
      </d:rPr>
      <d:t xml:space="preserve">8901 - Cruise ships, excursion boats, ferry-boats, cargo ships, barges and similar vessels for the transport of persons or goods.; </d:t>
    </d:r>
  </si>
  <si>
    <d:r xmlns:d="http://schemas.openxmlformats.org/spreadsheetml/2006/main">
      <d:rPr>
        <d:sz val="11"/>
        <d:rFont val="Calibri"/>
      </d:rPr>
      <d:t xml:space="preserve">47.020 - Shipbuilding and marine structures in general; </d:t>
    </d:r>
  </si>
  <si>
    <t>G/TBT/N/CHN/1244</t>
  </si>
  <si>
    <d:r xmlns:d="http://schemas.openxmlformats.org/spreadsheetml/2006/main">
      <d:rPr>
        <d:sz val="11"/>
        <d:rFont val="Calibri"/>
      </d:rPr>
      <d:t xml:space="preserve">Compression ignition engines for vehicles, gas engines for vehicles, automobile vehicles HS: 8407, 8408, 8701, 8702, 8703, 8704, 8705, 8706. ICS: 43.020.</d:t>
    </d:r>
    <d:r xmlns:d="http://schemas.openxmlformats.org/spreadsheetml/2006/main">
      <d:rPr>
        <d:sz val="11"/>
        <d:color rgb="FF000000"/>
        <d:rFont val="Calibri"/>
      </d:rPr>
      <d:t xml:space="preserve"/>
    </d:r>
  </si>
  <si>
    <d:r xmlns:d="http://schemas.openxmlformats.org/spreadsheetml/2006/main">
      <d:rPr>
        <d:sz val="11"/>
        <d:rFont val="Calibri"/>
      </d:rPr>
      <d:t xml:space="preserve">8407 - Spark-ignition reciprocating or rotary internal combustion piston engines.; 8408 - Compression-ignition internal combustion piston engines (diesel or semi-diesel engines).; 8701 - Tractors (other than tractors of heading 87.09).; 8702 - Motor vehicles for the transport of ten or more persons, including the driver.; 8703 - Motor cars and other motor vehicles principally designed for the transport of persons (other than those of heading 87.02), including station wagons and racing cars.; 8704 - Motor vehicles for the transport of goods.; 8705 - Special purpose motor vehicles, other than those principally designed for the transport of persons or goods (for example, breakdown lorries (wreckers), crane lorries (mobile cranes), fire fighting vehicles, concrete mixer lorries (concrete-mixers), road sweeper lorries (road sweepers), spraying lorries (spraying vehicles), mobile workshops, mobile radiological units).; 8706 - Chassis fitted with engines, for the motor vehicles of headings 87.01 to 87.05.; </d:t>
    </d:r>
  </si>
  <si>
    <t>G/TBT/N/JPN/572</t>
  </si>
  <si>
    <d:r xmlns:d="http://schemas.openxmlformats.org/spreadsheetml/2006/main">
      <d:rPr>
        <d:sz val="11"/>
        <d:rFont val="Calibri"/>
      </d:rPr>
      <d:t xml:space="preserve">The following products in which short-chained chlorinated paraffins (straight-chain chlorinated hydrocarbons with chain lengths ranging from C10 to C13 and a content of chlorine greater than 48 per cent by weight) are used</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1. Lubricating, cutting and hydraulic oils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2. Chemicals for flame-retardant treatment for textiles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3. Plasticizers for resin and rubber</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4. Paints (limited to those for waterproof and anti-flammable)</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5. Adhesives and sealing fillers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6. Fatliquoring agent for leather</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The following products in which decabromodiphenyl ether are used</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1. Flame-retardant textiles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2. Chemicals for flame-retardant treatment for textiles, resin and rubber</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3. Adhesives and sealing fillers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4. Flame-retardant floor covering</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5. Flame-retardant curtains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6. Flame-retardant banner-flags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The following products in which Perfuluorooctane sulfonic acid (PFOS) and its salts are used</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1. Etching agents (limited to those for uses in the manufacture of piezoelectric filters or of compound semiconductors which enable radio to transmit and receive radio waves with more than 3 MHz of frequencies)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2. Resist for semiconductors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3. Professional-use photograph films</d:t>
    </d:r>
    <d:r xmlns:d="http://schemas.openxmlformats.org/spreadsheetml/2006/main">
      <d:rPr>
        <d:sz val="11"/>
        <d:color rgb="FF000000"/>
        <d:rFont val="Calibri"/>
      </d:rPr>
      <d:t xml:space="preserve"/>
    </d:r>
  </si>
  <si>
    <d:r xmlns:d="http://schemas.openxmlformats.org/spreadsheetml/2006/main">
      <d:rPr>
        <d:sz val="11"/>
        <d:rFont val="Calibri"/>
      </d:rPr>
      <d:t xml:space="preserve">59.080.60 - Textile floor coverings; 75.100 - Lubricants, industrial oils and related products; 83.080 - Plastics; 83.180 - Adhesives; 87.040 - Paints and varnishes; 97.160 - Home textiles. Linen; 59.080.30 - Textile fabrics; </d:t>
    </d:r>
  </si>
  <si>
    <d:r xmlns:d="http://schemas.openxmlformats.org/spreadsheetml/2006/main">
      <d:rPr>
        <d:sz val="11"/>
        <d:rFont val="Calibri"/>
      </d:rPr>
      <d:t xml:space="preserve">Protection of the environment; Other; </d:t>
    </d:r>
  </si>
  <si>
    <t>G/TBT/N/LCA/52</t>
  </si>
  <si>
    <t>Saint Lucia</t>
  </si>
  <si>
    <d:r xmlns:d="http://schemas.openxmlformats.org/spreadsheetml/2006/main">
      <d:rPr>
        <d:sz val="11"/>
        <d:rFont val="Calibri"/>
      </d:rPr>
      <d:t xml:space="preserve">ICS 67.250.01</d:t>
    </d:r>
    <d:r xmlns:d="http://schemas.openxmlformats.org/spreadsheetml/2006/main">
      <d:rPr>
        <d:sz val="11"/>
        <d:color rgb="FF000000"/>
        <d:rFont val="Calibri"/>
      </d:rPr>
      <d:t xml:space="preserve"/>
    </d:r>
  </si>
  <si>
    <d:r xmlns:d="http://schemas.openxmlformats.org/spreadsheetml/2006/main">
      <d:rPr>
        <d:sz val="11"/>
        <d:rFont val="Calibri"/>
      </d:rPr>
      <d:t xml:space="preserve">2201 - Waters, including natural or artificial mineral waters and aerated waters, not containing added sugar or other sweetening matter nor flavoured; ice and snow.; </d:t>
    </d:r>
  </si>
  <si>
    <d:r xmlns:d="http://schemas.openxmlformats.org/spreadsheetml/2006/main">
      <d:rPr>
        <d:sz val="11"/>
        <d:rFont val="Calibri"/>
      </d:rPr>
      <d:t xml:space="preserve">67.160.20 - Non-alcoholic beverages; 67.250 - Materials and articles in contact with foodstuffs; </d:t>
    </d:r>
  </si>
  <si>
    <t>G/TBT/N/LCA/53</t>
  </si>
  <si>
    <d:r xmlns:d="http://schemas.openxmlformats.org/spreadsheetml/2006/main">
      <d:rPr>
        <d:sz val="11"/>
        <d:rFont val="Calibri"/>
      </d:rPr>
      <d:t xml:space="preserve">ICS 67.200.10</d:t>
    </d:r>
    <d:r xmlns:d="http://schemas.openxmlformats.org/spreadsheetml/2006/main">
      <d:rPr>
        <d:sz val="11"/>
        <d:color rgb="FF000000"/>
        <d:rFont val="Calibri"/>
      </d:rPr>
      <d:t xml:space="preserve"/>
    </d:r>
  </si>
  <si>
    <t>G/TBT/N/MEX/150/Add.2</t>
  </si>
  <si>
    <d:r xmlns:d="http://schemas.openxmlformats.org/spreadsheetml/2006/main">
      <d:rPr>
        <d:i/>
        <d:sz val="11"/>
        <d:rFont val="Calibri"/>
      </d:rPr>
      <d:t xml:space="preserve">Persons carrying out activities involving the application of methods that must be used to combat and control bark insects</d:t>
    </d:r>
    <d:r xmlns:d="http://schemas.openxmlformats.org/spreadsheetml/2006/main">
      <d:rPr>
        <d:sz val="11"/>
        <d:color rgb="FF000000"/>
        <d:rFont val="Calibri"/>
      </d:rPr>
      <d:t xml:space="preserve"/>
    </d:r>
  </si>
  <si>
    <t>G/TBT/N/MEX/273/Add.1</t>
  </si>
  <si>
    <d:r xmlns:d="http://schemas.openxmlformats.org/spreadsheetml/2006/main">
      <d:rPr>
        <d:i/>
        <d:sz val="11"/>
        <d:rFont val="Calibri"/>
      </d:rPr>
      <d:t xml:space="preserve">Electrical installations (International Classification for Standards (ICS) code 91.140.50) ;</d:t>
    </d:r>
    <d:r xmlns:d="http://schemas.openxmlformats.org/spreadsheetml/2006/main">
      <d:rPr>
        <d:sz val="11"/>
        <d:color rgb="FF000000"/>
        <d:rFont val="Calibri"/>
      </d:rPr>
      <d:t xml:space="preserve"/>
    </d:r>
  </si>
  <si>
    <t>G/TBT/N/MEX/361/Add.1</t>
  </si>
  <si>
    <t>G/TBT/N/SAU/1028</t>
  </si>
  <si>
    <d:r xmlns:d="http://schemas.openxmlformats.org/spreadsheetml/2006/main">
      <d:rPr>
        <d:sz val="11"/>
        <d:rFont val="Calibri"/>
      </d:rPr>
      <d:t xml:space="preserve">ICS: 29.140</d:t>
    </d:r>
    <d:r xmlns:d="http://schemas.openxmlformats.org/spreadsheetml/2006/main">
      <d:rPr>
        <d:sz val="11"/>
        <d:color rgb="FF000000"/>
        <d:rFont val="Calibri"/>
      </d:rPr>
      <d:t xml:space="preserve"/>
    </d:r>
  </si>
  <si>
    <t>G/TBT/N/UGA/783</t>
  </si>
  <si>
    <d:r xmlns:d="http://schemas.openxmlformats.org/spreadsheetml/2006/main">
      <d:rPr>
        <d:sz val="11"/>
        <d:rFont val="Calibri"/>
      </d:rPr>
      <d:t xml:space="preserve">Stock remedies</d:t>
    </d:r>
    <d:r xmlns:d="http://schemas.openxmlformats.org/spreadsheetml/2006/main">
      <d:rPr>
        <d:sz val="11"/>
        <d:color rgb="FF000000"/>
        <d:rFont val="Calibri"/>
      </d:rPr>
      <d:t xml:space="preserve"/>
    </d:r>
  </si>
  <si>
    <d:r xmlns:d="http://schemas.openxmlformats.org/spreadsheetml/2006/main">
      <d:rPr>
        <d:sz val="11"/>
        <d:rFont val="Calibri"/>
      </d:rPr>
      <d:t xml:space="preserve">Consumer information, labelling; Prevention of deceptive practices and consumer protection; Protection of human health or safety; Protection of the environment; </d:t>
    </d:r>
  </si>
  <si>
    <t>G/TBT/N/UGA/784</t>
  </si>
  <si>
    <d:r xmlns:d="http://schemas.openxmlformats.org/spreadsheetml/2006/main">
      <d:rPr>
        <d:sz val="11"/>
        <d:rFont val="Calibri"/>
      </d:rPr>
      <d:t xml:space="preserve">Stock remedies.</d:t>
    </d:r>
    <d:r xmlns:d="http://schemas.openxmlformats.org/spreadsheetml/2006/main">
      <d:rPr>
        <d:sz val="11"/>
        <d:color rgb="FF000000"/>
        <d:rFont val="Calibri"/>
      </d:rPr>
      <d:t xml:space="preserve"/>
    </d:r>
  </si>
  <si>
    <t>G/TBT/N/UGA/785</t>
  </si>
  <si>
    <d:r xmlns:d="http://schemas.openxmlformats.org/spreadsheetml/2006/main">
      <d:rPr>
        <d:sz val="11"/>
        <d:rFont val="Calibri"/>
      </d:rPr>
      <d:t xml:space="preserve">Fortified wheat flour</d:t>
    </d:r>
    <d:r xmlns:d="http://schemas.openxmlformats.org/spreadsheetml/2006/main">
      <d:rPr>
        <d:sz val="11"/>
        <d:color rgb="FF000000"/>
        <d:rFont val="Calibri"/>
      </d:rPr>
      <d:t xml:space="preserve"/>
    </d:r>
  </si>
  <si>
    <d:r xmlns:d="http://schemas.openxmlformats.org/spreadsheetml/2006/main">
      <d:rPr>
        <d:sz val="11"/>
        <d:rFont val="Calibri"/>
      </d:rPr>
      <d:t xml:space="preserve">Consumer information, labelling; Prevention of deceptive practices and consumer protection; Quality requirements; Reducing trade barriers and facilitating trade; </d:t>
    </d:r>
  </si>
  <si>
    <t>G/TBT/N/UGA/786</t>
  </si>
  <si>
    <d:r xmlns:d="http://schemas.openxmlformats.org/spreadsheetml/2006/main">
      <d:rPr>
        <d:sz val="11"/>
        <d:rFont val="Calibri"/>
      </d:rPr>
      <d:t xml:space="preserve">Fortified milled maize (corn) products</d:t>
    </d:r>
    <d:r xmlns:d="http://schemas.openxmlformats.org/spreadsheetml/2006/main">
      <d:rPr>
        <d:sz val="11"/>
        <d:color rgb="FF000000"/>
        <d:rFont val="Calibri"/>
      </d:rPr>
      <d:t xml:space="preserve"/>
    </d:r>
  </si>
  <si>
    <d:r xmlns:d="http://schemas.openxmlformats.org/spreadsheetml/2006/main">
      <d:rPr>
        <d:sz val="11"/>
        <d:rFont val="Calibri"/>
      </d:rPr>
      <d:t xml:space="preserve">110220 - - Maize (corn) flour; </d:t>
    </d:r>
  </si>
  <si>
    <t>G/TBT/N/UGA/787</t>
  </si>
  <si>
    <d:r xmlns:d="http://schemas.openxmlformats.org/spreadsheetml/2006/main">
      <d:rPr>
        <d:sz val="11"/>
        <d:rFont val="Calibri"/>
      </d:rPr>
      <d:t xml:space="preserve">Fortified edible fats and oils.</d:t>
    </d:r>
    <d:r xmlns:d="http://schemas.openxmlformats.org/spreadsheetml/2006/main">
      <d:rPr>
        <d:sz val="11"/>
        <d:color rgb="FF000000"/>
        <d:rFont val="Calibri"/>
      </d:rPr>
      <d:t xml:space="preserve"/>
    </d:r>
  </si>
  <si>
    <d:r xmlns:d="http://schemas.openxmlformats.org/spreadsheetml/2006/main">
      <d:rPr>
        <d:sz val="11"/>
        <d:rFont val="Calibri"/>
      </d:rPr>
      <d:t xml:space="preserve">15 - Animal or vegetable fats and oils and their cleavage products; prepared edible fats; animal or vegetable waxes; </d:t>
    </d:r>
  </si>
  <si>
    <t>G/TBT/N/UGA/788</t>
  </si>
  <si>
    <d:r xmlns:d="http://schemas.openxmlformats.org/spreadsheetml/2006/main">
      <d:rPr>
        <d:sz val="11"/>
        <d:rFont val="Calibri"/>
      </d:rPr>
      <d:t xml:space="preserve">Wheelbarrows</d:t>
    </d:r>
    <d:r xmlns:d="http://schemas.openxmlformats.org/spreadsheetml/2006/main">
      <d:rPr>
        <d:sz val="11"/>
        <d:color rgb="FF000000"/>
        <d:rFont val="Calibri"/>
      </d:rPr>
      <d:t xml:space="preserve"/>
    </d:r>
  </si>
  <si>
    <d:r xmlns:d="http://schemas.openxmlformats.org/spreadsheetml/2006/main">
      <d:rPr>
        <d:sz val="11"/>
        <d:rFont val="Calibri"/>
      </d:rPr>
      <d:t xml:space="preserve">65.060 - Agricultural machines, implements and equipment; </d:t>
    </d:r>
  </si>
  <si>
    <t>G/TBT/N/UGA/789</t>
  </si>
  <si>
    <d:r xmlns:d="http://schemas.openxmlformats.org/spreadsheetml/2006/main">
      <d:rPr>
        <d:sz val="11"/>
        <d:rFont val="Calibri"/>
      </d:rPr>
      <d:t xml:space="preserve">Machetes</d:t>
    </d:r>
    <d:r xmlns:d="http://schemas.openxmlformats.org/spreadsheetml/2006/main">
      <d:rPr>
        <d:sz val="11"/>
        <d:color rgb="FF000000"/>
        <d:rFont val="Calibri"/>
      </d:rPr>
      <d:t xml:space="preserve"/>
    </d:r>
  </si>
  <si>
    <d:r xmlns:d="http://schemas.openxmlformats.org/spreadsheetml/2006/main">
      <d:rPr>
        <d:sz val="11"/>
        <d:rFont val="Calibri"/>
      </d:rPr>
      <d:t xml:space="preserve">8201 - Hand tools, the following: spades, shovels, mattocks, picks, hoes, forks and rakes; axes, bill hooks and similar hewing tools; secateurs and pruners of any kind; scythes, sickles, hay knives, hedge shears, timber wedges and other tools of a kind used in agriculture, horticulture or forestry.; </d:t>
    </d:r>
  </si>
  <si>
    <d:r xmlns:d="http://schemas.openxmlformats.org/spreadsheetml/2006/main">
      <d:rPr>
        <d:sz val="11"/>
        <d:rFont val="Calibri"/>
      </d:rPr>
      <d:t xml:space="preserve">25.100 - Cutting tools; 25.140 - Hand-held tools; 65.060 - Agricultural machines, implements and equipment; </d:t>
    </d:r>
  </si>
  <si>
    <t>G/TBT/N/UGA/790</t>
  </si>
  <si>
    <d:r xmlns:d="http://schemas.openxmlformats.org/spreadsheetml/2006/main">
      <d:rPr>
        <d:sz val="11"/>
        <d:rFont val="Calibri"/>
      </d:rPr>
      <d:t xml:space="preserve">820110 - - Spades and shovels; </d:t>
    </d:r>
  </si>
  <si>
    <d:r xmlns:d="http://schemas.openxmlformats.org/spreadsheetml/2006/main">
      <d:rPr>
        <d:sz val="11"/>
        <d:rFont val="Calibri"/>
      </d:rPr>
      <d:t xml:space="preserve">25.140.01 - Hand-held tools in general; 65.060 - Agricultural machines, implements and equipment; </d:t>
    </d:r>
  </si>
  <si>
    <t>G/TBT/N/UGA/791</t>
  </si>
  <si>
    <d:r xmlns:d="http://schemas.openxmlformats.org/spreadsheetml/2006/main">
      <d:rPr>
        <d:sz val="11"/>
        <d:rFont val="Calibri"/>
      </d:rPr>
      <d:t xml:space="preserve">8201 - Hand tools, the following: spades, shovels, mattocks, picks, hoes, forks and rakes; axes, bill hooks and similar hewing tools; secateurs and pruners of any kind; scythes, sickles, hay knives, hedge shears, timber wedges and other tools of a kind used in agriculture, horticulture or forestry.; 820130 - - Mattocks, picks, hoes and rakes; 84322 - - Harrows, scarifiers, cultivators, weeders and hoes:; </d:t>
    </d:r>
  </si>
  <si>
    <d:r xmlns:d="http://schemas.openxmlformats.org/spreadsheetml/2006/main">
      <d:rPr>
        <d:sz val="11"/>
        <d:rFont val="Calibri"/>
      </d:rPr>
      <d:t xml:space="preserve">25.140 - Hand-held tools; 65.060 - Agricultural machines, implements and equipment; </d:t>
    </d:r>
  </si>
  <si>
    <t>G/TBT/N/UGA/792</t>
  </si>
  <si>
    <t>G/TBT/N/CHN/1235</t>
  </si>
  <si>
    <d:r xmlns:d="http://schemas.openxmlformats.org/spreadsheetml/2006/main">
      <d:rPr>
        <d:sz val="11"/>
        <d:rFont val="Calibri"/>
      </d:rPr>
      <d:t xml:space="preserve">Heavy-duty commercial vehicles ICS: 43.020 HS: 87</d:t>
    </d:r>
    <d:r xmlns:d="http://schemas.openxmlformats.org/spreadsheetml/2006/main">
      <d:rPr>
        <d:sz val="11"/>
        <d:color rgb="FF000000"/>
        <d:rFont val="Calibri"/>
      </d:rPr>
      <d:t xml:space="preserve"/>
    </d:r>
  </si>
  <si>
    <t>G/TBT/N/CHN/1237</t>
  </si>
  <si>
    <d:r xmlns:d="http://schemas.openxmlformats.org/spreadsheetml/2006/main">
      <d:rPr>
        <d:sz val="11"/>
        <d:rFont val="Calibri"/>
      </d:rPr>
      <d:t xml:space="preserve">road transportation vehicle of explosive substance and chemical toxic substance ICS: 43.160 HS: 87</d:t>
    </d:r>
    <d:r xmlns:d="http://schemas.openxmlformats.org/spreadsheetml/2006/main">
      <d:rPr>
        <d:sz val="11"/>
        <d:color rgb="FF000000"/>
        <d:rFont val="Calibri"/>
      </d:rPr>
      <d:t xml:space="preserve"/>
    </d:r>
  </si>
  <si>
    <d:r xmlns:d="http://schemas.openxmlformats.org/spreadsheetml/2006/main">
      <d:rPr>
        <d:sz val="11"/>
        <d:rFont val="Calibri"/>
      </d:rPr>
      <d:t xml:space="preserve">43.160 - Special purpose vehicles; </d:t>
    </d:r>
  </si>
  <si>
    <t>G/TBT/N/CHN/1238</t>
  </si>
  <si>
    <d:r xmlns:d="http://schemas.openxmlformats.org/spreadsheetml/2006/main">
      <d:rPr>
        <d:sz val="11"/>
        <d:rFont val="Calibri"/>
      </d:rPr>
      <d:t xml:space="preserve">Commercial gas-burning appliance HS: 8417200000, 8419810000 ICS :91.140</d:t>
    </d:r>
    <d:r xmlns:d="http://schemas.openxmlformats.org/spreadsheetml/2006/main">
      <d:rPr>
        <d:sz val="11"/>
        <d:color rgb="FF000000"/>
        <d:rFont val="Calibri"/>
      </d:rPr>
      <d:t xml:space="preserve"/>
    </d:r>
  </si>
  <si>
    <d:r xmlns:d="http://schemas.openxmlformats.org/spreadsheetml/2006/main">
      <d:rPr>
        <d:sz val="11"/>
        <d:rFont val="Calibri"/>
      </d:rPr>
      <d:t xml:space="preserve">841720 - - Bakery ovens, including biscuit ovens; 841981 - -- For making hot drinks or for cooking or heating food; </d:t>
    </d:r>
  </si>
  <si>
    <d:r xmlns:d="http://schemas.openxmlformats.org/spreadsheetml/2006/main">
      <d:rPr>
        <d:sz val="11"/>
        <d:rFont val="Calibri"/>
      </d:rPr>
      <d:t xml:space="preserve">91.140 - Installations in buildings; 97.040.20 - Cooking ranges, working tables, ovens and similar appliances; </d:t>
    </d:r>
  </si>
  <si>
    <d:r xmlns:d="http://schemas.openxmlformats.org/spreadsheetml/2006/main">
      <d:rPr>
        <d:sz val="11"/>
        <d:rFont val="Calibri"/>
      </d:rPr>
      <d:t xml:space="preserve">Prevention of deceptive practices and consumer protection; Protection of human health or safety; Protection of the environment; </d:t>
    </d:r>
  </si>
  <si>
    <t>G/TBT/N/CHN/1239</t>
  </si>
  <si>
    <d:r xmlns:d="http://schemas.openxmlformats.org/spreadsheetml/2006/main">
      <d:rPr>
        <d:sz val="11"/>
        <d:rFont val="Calibri"/>
      </d:rPr>
      <d:t xml:space="preserve">Pressure regulators for liquefied petroleum gas cylinders HS: 8481100090. ICS: 91.140.</d:t>
    </d:r>
    <d:r xmlns:d="http://schemas.openxmlformats.org/spreadsheetml/2006/main">
      <d:rPr>
        <d:sz val="11"/>
        <d:color rgb="FF000000"/>
        <d:rFont val="Calibri"/>
      </d:rPr>
      <d:t xml:space="preserve"/>
    </d:r>
  </si>
  <si>
    <d:r xmlns:d="http://schemas.openxmlformats.org/spreadsheetml/2006/main">
      <d:rPr>
        <d:sz val="11"/>
        <d:rFont val="Calibri"/>
      </d:rPr>
      <d:t xml:space="preserve">848110 - - Pressure-reducing valves; </d:t>
    </d:r>
  </si>
  <si>
    <d:r xmlns:d="http://schemas.openxmlformats.org/spreadsheetml/2006/main">
      <d:rPr>
        <d:sz val="11"/>
        <d:rFont val="Calibri"/>
      </d:rPr>
      <d:t xml:space="preserve">23.020.30 - Gas pressure vessels, gas cylinders; 23.060.40 - Pressure regulators; 91.140 - Installations in buildings; </d:t>
    </d:r>
  </si>
  <si>
    <t>G/TBT/N/CHN/1240</t>
  </si>
  <si>
    <d:r xmlns:d="http://schemas.openxmlformats.org/spreadsheetml/2006/main">
      <d:rPr>
        <d:sz val="11"/>
        <d:rFont val="Calibri"/>
      </d:rPr>
      <d:t xml:space="preserve">motor-compressor in room air conditioners HS: 8415. ICS: 27.010.</d:t>
    </d:r>
    <d:r xmlns:d="http://schemas.openxmlformats.org/spreadsheetml/2006/main">
      <d:rPr>
        <d:sz val="11"/>
        <d:color rgb="FF000000"/>
        <d:rFont val="Calibri"/>
      </d:rPr>
      <d:t xml:space="preserve"/>
    </d:r>
  </si>
  <si>
    <d:r xmlns:d="http://schemas.openxmlformats.org/spreadsheetml/2006/main">
      <d:rPr>
        <d:sz val="11"/>
        <d:rFont val="Calibri"/>
      </d:rPr>
      <d:t xml:space="preserve">23.120 - Ventilators. Fans. Air-conditioners; 27.010 - Energy and heat transfer engineering in general; </d:t>
    </d:r>
  </si>
  <si>
    <t>G/TBT/N/CHN/1241</t>
  </si>
  <si>
    <d:r xmlns:d="http://schemas.openxmlformats.org/spreadsheetml/2006/main">
      <d:rPr>
        <d:sz val="11"/>
        <d:rFont val="Calibri"/>
      </d:rPr>
      <d:t xml:space="preserve">AC contactors HS: 8536. ICS: 27.010.</d:t>
    </d:r>
    <d:r xmlns:d="http://schemas.openxmlformats.org/spreadsheetml/2006/main">
      <d:rPr>
        <d:sz val="11"/>
        <d:color rgb="FF000000"/>
        <d:rFont val="Calibri"/>
      </d:rPr>
      <d:t xml:space="preserve"/>
    </d:r>
  </si>
  <si>
    <d:r xmlns:d="http://schemas.openxmlformats.org/spreadsheetml/2006/main">
      <d:rPr>
        <d:sz val="11"/>
        <d:rFont val="Calibri"/>
      </d:rPr>
      <d:t xml:space="preserve">27.010 - Energy and heat transfer engineering in general; 29.120.50 - Fuses and other overcurrent protection devices; </d:t>
    </d:r>
  </si>
  <si>
    <t>G/TBT/N/CHN/1242</t>
  </si>
  <si>
    <d:r xmlns:d="http://schemas.openxmlformats.org/spreadsheetml/2006/main">
      <d:rPr>
        <d:sz val="11"/>
        <d:rFont val="Calibri"/>
      </d:rPr>
      <d:t xml:space="preserve">Four-stroke cycle motorcycle gasoline engine oils HS: 2710199100. ICS:75.100. (2710)</d:t>
    </d:r>
    <d:r xmlns:d="http://schemas.openxmlformats.org/spreadsheetml/2006/main">
      <d:rPr>
        <d:sz val="11"/>
        <d:color rgb="FF000000"/>
        <d:rFont val="Calibri"/>
      </d:rPr>
      <d:t xml:space="preserve"/>
    </d:r>
  </si>
  <si>
    <d:r xmlns:d="http://schemas.openxmlformats.org/spreadsheetml/2006/main">
      <d:rPr>
        <d:sz val="11"/>
        <d:rFont val="Calibri"/>
      </d:rPr>
      <d:t xml:space="preserve">271019 - -- Other; </d:t>
    </d:r>
  </si>
  <si>
    <d:r xmlns:d="http://schemas.openxmlformats.org/spreadsheetml/2006/main">
      <d:rPr>
        <d:sz val="11"/>
        <d:rFont val="Calibri"/>
      </d:rPr>
      <d:t xml:space="preserve">75.100 - Lubricants, industrial oils and related products; </d:t>
    </d:r>
  </si>
  <si>
    <t>G/TBT/N/ECU/237/Rev.1</t>
  </si>
  <si>
    <t>G/TBT/N/ECU/301/Add.1</t>
  </si>
  <si>
    <d:r xmlns:d="http://schemas.openxmlformats.org/spreadsheetml/2006/main">
      <d:rPr>
        <d:sz val="11"/>
        <d:rFont val="Calibri"/>
      </d:rPr>
      <d:t xml:space="preserve">85015 - - Other AC motors, multi-phase:; 850110 - - Motors of an output not exceeding 37.5 W; 850120 - - Universal AC/DC motors of an output exceeding 37.5 W; 850140 - - Other AC motors, single-phase; 850151 - -- Of an output not exceeding 750 W; 850152 - -- Of an output exceeding 750 W but not exceeding 75 kW; 850153 - -- Of an output exceeding 75 kW; </d:t>
    </d:r>
  </si>
  <si>
    <d:r xmlns:d="http://schemas.openxmlformats.org/spreadsheetml/2006/main">
      <d:rPr>
        <d:sz val="11"/>
        <d:rFont val="Calibri"/>
      </d:rPr>
      <d:t xml:space="preserve">29.160.30 - Motors; </d:t>
    </d:r>
  </si>
  <si>
    <t>G/TBT/N/MEX/380</t>
  </si>
  <si>
    <t>Breathalysers (devices for measuring the level of alcohol in the blood) (national tariff heading 90268099)</t>
  </si>
  <si>
    <d:r xmlns:d="http://schemas.openxmlformats.org/spreadsheetml/2006/main">
      <d:rPr>
        <d:sz val="11"/>
        <d:rFont val="Calibri"/>
      </d:rPr>
      <d:t xml:space="preserve">902680 - - Other instruments or apparatus; </d:t>
    </d:r>
  </si>
  <si>
    <d:r xmlns:d="http://schemas.openxmlformats.org/spreadsheetml/2006/main">
      <d:rPr>
        <d:sz val="11"/>
        <d:rFont val="Calibri"/>
      </d:rPr>
      <d:t xml:space="preserve">71.040.10 - Chemical laboratories. Laboratory equipment; </d:t>
    </d:r>
  </si>
  <si>
    <t>G/TBT/N/MEX/381</t>
  </si>
  <si>
    <t>Alcoholometers (devices for measuring the level of alcohol in the blood) (national tariff heading 90268099)</t>
  </si>
  <si>
    <t>G/TBT/N/MEX/382</t>
  </si>
  <si>
    <t>Steam generators using sugar cane bagasse as fuel (national tariff heading 84021999)</t>
  </si>
  <si>
    <d:r xmlns:d="http://schemas.openxmlformats.org/spreadsheetml/2006/main">
      <d:rPr>
        <d:sz val="11"/>
        <d:rFont val="Calibri"/>
      </d:rPr>
      <d:t xml:space="preserve">840219 - -- Other vapour generating boilers, including hybrid boilers; </d:t>
    </d:r>
  </si>
  <si>
    <d:r xmlns:d="http://schemas.openxmlformats.org/spreadsheetml/2006/main">
      <d:rPr>
        <d:sz val="11"/>
        <d:rFont val="Calibri"/>
      </d:rPr>
      <d:t xml:space="preserve">27.060 - Burners. Boilers; </d:t>
    </d:r>
  </si>
  <si>
    <t>G/TBT/N/TPKM/277/Add.1</t>
  </si>
  <si>
    <d:r xmlns:d="http://schemas.openxmlformats.org/spreadsheetml/2006/main">
      <d:rPr>
        <d:i/>
        <d:sz val="11"/>
        <d:rFont val="Calibri"/>
      </d:rPr>
      <d:t xml:space="preserve">Set-Top Box of Multimedia Content Distribution Platform.</d:t>
    </d:r>
    <d:r xmlns:d="http://schemas.openxmlformats.org/spreadsheetml/2006/main">
      <d:rPr>
        <d:sz val="11"/>
        <d:color rgb="FF000000"/>
        <d:rFont val="Calibri"/>
      </d:rPr>
      <d:t xml:space="preserve"/>
    </d:r>
  </si>
  <si>
    <d:r xmlns:d="http://schemas.openxmlformats.org/spreadsheetml/2006/main">
      <d:rPr>
        <d:sz val="11"/>
        <d:rFont val="Calibri"/>
      </d:rPr>
      <d:t xml:space="preserve">33.160.25 - Television receivers;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33.160.25 - Television receivers; </d:t>
    </d:r>
  </si>
  <si>
    <d:r xmlns:d="http://schemas.openxmlformats.org/spreadsheetml/2006/main">
      <d:rPr>
        <d:i/>
        <d:sz val="11"/>
        <d:rFont val="Calibri"/>
      </d:rPr>
      <d:t xml:space="preserve">Prevention of deceptive practices and consumer protection; Other; </d:t>
    </d:r>
  </si>
  <si>
    <t>G/TBT/N/TPKM/295</t>
  </si>
  <si>
    <d:r xmlns:d="http://schemas.openxmlformats.org/spreadsheetml/2006/main">
      <d:rPr>
        <d:sz val="11"/>
        <d:rFont val="Calibri"/>
      </d:rPr>
      <d:t xml:space="preserve">Medicinal products (biologic)</d:t>
    </d:r>
    <d:r xmlns:d="http://schemas.openxmlformats.org/spreadsheetml/2006/main">
      <d:rPr>
        <d:sz val="11"/>
        <d:color rgb="FF000000"/>
        <d:rFont val="Calibri"/>
      </d:rPr>
      <d:t xml:space="preserve"/>
    </d:r>
  </si>
  <si>
    <t>G/TBT/N/UKR/130</t>
  </si>
  <si>
    <d:r xmlns:d="http://schemas.openxmlformats.org/spreadsheetml/2006/main">
      <d:rPr>
        <d:sz val="11"/>
        <d:rFont val="Calibri"/>
      </d:rPr>
      <d:t xml:space="preserve">Transportable pressure equipment</d:t>
    </d:r>
    <d:r xmlns:d="http://schemas.openxmlformats.org/spreadsheetml/2006/main">
      <d:rPr>
        <d:sz val="11"/>
        <d:color rgb="FF000000"/>
        <d:rFont val="Calibri"/>
      </d:rPr>
      <d:t xml:space="preserve"/>
    </d:r>
  </si>
  <si>
    <d:r xmlns:d="http://schemas.openxmlformats.org/spreadsheetml/2006/main">
      <d:rPr>
        <d:sz val="11"/>
        <d:rFont val="Calibri"/>
      </d:rPr>
      <d:t xml:space="preserve">23.020.30 - Gas pressure vessels, gas cylinders; </d:t>
    </d:r>
  </si>
  <si>
    <d:r xmlns:d="http://schemas.openxmlformats.org/spreadsheetml/2006/main">
      <d:rPr>
        <d:sz val="11"/>
        <d:rFont val="Calibri"/>
      </d:rPr>
      <d:t xml:space="preserve">Harmonization; </d:t>
    </d:r>
  </si>
  <si>
    <t>G/TBT/N/ALB/84</t>
  </si>
  <si>
    <t>Albania</t>
  </si>
  <si>
    <d:r xmlns:d="http://schemas.openxmlformats.org/spreadsheetml/2006/main">
      <d:rPr>
        <d:sz val="11"/>
        <d:rFont val="Calibri"/>
      </d:rPr>
      <d:t xml:space="preserve">Gas industry</d:t>
    </d:r>
    <d:r xmlns:d="http://schemas.openxmlformats.org/spreadsheetml/2006/main">
      <d:rPr>
        <d:sz val="11"/>
        <d:color rgb="FF000000"/>
        <d:rFont val="Calibri"/>
      </d:rPr>
      <d:t xml:space="preserve"/>
    </d:r>
  </si>
  <si>
    <d:r xmlns:d="http://schemas.openxmlformats.org/spreadsheetml/2006/main">
      <d:rPr>
        <d:sz val="11"/>
        <d:rFont val="Calibri"/>
      </d:rPr>
      <d:t xml:space="preserve">75.200 - Petroleum products and natural gas handling equipment; </d:t>
    </d:r>
  </si>
  <si>
    <t>G/TBT/N/ALB/85</t>
  </si>
  <si>
    <t>G/TBT/N/ALB/86</t>
  </si>
  <si>
    <t>G/TBT/N/ALB/87</t>
  </si>
  <si>
    <t>G/TBT/N/ALB/88</t>
  </si>
  <si>
    <t>G/TBT/N/ARG/193/Add.5</t>
  </si>
  <si>
    <d:r xmlns:d="http://schemas.openxmlformats.org/spreadsheetml/2006/main">
      <d:rPr>
        <d:i/>
        <d:sz val="11"/>
        <d:rFont val="Calibri"/>
      </d:rPr>
      <d:t xml:space="preserve">Motor vehicles</d:t>
    </d:r>
    <d:r xmlns:d="http://schemas.openxmlformats.org/spreadsheetml/2006/main">
      <d:rPr>
        <d:sz val="11"/>
        <d:color rgb="FF000000"/>
        <d:rFont val="Calibri"/>
      </d:rPr>
      <d:t xml:space="preserve"/>
    </d:r>
  </si>
  <si>
    <t>G/TBT/N/ARG/247/Add.1</t>
  </si>
  <si>
    <d:r xmlns:d="http://schemas.openxmlformats.org/spreadsheetml/2006/main">
      <d:rPr>
        <d:i/>
        <d:sz val="11"/>
        <d:rFont val="Calibri"/>
      </d:rPr>
      <d:t xml:space="preserve">Disinfectants</d:t>
    </d:r>
    <d:r xmlns:d="http://schemas.openxmlformats.org/spreadsheetml/2006/main">
      <d:rPr>
        <d:sz val="11"/>
        <d:color rgb="FF000000"/>
        <d:rFont val="Calibri"/>
      </d:rPr>
      <d:t xml:space="preserve"/>
    </d:r>
  </si>
  <si>
    <t>G/TBT/N/BRA/757</t>
  </si>
  <si>
    <d:r xmlns:d="http://schemas.openxmlformats.org/spreadsheetml/2006/main">
      <d:rPr>
        <d:sz val="11"/>
        <d:rFont val="Calibri"/>
      </d:rPr>
      <d:t xml:space="preserve">HS CODE: 98041000</d:t>
    </d:r>
    <d:r xmlns:d="http://schemas.openxmlformats.org/spreadsheetml/2006/main">
      <d:rPr>
        <d:sz val="11"/>
        <d:color rgb="FF000000"/>
        <d:rFont val="Calibri"/>
      </d:rPr>
      <d:t xml:space="preserve"/>
    </d:r>
  </si>
  <si>
    <t>G/TBT/N/BRA/758</t>
  </si>
  <si>
    <d:r xmlns:d="http://schemas.openxmlformats.org/spreadsheetml/2006/main">
      <d:rPr>
        <d:sz val="11"/>
        <d:rFont val="Calibri"/>
      </d:rPr>
      <d:t xml:space="preserve">3002 - Blood</d:t>
    </d:r>
    <d:r xmlns:d="http://schemas.openxmlformats.org/spreadsheetml/2006/main">
      <d:rPr>
        <d:sz val="11"/>
        <d:color rgb="FF000000"/>
        <d:rFont val="Calibri"/>
      </d:rPr>
      <d:t xml:space="preserve"/>
    </d:r>
  </si>
  <si>
    <d:r xmlns:d="http://schemas.openxmlformats.org/spreadsheetml/2006/main">
      <d:rPr>
        <d:sz val="11"/>
        <d:rFont val="Calibri"/>
      </d:rPr>
      <d:t xml:space="preserve">3002 - Human blood; animal blood prepared for therapeutic, prophylactic or diagnostic uses; antisera and other blood fractions and modified immunological products, whether or not obtained by means of biotechnological processes; vaccines, toxins, cultures of micro-organisms (excluding yeasts) and similar products.; </d:t>
    </d:r>
  </si>
  <si>
    <t>G/TBT/N/ECU/108/Add.3</t>
  </si>
  <si>
    <d:r xmlns:d="http://schemas.openxmlformats.org/spreadsheetml/2006/main">
      <d:rPr>
        <d:i/>
        <d:sz val="11"/>
        <d:rFont val="Calibri"/>
      </d:rPr>
      <d:t xml:space="preserve">9503.00.10.00, 9503.00.22.00, 9503.00.22.10, 9503.00.22.90, 9503.00.28.00, 9503.00.29.00, 9503.00.30.00, 9503.00.40.00, 9503.00.91.00, 9503.00.92.00, 9503.00.93.00, 9503.00.94.00, 9503.00.95.00, 9503.00.96.00 and 9503.00.99.00. ;</d:t>
    </d:r>
    <d:r xmlns:d="http://schemas.openxmlformats.org/spreadsheetml/2006/main">
      <d:rPr>
        <d:sz val="11"/>
        <d:color rgb="FF000000"/>
        <d:rFont val="Calibri"/>
      </d:rPr>
      <d:t xml:space="preserve"/>
    </d:r>
  </si>
  <si>
    <d:r xmlns:d="http://schemas.openxmlformats.org/spreadsheetml/2006/main">
      <d:rPr>
        <d:sz val="11"/>
        <d:rFont val="Calibri"/>
      </d:rPr>
      <d:t xml:space="preserve">9503 - Other toys; reduced-size ("scale") models and similar recreational models, working or not; puzzles of all kinds.;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9503 - Other toys; reduced-size ("scale") models and similar recreational models, working or not; puzzles of all kinds.; </d:t>
    </d:r>
  </si>
  <si>
    <t>G/TBT/N/JAM/71</t>
  </si>
  <si>
    <t>Jamaica</t>
  </si>
  <si>
    <d:r xmlns:d="http://schemas.openxmlformats.org/spreadsheetml/2006/main">
      <d:rPr>
        <d:sz val="11"/>
        <d:rFont val="Calibri"/>
      </d:rPr>
      <d:t xml:space="preserve">Cosmetic</d:t>
    </d:r>
    <d:r xmlns:d="http://schemas.openxmlformats.org/spreadsheetml/2006/main">
      <d:rPr>
        <d:sz val="11"/>
        <d:color rgb="FF000000"/>
        <d:rFont val="Calibri"/>
      </d:rPr>
      <d:t xml:space="preserve"/>
    </d:r>
  </si>
  <si>
    <t>G/TBT/N/KOR/740</t>
  </si>
  <si>
    <d:r xmlns:d="http://schemas.openxmlformats.org/spreadsheetml/2006/main">
      <d:rPr>
        <d:sz val="11"/>
        <d:rFont val="Calibri"/>
      </d:rPr>
      <d:t xml:space="preserve">Bicycle</d:t>
    </d:r>
    <d:r xmlns:d="http://schemas.openxmlformats.org/spreadsheetml/2006/main">
      <d:rPr>
        <d:sz val="11"/>
        <d:color rgb="FF000000"/>
        <d:rFont val="Calibri"/>
      </d:rPr>
      <d:t xml:space="preserve"/>
    </d:r>
  </si>
  <si>
    <d:r xmlns:d="http://schemas.openxmlformats.org/spreadsheetml/2006/main">
      <d:rPr>
        <d:sz val="11"/>
        <d:rFont val="Calibri"/>
      </d:rPr>
      <d:t xml:space="preserve">43.150 - Cycles; </d:t>
    </d:r>
  </si>
  <si>
    <t>G/TBT/N/SGP/37/Add.1</t>
  </si>
  <si>
    <d:r xmlns:d="http://schemas.openxmlformats.org/spreadsheetml/2006/main">
      <d:rPr>
        <d:i/>
        <d:sz val="11"/>
        <d:rFont val="Calibri"/>
      </d:rPr>
      <d:t xml:space="preserve">Examples of HS codes for polychlorinated naphthalenes and trichlorfon proposed for control:</d:t>
    </d:r>
    <d:r xmlns:d="http://schemas.openxmlformats.org/spreadsheetml/2006/main">
      <d:rPr>
        <d:i/>
        <d:sz val="11"/>
        <d:color rgb="FF000000"/>
        <d:rFont val="Calibri"/>
      </d:rPr>
      <d:t xml:space="preserve">
</d:t>
    </d:r>
    <d:r xmlns:d="http://schemas.openxmlformats.org/spreadsheetml/2006/main">
      <d:rPr>
        <d:i/>
        <d:sz val="11"/>
        <d:color rgb="FF000000"/>
        <d:rFont val="Calibri"/>
      </d:rPr>
      <d:t xml:space="preserve">
</d:t>
    </d:r>
    <d:r xmlns:d="http://schemas.openxmlformats.org/spreadsheetml/2006/main">
      <d:rPr>
        <d:b/>
        <d:i/>
        <d:sz val="11"/>
        <d:color rgb="FF000000"/>
        <d:rFont val="Calibri"/>
      </d:rPr>
      <d:t xml:space="preserve">Polychlorinated naphthalenes</d:t>
    </d:r>
    <d:r xmlns:d="http://schemas.openxmlformats.org/spreadsheetml/2006/main">
      <d:rPr>
        <d:i/>
        <d:sz val="11"/>
        <d:color rgb="FF000000"/>
        <d:rFont val="Calibri"/>
      </d:rPr>
      <d:t xml:space="preserve">
</d:t>
    </d:r>
    <d:r xmlns:d="http://schemas.openxmlformats.org/spreadsheetml/2006/main">
      <d:rPr>
        <d:i/>
        <d:sz val="11"/>
        <d:color rgb="FF000000"/>
        <d:rFont val="Calibri"/>
      </d:rPr>
      <d:t xml:space="preserve">HS –29039900: Other halogenated derivatives of aromatic hydrocarbons</d:t>
    </d:r>
    <d:r xmlns:d="http://schemas.openxmlformats.org/spreadsheetml/2006/main">
      <d:rPr>
        <d:i/>
        <d:sz val="11"/>
        <d:color rgb="FF000000"/>
        <d:rFont val="Calibri"/>
      </d:rPr>
      <d:t xml:space="preserve">
</d:t>
    </d:r>
    <d:r xmlns:d="http://schemas.openxmlformats.org/spreadsheetml/2006/main">
      <d:rPr>
        <d:i/>
        <d:sz val="11"/>
        <d:color rgb="FF000000"/>
        <d:rFont val="Calibri"/>
      </d:rPr>
      <d:t xml:space="preserve">
</d:t>
    </d:r>
    <d:r xmlns:d="http://schemas.openxmlformats.org/spreadsheetml/2006/main">
      <d:rPr>
        <d:i/>
        <d:sz val="11"/>
        <d:color rgb="FF000000"/>
        <d:rFont val="Calibri"/>
      </d:rPr>
      <d:t xml:space="preserve"> </d:t>
    </d:r>
    <d:r xmlns:d="http://schemas.openxmlformats.org/spreadsheetml/2006/main">
      <d:rPr>
        <d:i/>
        <d:sz val="11"/>
        <d:color rgb="FF000000"/>
        <d:rFont val="Calibri"/>
      </d:rPr>
      <d:t xml:space="preserve">
</d:t>
    </d:r>
    <d:r xmlns:d="http://schemas.openxmlformats.org/spreadsheetml/2006/main">
      <d:rPr>
        <d:i/>
        <d:sz val="11"/>
        <d:color rgb="FF000000"/>
        <d:rFont val="Calibri"/>
      </d:rPr>
      <d:t xml:space="preserve">
</d:t>
    </d:r>
    <d:r xmlns:d="http://schemas.openxmlformats.org/spreadsheetml/2006/main">
      <d:rPr>
        <d:b/>
        <d:i/>
        <d:sz val="11"/>
        <d:color rgb="FF000000"/>
        <d:rFont val="Calibri"/>
      </d:rPr>
      <d:t xml:space="preserve">Trichlorfon</d:t>
    </d:r>
    <d:r xmlns:d="http://schemas.openxmlformats.org/spreadsheetml/2006/main">
      <d:rPr>
        <d:i/>
        <d:sz val="11"/>
        <d:color rgb="FF000000"/>
        <d:rFont val="Calibri"/>
      </d:rPr>
      <d:t xml:space="preserve">
</d:t>
    </d:r>
    <d:r xmlns:d="http://schemas.openxmlformats.org/spreadsheetml/2006/main">
      <d:rPr>
        <d:i/>
        <d:sz val="11"/>
        <d:color rgb="FF000000"/>
        <d:rFont val="Calibri"/>
      </d:rPr>
      <d:t xml:space="preserve">HS - 38089199: Insecticides not specified in Subheading Note 1 of chapter 38, not in aerosol containers &amp; not having deodorising function</d:t>
    </d:r>
    <d:r xmlns:d="http://schemas.openxmlformats.org/spreadsheetml/2006/main">
      <d:rPr>
        <d:i/>
        <d:sz val="11"/>
        <d:color rgb="FF000000"/>
        <d:rFont val="Calibri"/>
      </d:rPr>
      <d:t xml:space="preserve">
</d:t>
    </d:r>
    <d:r xmlns:d="http://schemas.openxmlformats.org/spreadsheetml/2006/main">
      <d:rPr>
        <d:i/>
        <d:sz val="11"/>
        <d:color rgb="FF000000"/>
        <d:rFont val="Calibri"/>
      </d:rPr>
      <d:t xml:space="preserve">HS – 29199000: Other phosphoric esters &amp; salts &amp; their halogenated sulphonated, nitrated or nitrosated derivatives</d:t>
    </d:r>
    <d:r xmlns:d="http://schemas.openxmlformats.org/spreadsheetml/2006/main">
      <d:rPr>
        <d:i/>
        <d:sz val="11"/>
        <d:color rgb="FF000000"/>
        <d:rFont val="Calibri"/>
      </d:rPr>
      <d:t xml:space="preserve">
</d:t>
    </d:r>
    <d:r xmlns:d="http://schemas.openxmlformats.org/spreadsheetml/2006/main">
      <d:rPr>
        <d:sz val="11"/>
        <d:color rgb="FF000000"/>
        <d:rFont val="Calibri"/>
      </d:rPr>
      <d:t xml:space="preserve"/>
    </d:r>
  </si>
  <si>
    <d:r xmlns:d="http://schemas.openxmlformats.org/spreadsheetml/2006/main">
      <d:rPr>
        <d:i/>
        <d:sz val="11"/>
        <d:rFont val="Calibri"/>
      </d:rPr>
      <d:t xml:space="preserve">2903 - Halogenated derivatives of hydrocarbons.; 2919 - Phosphoric esters and their salts, including lactophosphates; their halogenated, sulphonated, nitrated or nitrosated derivatives.; 3808 - Insecticides, rodenticides, fungicides, herbicides, anti-sprouting products and plant-growth regulators, disinfectants and similar products, put up in forms or packings for retail sale or as preparations or articles (for example, sulphur-treated bands, wicks and candles, and fly-papers).; </d:t>
    </d:r>
  </si>
  <si>
    <d:r xmlns:d="http://schemas.openxmlformats.org/spreadsheetml/2006/main">
      <d:rPr>
        <d:sz val="11"/>
        <d:rFont val="Calibri"/>
      </d:rPr>
      <d:t xml:space="preserve">71.080 - Organic chemicals; </d:t>
    </d:r>
  </si>
  <si>
    <t>G/TBT/N/SVN/101</t>
  </si>
  <si>
    <d:r xmlns:d="http://schemas.openxmlformats.org/spreadsheetml/2006/main">
      <d:rPr>
        <d:sz val="11"/>
        <d:rFont val="Calibri"/>
      </d:rPr>
      <d:t xml:space="preserve">ICS 67.200.10 Animal and vegetable fats and oils</d:t>
    </d:r>
    <d:r xmlns:d="http://schemas.openxmlformats.org/spreadsheetml/2006/main">
      <d:rPr>
        <d:sz val="11"/>
        <d:color rgb="FF000000"/>
        <d:rFont val="Calibri"/>
      </d:rPr>
      <d:t xml:space="preserve"/>
    </d:r>
  </si>
  <si>
    <t>G/TBT/N/KOR/739</t>
  </si>
  <si>
    <t>G/TBT/N/EU/527</t>
  </si>
  <si>
    <t>G/TBT/N/IND/65</t>
  </si>
  <si>
    <d:r xmlns:d="http://schemas.openxmlformats.org/spreadsheetml/2006/main">
      <d:rPr>
        <d:sz val="11"/>
        <d:rFont val="Calibri"/>
      </d:rPr>
      <d:t xml:space="preserve">Advertisements and claims made on food products</d:t>
    </d:r>
    <d:r xmlns:d="http://schemas.openxmlformats.org/spreadsheetml/2006/main">
      <d:rPr>
        <d:sz val="11"/>
        <d:color rgb="FF000000"/>
        <d:rFont val="Calibri"/>
      </d:rPr>
      <d:t xml:space="preserve"/>
    </d:r>
  </si>
  <si>
    <t>G/TBT/N/ISR/416/Add.1</t>
  </si>
  <si>
    <d:r xmlns:d="http://schemas.openxmlformats.org/spreadsheetml/2006/main">
      <d:rPr>
        <d:i/>
        <d:sz val="11"/>
        <d:rFont val="Calibri"/>
      </d:rPr>
      <d:t xml:space="preserve">Electrodes for welding (ICS: 25.160.20; HS: 8311.10).</d:t>
    </d:r>
    <d:r xmlns:d="http://schemas.openxmlformats.org/spreadsheetml/2006/main">
      <d:rPr>
        <d:sz val="11"/>
        <d:color rgb="FF000000"/>
        <d:rFont val="Calibri"/>
      </d:rPr>
      <d:t xml:space="preserve"/>
    </d:r>
  </si>
  <si>
    <d:r xmlns:d="http://schemas.openxmlformats.org/spreadsheetml/2006/main">
      <d:rPr>
        <d:sz val="11"/>
        <d:rFont val="Calibri"/>
      </d:rPr>
      <d:t xml:space="preserve">831110 - - Coated electrodes of base metal, for electric arc- Welding;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831110 - - Coated electrodes of base metal, for electric arc- Welding; </d:t>
    </d:r>
  </si>
  <si>
    <d:r xmlns:d="http://schemas.openxmlformats.org/spreadsheetml/2006/main">
      <d:rPr>
        <d:sz val="11"/>
        <d:rFont val="Calibri"/>
      </d:rPr>
      <d:t xml:space="preserve">25.160.20 - Welding consumables;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25.160.20 - Welding consumables; </d:t>
    </d:r>
  </si>
  <si>
    <t>G/TBT/N/ISR/623/Add.1</t>
  </si>
  <si>
    <d:r xmlns:d="http://schemas.openxmlformats.org/spreadsheetml/2006/main">
      <d:rPr>
        <d:i/>
        <d:sz val="11"/>
        <d:rFont val="Calibri"/>
      </d:rPr>
      <d:t xml:space="preserve">Large steam sterilizers (ICS: 11.080.10; HS: 8419.20).</d:t>
    </d:r>
    <d:r xmlns:d="http://schemas.openxmlformats.org/spreadsheetml/2006/main">
      <d:rPr>
        <d:sz val="11"/>
        <d:color rgb="FF000000"/>
        <d:rFont val="Calibri"/>
      </d:rPr>
      <d:t xml:space="preserve"/>
    </d:r>
  </si>
  <si>
    <d:r xmlns:d="http://schemas.openxmlformats.org/spreadsheetml/2006/main">
      <d:rPr>
        <d:sz val="11"/>
        <d:rFont val="Calibri"/>
      </d:rPr>
      <d:t xml:space="preserve">841920 - - Medical, surgical or laboratory sterilisers;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841920 - - Medical, surgical or laboratory sterilisers; </d:t>
    </d:r>
  </si>
  <si>
    <d:r xmlns:d="http://schemas.openxmlformats.org/spreadsheetml/2006/main">
      <d:rPr>
        <d:sz val="11"/>
        <d:rFont val="Calibri"/>
      </d:rPr>
      <d:t xml:space="preserve">11.080.10 - Sterilizing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11.080.10 - Sterilizing equipment; </d:t>
    </d:r>
  </si>
  <si>
    <t>G/TBT/N/ISR/978</t>
  </si>
  <si>
    <d:r xmlns:d="http://schemas.openxmlformats.org/spreadsheetml/2006/main">
      <d:rPr>
        <d:sz val="11"/>
        <d:rFont val="Calibri"/>
      </d:rPr>
      <d:t xml:space="preserve">Electrodes for arc welding</d:t>
    </d:r>
    <d:r xmlns:d="http://schemas.openxmlformats.org/spreadsheetml/2006/main">
      <d:rPr>
        <d:sz val="11"/>
        <d:color rgb="FF000000"/>
        <d:rFont val="Calibri"/>
      </d:rPr>
      <d:t xml:space="preserve"/>
    </d:r>
  </si>
  <si>
    <d:r xmlns:d="http://schemas.openxmlformats.org/spreadsheetml/2006/main">
      <d:rPr>
        <d:sz val="11"/>
        <d:rFont val="Calibri"/>
      </d:rPr>
      <d:t xml:space="preserve">831110 - - Coated electrodes of base metal, for electric arc- Welding; </d:t>
    </d:r>
  </si>
  <si>
    <d:r xmlns:d="http://schemas.openxmlformats.org/spreadsheetml/2006/main">
      <d:rPr>
        <d:sz val="11"/>
        <d:rFont val="Calibri"/>
      </d:rPr>
      <d:t xml:space="preserve">25.160.20 - Welding consumables; </d:t>
    </d:r>
  </si>
  <si>
    <t>G/TBT/N/ISR/979</t>
  </si>
  <si>
    <d:r xmlns:d="http://schemas.openxmlformats.org/spreadsheetml/2006/main">
      <d:rPr>
        <d:sz val="11"/>
        <d:rFont val="Calibri"/>
      </d:rPr>
      <d:t xml:space="preserve">Large steam sterilizers</d:t>
    </d:r>
    <d:r xmlns:d="http://schemas.openxmlformats.org/spreadsheetml/2006/main">
      <d:rPr>
        <d:sz val="11"/>
        <d:color rgb="FF000000"/>
        <d:rFont val="Calibri"/>
      </d:rPr>
      <d:t xml:space="preserve"/>
    </d:r>
  </si>
  <si>
    <d:r xmlns:d="http://schemas.openxmlformats.org/spreadsheetml/2006/main">
      <d:rPr>
        <d:sz val="11"/>
        <d:rFont val="Calibri"/>
      </d:rPr>
      <d:t xml:space="preserve">841920 - - Medical, surgical or laboratory sterilisers; </d:t>
    </d:r>
  </si>
  <si>
    <d:r xmlns:d="http://schemas.openxmlformats.org/spreadsheetml/2006/main">
      <d:rPr>
        <d:sz val="11"/>
        <d:rFont val="Calibri"/>
      </d:rPr>
      <d:t xml:space="preserve">11.080.10 - Sterilizing equipment; </d:t>
    </d:r>
  </si>
  <si>
    <t>G/TBT/N/UKR/117/Add.1</t>
  </si>
  <si>
    <d:r xmlns:d="http://schemas.openxmlformats.org/spreadsheetml/2006/main">
      <d:rPr>
        <d:i/>
        <d:sz val="11"/>
        <d:rFont val="Calibri"/>
      </d:rPr>
      <d:t xml:space="preserve">Buildings and structures</d:t>
    </d:r>
    <d:r xmlns:d="http://schemas.openxmlformats.org/spreadsheetml/2006/main">
      <d:rPr>
        <d:sz val="11"/>
        <d:color rgb="FF000000"/>
        <d:rFont val="Calibri"/>
      </d:rPr>
      <d:t xml:space="preserve"/>
    </d:r>
  </si>
  <si>
    <d:r xmlns:d="http://schemas.openxmlformats.org/spreadsheetml/2006/main">
      <d:rPr>
        <d:sz val="11"/>
        <d:rFont val="Calibri"/>
      </d:rPr>
      <d:t xml:space="preserve">91.040 - Buildings; 91.080 - Structures of buildings;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91.040 - Buildings; 91.080 - Structures of buildings; </d:t>
    </d:r>
  </si>
  <si>
    <t>G/TBT/N/CHL/423</t>
  </si>
  <si>
    <t>Plain steel bars</t>
  </si>
  <si>
    <d:r xmlns:d="http://schemas.openxmlformats.org/spreadsheetml/2006/main">
      <d:rPr>
        <d:sz val="11"/>
        <d:rFont val="Calibri"/>
      </d:rPr>
      <d:t xml:space="preserve">77.140.15 - Steels for reinforcement of concrete; 77.140.60 - Steel bars and rods; </d:t>
    </d:r>
  </si>
  <si>
    <t>G/TBT/N/ISR/976</t>
  </si>
  <si>
    <d:r xmlns:d="http://schemas.openxmlformats.org/spreadsheetml/2006/main">
      <d:rPr>
        <d:sz val="11"/>
        <d:rFont val="Calibri"/>
      </d:rPr>
      <d:t xml:space="preserve">Children's jewelry (HS: Chapter 71)</d:t>
    </d:r>
    <d:r xmlns:d="http://schemas.openxmlformats.org/spreadsheetml/2006/main">
      <d:rPr>
        <d:sz val="11"/>
        <d:color rgb="FF000000"/>
        <d:rFont val="Calibri"/>
      </d:rPr>
      <d:t xml:space="preserve"/>
    </d:r>
  </si>
  <si>
    <d:r xmlns:d="http://schemas.openxmlformats.org/spreadsheetml/2006/main">
      <d:rPr>
        <d:sz val="11"/>
        <d:rFont val="Calibri"/>
      </d:rPr>
      <d:t xml:space="preserve">71 - Natural or cultured pearls, precious or semi- precious stones, precious metals, metals clad with precious metal, and articles thereof; imitation jewellery; coin; </d:t>
    </d:r>
  </si>
  <si>
    <d:r xmlns:d="http://schemas.openxmlformats.org/spreadsheetml/2006/main">
      <d:rPr>
        <d:sz val="11"/>
        <d:rFont val="Calibri"/>
      </d:rPr>
      <d:t xml:space="preserve">39.060 - Jewellery; 97.190 - Equipment for children; </d:t>
    </d:r>
  </si>
  <si>
    <t>G/TBT/N/ISR/977</t>
  </si>
  <si>
    <d:r xmlns:d="http://schemas.openxmlformats.org/spreadsheetml/2006/main">
      <d:rPr>
        <d:sz val="11"/>
        <d:rFont val="Calibri"/>
      </d:rPr>
      <d:t xml:space="preserve">Roasted Coffee</d:t>
    </d:r>
    <d:r xmlns:d="http://schemas.openxmlformats.org/spreadsheetml/2006/main">
      <d:rPr>
        <d:sz val="11"/>
        <d:color rgb="FF000000"/>
        <d:rFont val="Calibri"/>
      </d:rPr>
      <d:t xml:space="preserve"/>
    </d:r>
  </si>
  <si>
    <d:r xmlns:d="http://schemas.openxmlformats.org/spreadsheetml/2006/main">
      <d:rPr>
        <d:sz val="11"/>
        <d:rFont val="Calibri"/>
      </d:rPr>
      <d:t xml:space="preserve">09012 - - Coffee, roasted:; </d:t>
    </d:r>
  </si>
  <si>
    <t>G/TBT/N/KAZ/19</t>
  </si>
  <si>
    <t>Kazakhstan</t>
  </si>
  <si>
    <d:r xmlns:d="http://schemas.openxmlformats.org/spreadsheetml/2006/main">
      <d:rPr>
        <d:sz val="11"/>
        <d:rFont val="Calibri"/>
      </d:rPr>
      <d:t xml:space="preserve">Wheeled vehicles of categories L, M, N and O, intended for operation of public roads.</d:t>
    </d:r>
    <d:r xmlns:d="http://schemas.openxmlformats.org/spreadsheetml/2006/main">
      <d:rPr>
        <d:sz val="11"/>
        <d:color rgb="FF000000"/>
        <d:rFont val="Calibri"/>
      </d:rPr>
      <d:t xml:space="preserve"/>
    </d:r>
  </si>
  <si>
    <d:r xmlns:d="http://schemas.openxmlformats.org/spreadsheetml/2006/main">
      <d:rPr>
        <d:sz val="11"/>
        <d:rFont val="Calibri"/>
      </d:rPr>
      <d:t xml:space="preserve">43.080 - Commercial vehicles; 43.100 - Passenger cars. Caravans and light trailers; 43.140 - Motorcycles and mopeds; </d:t>
    </d:r>
  </si>
  <si>
    <t>G/TBT/N/KOR/738</t>
  </si>
  <si>
    <t>G/TBT/N/ARE/395</t>
  </si>
  <si>
    <d:r xmlns:d="http://schemas.openxmlformats.org/spreadsheetml/2006/main">
      <d:rPr>
        <d:sz val="11"/>
        <d:rFont val="Calibri"/>
      </d:rPr>
      <d:t xml:space="preserve">All products are being traded in the local market, the following products are excluded from the provisions of the law:</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1. Medicines and veterinary, vaccines, Serums, and the like.</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2. Goods to be classified as antiques.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3. Used products that need to be repaired, rehabilitated or modified during the period prior to their placement in the market</d:t>
    </d:r>
    <d:r xmlns:d="http://schemas.openxmlformats.org/spreadsheetml/2006/main">
      <d:rPr>
        <d:sz val="11"/>
        <d:color rgb="FF000000"/>
        <d:rFont val="Calibri"/>
      </d:rPr>
      <d:t xml:space="preserve"/>
    </d:r>
  </si>
  <si>
    <d:r xmlns:d="http://schemas.openxmlformats.org/spreadsheetml/2006/main">
      <d:rPr>
        <d:sz val="11"/>
        <d:rFont val="Calibri"/>
      </d:rPr>
      <d:t xml:space="preserve">25 - MANUFACTURING ENGINEERING; 29 - ELECTRICAL ENGINEERING; 31 - ELECTRONICS; 33 - TELECOMMUNICATIONS. AUDIO AND VIDEO ENGINEERING; 35 - INFORMATION TECHNOLOGY. OFFICE MACHINES; 37 - IMAGE TECHNOLOGY; 43 - ROAD VEHICLES ENGINEERING; 59 - TEXTILE AND LEATHER TECHNOLOGY; 61 - CLOTHING INDUSTRY; 67 - FOOD TECHNOLOGY; 81 - GLASS AND CERAMICS INDUSTRIES; 83 - RUBBER AND PLASTIC INDUSTRIES; 85 - PAPER TECHNOLOGY; 91 - CONSTRUCTION MATERIALS AND BUILDING; 97 - DOMESTIC AND COMMERCIAL EQUIPMENT. ENTERTAINMENT. SPORTS; 39 - PRECISION MECHANICS. JEWELLERY; 87 - PAINT AND COLOUR INDUSTRIES; </d:t>
    </d:r>
  </si>
  <si>
    <t>G/TBT/N/ISR/973</t>
  </si>
  <si>
    <d:r xmlns:d="http://schemas.openxmlformats.org/spreadsheetml/2006/main">
      <d:rPr>
        <d:sz val="11"/>
        <d:rFont val="Calibri"/>
      </d:rPr>
      <d:t xml:space="preserve">Playground equipment and surfacing</d:t>
    </d:r>
    <d:r xmlns:d="http://schemas.openxmlformats.org/spreadsheetml/2006/main">
      <d:rPr>
        <d:sz val="11"/>
        <d:color rgb="FF000000"/>
        <d:rFont val="Calibri"/>
      </d:rPr>
      <d:t xml:space="preserve"/>
    </d:r>
  </si>
  <si>
    <d:r xmlns:d="http://schemas.openxmlformats.org/spreadsheetml/2006/main">
      <d:rPr>
        <d:sz val="11"/>
        <d:rFont val="Calibri"/>
      </d:rPr>
      <d:t xml:space="preserve">95069 - - Other:; 9508 - Roundabouts, swings, shooting galleries and other fairground amusements; travelling circuses and travelling menageries; travelling theatres.; </d:t>
    </d:r>
  </si>
  <si>
    <t>G/TBT/N/ISR/974</t>
  </si>
  <si>
    <d:r xmlns:d="http://schemas.openxmlformats.org/spreadsheetml/2006/main">
      <d:rPr>
        <d:sz val="11"/>
        <d:rFont val="Calibri"/>
      </d:rPr>
      <d:t xml:space="preserve">Bread</d:t>
    </d:r>
    <d:r xmlns:d="http://schemas.openxmlformats.org/spreadsheetml/2006/main">
      <d:rPr>
        <d:sz val="11"/>
        <d:color rgb="FF000000"/>
        <d:rFont val="Calibri"/>
      </d:rPr>
      <d:t xml:space="preserve"/>
    </d:r>
  </si>
  <si>
    <t>G/TBT/N/ISR/975</t>
  </si>
  <si>
    <d:r xmlns:d="http://schemas.openxmlformats.org/spreadsheetml/2006/main">
      <d:rPr>
        <d:sz val="11"/>
        <d:rFont val="Calibri"/>
      </d:rPr>
      <d:t xml:space="preserve">Playground equipment</d:t>
    </d:r>
    <d:r xmlns:d="http://schemas.openxmlformats.org/spreadsheetml/2006/main">
      <d:rPr>
        <d:sz val="11"/>
        <d:color rgb="FF000000"/>
        <d:rFont val="Calibri"/>
      </d:rPr>
      <d:t xml:space="preserve"/>
    </d:r>
  </si>
  <si>
    <t>G/TBT/N/USA/1318</t>
  </si>
  <si>
    <d:r xmlns:d="http://schemas.openxmlformats.org/spreadsheetml/2006/main">
      <d:rPr>
        <d:sz val="11"/>
        <d:rFont val="Calibri"/>
      </d:rPr>
      <d:t xml:space="preserve">Oranges</d:t>
    </d:r>
    <d:r xmlns:d="http://schemas.openxmlformats.org/spreadsheetml/2006/main">
      <d:rPr>
        <d:sz val="11"/>
        <d:color rgb="FF000000"/>
        <d:rFont val="Calibri"/>
      </d:rPr>
      <d:t xml:space="preserve"/>
    </d:r>
  </si>
  <si>
    <d:r xmlns:d="http://schemas.openxmlformats.org/spreadsheetml/2006/main">
      <d:rPr>
        <d:sz val="11"/>
        <d:rFont val="Calibri"/>
      </d:rPr>
      <d:t xml:space="preserve">080510 - - Oranges; </d:t>
    </d:r>
  </si>
  <si>
    <t>G/TBT/N/USA/1319</t>
  </si>
  <si>
    <d:r xmlns:d="http://schemas.openxmlformats.org/spreadsheetml/2006/main">
      <d:rPr>
        <d:sz val="11"/>
        <d:rFont val="Calibri"/>
      </d:rPr>
      <d:t xml:space="preserve">Glider vehicle emissions</d:t>
    </d:r>
    <d:r xmlns:d="http://schemas.openxmlformats.org/spreadsheetml/2006/main">
      <d:rPr>
        <d:sz val="11"/>
        <d:color rgb="FF000000"/>
        <d:rFont val="Calibri"/>
      </d:rPr>
      <d:t xml:space="preserve"/>
    </d:r>
  </si>
  <si>
    <d:r xmlns:d="http://schemas.openxmlformats.org/spreadsheetml/2006/main">
      <d:rPr>
        <d:sz val="11"/>
        <d:rFont val="Calibri"/>
      </d:rPr>
      <d:t xml:space="preserve">13.040 - Air quality; 43.020 - Road vehicles in general; </d:t>
    </d:r>
  </si>
  <si>
    <t>G/TBT/N/USA/1320</t>
  </si>
  <si>
    <d:r xmlns:d="http://schemas.openxmlformats.org/spreadsheetml/2006/main">
      <d:rPr>
        <d:sz val="11"/>
        <d:rFont val="Calibri"/>
      </d:rPr>
      <d:t xml:space="preserve">Animal feed</d:t>
    </d:r>
    <d:r xmlns:d="http://schemas.openxmlformats.org/spreadsheetml/2006/main">
      <d:rPr>
        <d:sz val="11"/>
        <d:color rgb="FF000000"/>
        <d:rFont val="Calibri"/>
      </d:rPr>
      <d:t xml:space="preserve"/>
    </d:r>
  </si>
  <si>
    <t>G/TBT/N/USA/497/Add.6</t>
  </si>
  <si>
    <d:r xmlns:d="http://schemas.openxmlformats.org/spreadsheetml/2006/main">
      <d:rPr>
        <d:i/>
        <d:sz val="11"/>
        <d:rFont val="Calibri"/>
      </d:rPr>
      <d:t xml:space="preserve">Respirators (HS Chapter 9020) (ICS 13.100, 13.340)</d:t>
    </d:r>
    <d:r xmlns:d="http://schemas.openxmlformats.org/spreadsheetml/2006/main">
      <d:rPr>
        <d:sz val="11"/>
        <d:color rgb="FF000000"/>
        <d:rFont val="Calibri"/>
      </d:rPr>
      <d:t xml:space="preserve"/>
    </d:r>
  </si>
  <si>
    <d:r xmlns:d="http://schemas.openxmlformats.org/spreadsheetml/2006/main">
      <d:rPr>
        <d:sz val="11"/>
        <d:rFont val="Calibri"/>
      </d:rPr>
      <d:t xml:space="preserve">9020 - Other breathing appliances and gas masks, excluding protective masks having neither mechanical parts nor replaceable filters.;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9020 - Other breathing appliances and gas masks, excluding protective masks having neither mechanical parts nor replaceable filters.; </d:t>
    </d:r>
  </si>
  <si>
    <d:r xmlns:d="http://schemas.openxmlformats.org/spreadsheetml/2006/main">
      <d:rPr>
        <d:sz val="11"/>
        <d:rFont val="Calibri"/>
      </d:rPr>
      <d:t xml:space="preserve">13.100 - Occupational safety. Industrial hygiene; 13.340 - Protective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13.100 - Occupational safety. Industrial hygiene; 13.340 - Protective equipment; </d:t>
    </d:r>
  </si>
  <si>
    <t>G/TBT/N/ARE/394#G/TBT/N/BHR/507#G/TBT/N/KWT/389#G/TBT/N/OMN/333#G/TBT/N/QAT/506#G/TBT/N/SAU/1027#G/TBT/N/YEM/109</t>
  </si>
  <si>
    <d:r xmlns:d="http://schemas.openxmlformats.org/spreadsheetml/2006/main">
      <d:rPr>
        <d:sz val="11"/>
        <d:rFont val="Calibri"/>
      </d:rPr>
      <d:t xml:space="preserve">Putting Calories on Food Establishments Menu’s Selling Away-From-Home Foods.</d:t>
    </d:r>
    <d:r xmlns:d="http://schemas.openxmlformats.org/spreadsheetml/2006/main">
      <d:rPr>
        <d:sz val="11"/>
        <d:color rgb="FF000000"/>
        <d:rFont val="Calibri"/>
      </d:rPr>
      <d:t xml:space="preserve"/>
    </d:r>
  </si>
  <si>
    <d:r xmlns:d="http://schemas.openxmlformats.org/spreadsheetml/2006/main">
      <d:rPr>
        <d:sz val="11"/>
        <d:rFont val="Calibri"/>
      </d:rPr>
      <d:t xml:space="preserve">Putting Calories on Food Establishments Menu’s Selling Away-From-Home Foods</d:t>
    </d:r>
    <d:r xmlns:d="http://schemas.openxmlformats.org/spreadsheetml/2006/main">
      <d:rPr>
        <d:sz val="11"/>
        <d:color rgb="FF000000"/>
        <d:rFont val="Calibri"/>
      </d:rPr>
      <d:t xml:space="preserve"/>
    </d:r>
  </si>
  <si>
    <t>G/TBT/N/EU/526</t>
  </si>
  <si>
    <d:r xmlns:d="http://schemas.openxmlformats.org/spreadsheetml/2006/main">
      <d:rPr>
        <d:sz val="11"/>
        <d:rFont val="Calibri"/>
      </d:rPr>
      <d:t xml:space="preserve">67.230 - Prepackaged and prepared foods; 11.120 - Pharmaceutics; </d:t>
    </d:r>
  </si>
  <si>
    <t>G/TBT/N/JPN/551/Add.3</t>
  </si>
  <si>
    <d:r xmlns:d="http://schemas.openxmlformats.org/spreadsheetml/2006/main">
      <d:rPr>
        <d:i/>
        <d:sz val="11"/>
        <d:rFont val="Calibri"/>
      </d:rPr>
      <d:t xml:space="preserve">Processed foods which are produced and sold in Japan.</d:t>
    </d:r>
    <d:r xmlns:d="http://schemas.openxmlformats.org/spreadsheetml/2006/main">
      <d:rPr>
        <d:sz val="11"/>
        <d:color rgb="FF000000"/>
        <d:rFont val="Calibri"/>
      </d:rPr>
      <d:t xml:space="preserve"/>
    </d:r>
  </si>
  <si>
    <t>G/TBT/N/KEN/594</t>
  </si>
  <si>
    <t>G/TBT/N/KEN/595</t>
  </si>
  <si>
    <d:r xmlns:d="http://schemas.openxmlformats.org/spreadsheetml/2006/main">
      <d:rPr>
        <d:sz val="11"/>
        <d:rFont val="Calibri"/>
      </d:rPr>
      <d:t xml:space="preserve">59.080 - Products of the textile industry; </d:t>
    </d:r>
  </si>
  <si>
    <t>G/TBT/N/KEN/596</t>
  </si>
  <si>
    <t>G/TBT/N/KEN/597</t>
  </si>
  <si>
    <t>G/TBT/N/KEN/598</t>
  </si>
  <si>
    <t>G/TBT/N/KEN/599</t>
  </si>
  <si>
    <d:r xmlns:d="http://schemas.openxmlformats.org/spreadsheetml/2006/main">
      <d:rPr>
        <d:sz val="11"/>
        <d:rFont val="Calibri"/>
      </d:rPr>
      <d:t xml:space="preserve">13.060.20 - Drinking water; 67.160.20 - Non-alcoholic beverages; </d:t>
    </d:r>
  </si>
  <si>
    <t>G/TBT/N/KEN/600</t>
  </si>
  <si>
    <d:r xmlns:d="http://schemas.openxmlformats.org/spreadsheetml/2006/main">
      <d:rPr>
        <d:sz val="11"/>
        <d:rFont val="Calibri"/>
      </d:rPr>
      <d:t xml:space="preserve">61.020 - Clothes; </d:t>
    </d:r>
  </si>
  <si>
    <t>G/TBT/N/KOR/736</t>
  </si>
  <si>
    <d:r xmlns:d="http://schemas.openxmlformats.org/spreadsheetml/2006/main">
      <d:rPr>
        <d:sz val="11"/>
        <d:rFont val="Calibri"/>
      </d:rPr>
      <d:t xml:space="preserve">Telecommunications equipment and electrical appliances</d:t>
    </d:r>
    <d:r xmlns:d="http://schemas.openxmlformats.org/spreadsheetml/2006/main">
      <d:rPr>
        <d:sz val="11"/>
        <d:color rgb="FF000000"/>
        <d:rFont val="Calibri"/>
      </d:rPr>
      <d:t xml:space="preserve"/>
    </d:r>
  </si>
  <si>
    <d:r xmlns:d="http://schemas.openxmlformats.org/spreadsheetml/2006/main">
      <d:rPr>
        <d:sz val="11"/>
        <d:rFont val="Calibri"/>
      </d:rPr>
      <d:t xml:space="preserve">33.160 - Audio, video and audiovisual engineering; </d:t>
    </d:r>
  </si>
  <si>
    <t>G/TBT/N/KOR/737</t>
  </si>
  <si>
    <d:r xmlns:d="http://schemas.openxmlformats.org/spreadsheetml/2006/main">
      <d:rPr>
        <d:sz val="11"/>
        <d:rFont val="Calibri"/>
      </d:rPr>
      <d:t xml:space="preserve">Livestock Products</d:t>
    </d:r>
    <d:r xmlns:d="http://schemas.openxmlformats.org/spreadsheetml/2006/main">
      <d:rPr>
        <d:sz val="11"/>
        <d:color rgb="FF000000"/>
        <d:rFont val="Calibri"/>
      </d:rPr>
      <d:t xml:space="preserve"/>
    </d:r>
  </si>
  <si>
    <t>G/TBT/N/THA/503</t>
  </si>
  <si>
    <d:r xmlns:d="http://schemas.openxmlformats.org/spreadsheetml/2006/main">
      <d:rPr>
        <d:sz val="11"/>
        <d:rFont val="Calibri"/>
      </d:rPr>
      <d:t xml:space="preserve">ICS 83.160.10</d:t>
    </d:r>
    <d:r xmlns:d="http://schemas.openxmlformats.org/spreadsheetml/2006/main">
      <d:rPr>
        <d:sz val="11"/>
        <d:color rgb="FF000000"/>
        <d:rFont val="Calibri"/>
      </d:rPr>
      <d:t xml:space="preserve"/>
    </d:r>
  </si>
  <si>
    <d:r xmlns:d="http://schemas.openxmlformats.org/spreadsheetml/2006/main">
      <d:rPr>
        <d:sz val="11"/>
        <d:rFont val="Calibri"/>
      </d:rPr>
      <d:t xml:space="preserve">83.160.10 - Road vehicle tyres; </d:t>
    </d:r>
  </si>
  <si>
    <t>G/TBT/N/USA/1118/Add.4</t>
  </si>
  <si>
    <d:r xmlns:d="http://schemas.openxmlformats.org/spreadsheetml/2006/main">
      <d:rPr>
        <d:i/>
        <d:sz val="11"/>
        <d:rFont val="Calibri"/>
      </d:rPr>
      <d:t xml:space="preserve">Organic livestock and poultry</d:t>
    </d:r>
    <d:r xmlns:d="http://schemas.openxmlformats.org/spreadsheetml/2006/main">
      <d:rPr>
        <d:sz val="11"/>
        <d:color rgb="FF000000"/>
        <d:rFont val="Calibri"/>
      </d:rPr>
      <d:t xml:space="preserve"/>
    </d:r>
  </si>
  <si>
    <d:r xmlns:d="http://schemas.openxmlformats.org/spreadsheetml/2006/main">
      <d:rPr>
        <d:sz val="11"/>
        <d:rFont val="Calibri"/>
      </d:rPr>
      <d:t xml:space="preserve">65.020 - Farming and forestry;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65.020 - Farming and forestry; </d:t>
    </d:r>
  </si>
  <si>
    <d:r xmlns:d="http://schemas.openxmlformats.org/spreadsheetml/2006/main">
      <d:rPr>
        <d:i/>
        <d:sz val="11"/>
        <d:rFont val="Calibri"/>
      </d:rPr>
      <d:t xml:space="preserve">Protection of animal or plant life or health; </d:t>
    </d:r>
  </si>
  <si>
    <t>G/TBT/N/USA/1317</t>
  </si>
  <si>
    <d:r xmlns:d="http://schemas.openxmlformats.org/spreadsheetml/2006/main">
      <d:rPr>
        <d:sz val="11"/>
        <d:rFont val="Calibri"/>
      </d:rPr>
      <d:t xml:space="preserve">Dishwashers, furnaces, room air conditioners, and pool heaters</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</si>
  <si>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23.120 - Ventilators. Fans. Air-conditioners; 97.060 - Laundry appliances; 97.100 - Domestic, commercial and industrial heating appliances; </d:t>
    </d:r>
  </si>
  <si>
    <t>G/TBT/N/EU/525</t>
  </si>
  <si>
    <d:r xmlns:d="http://schemas.openxmlformats.org/spreadsheetml/2006/main">
      <d:rPr>
        <d:sz val="11"/>
        <d:rFont val="Calibri"/>
      </d:rPr>
      <d:t xml:space="preserve">Propineb (pesticide active substance)</d:t>
    </d:r>
    <d:r xmlns:d="http://schemas.openxmlformats.org/spreadsheetml/2006/main">
      <d:rPr>
        <d:sz val="11"/>
        <d:color rgb="FF000000"/>
        <d:rFont val="Calibri"/>
      </d:rPr>
      <d:t xml:space="preserve"/>
    </d:r>
  </si>
  <si>
    <t>G/TBT/N/SAU/1026</t>
  </si>
  <si>
    <d:r xmlns:d="http://schemas.openxmlformats.org/spreadsheetml/2006/main">
      <d:rPr>
        <d:sz val="11"/>
        <d:rFont val="Calibri"/>
      </d:rPr>
      <d:t xml:space="preserve">ICS: 29.160.01</d:t>
    </d:r>
    <d:r xmlns:d="http://schemas.openxmlformats.org/spreadsheetml/2006/main">
      <d:rPr>
        <d:sz val="11"/>
        <d:color rgb="FF000000"/>
        <d:rFont val="Calibri"/>
      </d:rPr>
      <d:t xml:space="preserve"/>
    </d:r>
  </si>
  <si>
    <d:r xmlns:d="http://schemas.openxmlformats.org/spreadsheetml/2006/main">
      <d:rPr>
        <d:sz val="11"/>
        <d:rFont val="Calibri"/>
      </d:rPr>
      <d:t xml:space="preserve">29.160.01 - Rotating machinery in general; </d:t>
    </d:r>
  </si>
  <si>
    <t>G/TBT/N/CHN/1224</t>
  </si>
  <si>
    <d:r xmlns:d="http://schemas.openxmlformats.org/spreadsheetml/2006/main">
      <d:rPr>
        <d:sz val="11"/>
        <d:rFont val="Calibri"/>
      </d:rPr>
      <d:t xml:space="preserve">Smelt Slag HS: 2618, 2619 ICS: 13.030.50</d:t>
    </d:r>
    <d:r xmlns:d="http://schemas.openxmlformats.org/spreadsheetml/2006/main">
      <d:rPr>
        <d:sz val="11"/>
        <d:color rgb="FF000000"/>
        <d:rFont val="Calibri"/>
      </d:rPr>
      <d:t xml:space="preserve"/>
    </d:r>
  </si>
  <si>
    <d:r xmlns:d="http://schemas.openxmlformats.org/spreadsheetml/2006/main">
      <d:rPr>
        <d:sz val="11"/>
        <d:rFont val="Calibri"/>
      </d:rPr>
      <d:t xml:space="preserve">2618 - Granulated slag (slag sand) from the manufacture of iron or steel.; 2619 - Slag, dross (other than granulated slag), scalings and other waste from the manufacture of iron or steel.; </d:t>
    </d:r>
  </si>
  <si>
    <d:r xmlns:d="http://schemas.openxmlformats.org/spreadsheetml/2006/main">
      <d:rPr>
        <d:sz val="11"/>
        <d:rFont val="Calibri"/>
      </d:rPr>
      <d:t xml:space="preserve">13.030.50 - Recycling; </d:t>
    </d:r>
  </si>
  <si>
    <t>G/TBT/N/CHN/1225</t>
  </si>
  <si>
    <d:r xmlns:d="http://schemas.openxmlformats.org/spreadsheetml/2006/main">
      <d:rPr>
        <d:sz val="11"/>
        <d:rFont val="Calibri"/>
      </d:rPr>
      <d:t xml:space="preserve">Waste and scrap of paper or paperboard HS:4707 ICS: 13.030.50</d:t>
    </d:r>
    <d:r xmlns:d="http://schemas.openxmlformats.org/spreadsheetml/2006/main">
      <d:rPr>
        <d:sz val="11"/>
        <d:color rgb="FF000000"/>
        <d:rFont val="Calibri"/>
      </d:rPr>
      <d:t xml:space="preserve"/>
    </d:r>
  </si>
  <si>
    <d:r xmlns:d="http://schemas.openxmlformats.org/spreadsheetml/2006/main">
      <d:rPr>
        <d:sz val="11"/>
        <d:rFont val="Calibri"/>
      </d:rPr>
      <d:t xml:space="preserve">4707 - Recovered (waste and scrap) paper or paperboard.; </d:t>
    </d:r>
  </si>
  <si>
    <t>G/TBT/N/CHN/1226</t>
  </si>
  <si>
    <d:r xmlns:d="http://schemas.openxmlformats.org/spreadsheetml/2006/main">
      <d:rPr>
        <d:sz val="11"/>
        <d:rFont val="Calibri"/>
      </d:rPr>
      <d:t xml:space="preserve">Wood and Wood Articles Wastes HS: 4401, 4501; ICS: 13.030.50</d:t>
    </d:r>
    <d:r xmlns:d="http://schemas.openxmlformats.org/spreadsheetml/2006/main">
      <d:rPr>
        <d:sz val="11"/>
        <d:color rgb="FF000000"/>
        <d:rFont val="Calibri"/>
      </d:rPr>
      <d:t xml:space="preserve"/>
    </d:r>
  </si>
  <si>
    <d:r xmlns:d="http://schemas.openxmlformats.org/spreadsheetml/2006/main">
      <d:rPr>
        <d:sz val="11"/>
        <d:rFont val="Calibri"/>
      </d:rPr>
      <d:t xml:space="preserve">4401 - Fuel wood, in logs, in billets, in twigs, in faggots or in similar forms; wood in chips or particles; sawdust and wood waste and scrap, whether or not agglomerated in logs, briquettes, pellets or similar forms.; 4501 - Natural cork, raw or simply prepared; waste cork; crushed, granulated or ground cork.; </d:t>
    </d:r>
  </si>
  <si>
    <t>G/TBT/N/CHN/1227</t>
  </si>
  <si>
    <d:r xmlns:d="http://schemas.openxmlformats.org/spreadsheetml/2006/main">
      <d:rPr>
        <d:sz val="11"/>
        <d:rFont val="Calibri"/>
      </d:rPr>
      <d:t xml:space="preserve">Waste and scrap of iron and steel HS: 7204; ICS: 13.030.50.</d:t>
    </d:r>
    <d:r xmlns:d="http://schemas.openxmlformats.org/spreadsheetml/2006/main">
      <d:rPr>
        <d:sz val="11"/>
        <d:color rgb="FF000000"/>
        <d:rFont val="Calibri"/>
      </d:rPr>
      <d:t xml:space="preserve"/>
    </d:r>
  </si>
  <si>
    <d:r xmlns:d="http://schemas.openxmlformats.org/spreadsheetml/2006/main">
      <d:rPr>
        <d:sz val="11"/>
        <d:rFont val="Calibri"/>
      </d:rPr>
      <d:t xml:space="preserve">7204 - Ferrous waste and scrap; remelting scrap ingots of iron or steel.; </d:t>
    </d:r>
  </si>
  <si>
    <t>G/TBT/N/CHN/1228</t>
  </si>
  <si>
    <d:r xmlns:d="http://schemas.openxmlformats.org/spreadsheetml/2006/main">
      <d:rPr>
        <d:sz val="11"/>
        <d:rFont val="Calibri"/>
      </d:rPr>
      <d:t xml:space="preserve">Waste Nonferrous Metal HS: 7112, 7404, 7503, 7602, 7902, 8002, 8103, 8101, 8104, 8106, 8108, 8109, 8112, 8113; ICS: 13.030.50.</d:t>
    </d:r>
    <d:r xmlns:d="http://schemas.openxmlformats.org/spreadsheetml/2006/main">
      <d:rPr>
        <d:sz val="11"/>
        <d:color rgb="FF000000"/>
        <d:rFont val="Calibri"/>
      </d:rPr>
      <d:t xml:space="preserve"/>
    </d:r>
  </si>
  <si>
    <d:r xmlns:d="http://schemas.openxmlformats.org/spreadsheetml/2006/main">
      <d:rPr>
        <d:sz val="11"/>
        <d:rFont val="Calibri"/>
      </d:rPr>
      <d:t xml:space="preserve">7112 - Waste and scrap of precious metal or of metal clad with precious metal; other waste and scrap containing precious metal or precious metal compounds, of a kind used principally for the recovery of precious metal.; 7404 - Copper waste and scrap.; 7503 - Nickel waste and scrap.; 7602 - Aluminum waste and scrap.; 7902 - Zinc waste and scrap.; 8002 - Tin waste and scrap.; 8101 - Tungsten (wolfram) and articles thereof, including waste and scrap.; 8103 - Tantalum and articles thereof, including waste and scrap.; 8104 - Magnesium and articles thereof, including waste and scrap.; 8106 - Bismuth and articles thereof, including waste and scrap.; 8108 - Titanium and articles thereof, including waste and scrap.; 8109 - Zirconium and articles thereof, including waste and scrap.; 8112 - Beryllium, chromium, germanium, vanadium, gallium, hafnium, indium, niobium (columbium), rhenium and thallium, and articles of these metals, including waste and scrap.; 8113 - Cermets and articles thereof, including waste and scrap.; </d:t>
    </d:r>
  </si>
  <si>
    <t>G/TBT/N/CHN/1229</t>
  </si>
  <si>
    <d:r xmlns:d="http://schemas.openxmlformats.org/spreadsheetml/2006/main">
      <d:rPr>
        <d:sz val="11"/>
        <d:rFont val="Calibri"/>
      </d:rPr>
      <d:t xml:space="preserve">Waste Electric Motors HS: 7404; ICS: 13.030.50.</d:t>
    </d:r>
    <d:r xmlns:d="http://schemas.openxmlformats.org/spreadsheetml/2006/main">
      <d:rPr>
        <d:sz val="11"/>
        <d:color rgb="FF000000"/>
        <d:rFont val="Calibri"/>
      </d:rPr>
      <d:t xml:space="preserve"/>
    </d:r>
  </si>
  <si>
    <d:r xmlns:d="http://schemas.openxmlformats.org/spreadsheetml/2006/main">
      <d:rPr>
        <d:sz val="11"/>
        <d:rFont val="Calibri"/>
      </d:rPr>
      <d:t xml:space="preserve">7404 - Copper waste and scrap.; </d:t>
    </d:r>
  </si>
  <si>
    <t>G/TBT/N/CHN/1230</t>
  </si>
  <si>
    <d:r xmlns:d="http://schemas.openxmlformats.org/spreadsheetml/2006/main">
      <d:rPr>
        <d:sz val="11"/>
        <d:rFont val="Calibri"/>
      </d:rPr>
      <d:t xml:space="preserve">Waste wires and cables HS: 7404, 7602; ICS: 13.030.50.</d:t>
    </d:r>
    <d:r xmlns:d="http://schemas.openxmlformats.org/spreadsheetml/2006/main">
      <d:rPr>
        <d:sz val="11"/>
        <d:color rgb="FF000000"/>
        <d:rFont val="Calibri"/>
      </d:rPr>
      <d:t xml:space="preserve"/>
    </d:r>
  </si>
  <si>
    <d:r xmlns:d="http://schemas.openxmlformats.org/spreadsheetml/2006/main">
      <d:rPr>
        <d:sz val="11"/>
        <d:rFont val="Calibri"/>
      </d:rPr>
      <d:t xml:space="preserve">7404 - Copper waste and scrap.; 7602 - Aluminum waste and scrap.; </d:t>
    </d:r>
  </si>
  <si>
    <t>G/TBT/N/CHN/1231</t>
  </si>
  <si>
    <d:r xmlns:d="http://schemas.openxmlformats.org/spreadsheetml/2006/main">
      <d:rPr>
        <d:sz val="11"/>
        <d:rFont val="Calibri"/>
      </d:rPr>
      <d:t xml:space="preserve">Metal and Electrical Appliance Scraps HS: 7204, 7404, 7602; ICS: 13.030.50.</d:t>
    </d:r>
    <d:r xmlns:d="http://schemas.openxmlformats.org/spreadsheetml/2006/main">
      <d:rPr>
        <d:sz val="11"/>
        <d:color rgb="FF000000"/>
        <d:rFont val="Calibri"/>
      </d:rPr>
      <d:t xml:space="preserve"/>
    </d:r>
  </si>
  <si>
    <d:r xmlns:d="http://schemas.openxmlformats.org/spreadsheetml/2006/main">
      <d:rPr>
        <d:sz val="11"/>
        <d:rFont val="Calibri"/>
      </d:rPr>
      <d:t xml:space="preserve">7204 - Ferrous waste and scrap; remelting scrap ingots of iron or steel.; 7404 - Copper waste and scrap.; 7602 - Aluminum waste and scrap.; </d:t>
    </d:r>
  </si>
  <si>
    <t>G/TBT/N/CHN/1232</t>
  </si>
  <si>
    <d:r xmlns:d="http://schemas.openxmlformats.org/spreadsheetml/2006/main">
      <d:rPr>
        <d:sz val="11"/>
        <d:rFont val="Calibri"/>
      </d:rPr>
      <d:t xml:space="preserve">Vessels and Other Floating Structures for Breaking up HS: 8908; ICS: 13.030.50.</d:t>
    </d:r>
    <d:r xmlns:d="http://schemas.openxmlformats.org/spreadsheetml/2006/main">
      <d:rPr>
        <d:sz val="11"/>
        <d:color rgb="FF000000"/>
        <d:rFont val="Calibri"/>
      </d:rPr>
      <d:t xml:space="preserve"/>
    </d:r>
  </si>
  <si>
    <d:r xmlns:d="http://schemas.openxmlformats.org/spreadsheetml/2006/main">
      <d:rPr>
        <d:sz val="11"/>
        <d:rFont val="Calibri"/>
      </d:rPr>
      <d:t xml:space="preserve">8908 - Vessels and other floating structures for breaking up (scrapping).; </d:t>
    </d:r>
  </si>
  <si>
    <t>G/TBT/N/CHN/1233</t>
  </si>
  <si>
    <d:r xmlns:d="http://schemas.openxmlformats.org/spreadsheetml/2006/main">
      <d:rPr>
        <d:sz val="11"/>
        <d:rFont val="Calibri"/>
      </d:rPr>
      <d:t xml:space="preserve">Waste and scrap of plastics HS: 3915; ICS: 13.030.50.</d:t>
    </d:r>
    <d:r xmlns:d="http://schemas.openxmlformats.org/spreadsheetml/2006/main">
      <d:rPr>
        <d:sz val="11"/>
        <d:color rgb="FF000000"/>
        <d:rFont val="Calibri"/>
      </d:rPr>
      <d:t xml:space="preserve"/>
    </d:r>
  </si>
  <si>
    <d:r xmlns:d="http://schemas.openxmlformats.org/spreadsheetml/2006/main">
      <d:rPr>
        <d:sz val="11"/>
        <d:rFont val="Calibri"/>
      </d:rPr>
      <d:t xml:space="preserve">3915 - Waste, parings and scrap, of plastics.; </d:t>
    </d:r>
  </si>
  <si>
    <t>G/TBT/N/CHN/1234</t>
  </si>
  <si>
    <d:r xmlns:d="http://schemas.openxmlformats.org/spreadsheetml/2006/main">
      <d:rPr>
        <d:sz val="11"/>
        <d:rFont val="Calibri"/>
      </d:rPr>
      <d:t xml:space="preserve">Compressed Piece of Scrap Automobile HS: 7204; ICS: 13.030.50.</d:t>
    </d:r>
    <d:r xmlns:d="http://schemas.openxmlformats.org/spreadsheetml/2006/main">
      <d:rPr>
        <d:sz val="11"/>
        <d:color rgb="FF000000"/>
        <d:rFont val="Calibri"/>
      </d:rPr>
      <d:t xml:space="preserve"/>
    </d:r>
  </si>
  <si>
    <t>G/TBT/N/ISR/946/Add.1</t>
  </si>
  <si>
    <d:r xmlns:d="http://schemas.openxmlformats.org/spreadsheetml/2006/main">
      <d:rPr>
        <d:i/>
        <d:sz val="11"/>
        <d:rFont val="Calibri"/>
      </d:rPr>
      <d:t xml:space="preserve">Foodstuffs (HS: Section I to IV - Chapters 1 to 24; ICS: 67.040)
</d:t>
    </d:r>
    <d:r xmlns:d="http://schemas.openxmlformats.org/spreadsheetml/2006/main">
      <d:rPr>
        <d:sz val="11"/>
        <d:color rgb="FF000000"/>
        <d:rFont val="Calibri"/>
      </d:rPr>
      <d:t xml:space="preserve"/>
    </d:r>
  </si>
  <si>
    <t>G/TBT/N/MWI/16</t>
  </si>
  <si>
    <t>Malawi</t>
  </si>
  <si>
    <d:r xmlns:d="http://schemas.openxmlformats.org/spreadsheetml/2006/main">
      <d:rPr>
        <d:sz val="11"/>
        <d:rFont val="Calibri"/>
      </d:rPr>
      <d:t xml:space="preserve">High protein cereal based foods</d:t>
    </d:r>
    <d:r xmlns:d="http://schemas.openxmlformats.org/spreadsheetml/2006/main">
      <d:rPr>
        <d:sz val="11"/>
        <d:color rgb="FF000000"/>
        <d:rFont val="Calibri"/>
      </d:rPr>
      <d:t xml:space="preserve"/>
    </d:r>
  </si>
  <si>
    <d:r xmlns:d="http://schemas.openxmlformats.org/spreadsheetml/2006/main">
      <d:rPr>
        <d:sz val="11"/>
        <d:rFont val="Calibri"/>
      </d:rPr>
      <d:t xml:space="preserve">1102 - Cereal flours other than of wheat or meslin.; 190110 - - Preparations for infant use, put up for retail sale; </d:t>
    </d:r>
  </si>
  <si>
    <t>G/TBT/N/EU/524</t>
  </si>
  <si>
    <d:r xmlns:d="http://schemas.openxmlformats.org/spreadsheetml/2006/main">
      <d:rPr>
        <d:sz val="11"/>
        <d:rFont val="Calibri"/>
      </d:rPr>
      <d:t xml:space="preserve">Marine Equipment (including inter alia life-saving appliances, pollution prevention equipment, fire protection equipment, navigation equipment, radio communication equipment).</d:t>
    </d:r>
    <d:r xmlns:d="http://schemas.openxmlformats.org/spreadsheetml/2006/main">
      <d:rPr>
        <d:sz val="11"/>
        <d:color rgb="FF000000"/>
        <d:rFont val="Calibri"/>
      </d:rPr>
      <d:t xml:space="preserve"/>
    </d:r>
  </si>
  <si>
    <d:r xmlns:d="http://schemas.openxmlformats.org/spreadsheetml/2006/main">
      <d:rPr>
        <d:sz val="11"/>
        <d:rFont val="Calibri"/>
      </d:rPr>
      <d:t xml:space="preserve">13.340.70 - Lifejackets, buoyancy aids and flotation devices; 47.020.70 - Navigation and control equipment; 47.020.99 - Other standards related to shipbuilding and marine structures; </d:t>
    </d:r>
  </si>
  <si>
    <d:r xmlns:d="http://schemas.openxmlformats.org/spreadsheetml/2006/main">
      <d:rPr>
        <d:sz val="11"/>
        <d:rFont val="Calibri"/>
      </d:rPr>
      <d:t xml:space="preserve">Protection of human health or safety; Protection of the environment; Reducing trade barriers and facilitating trade; </d:t>
    </d:r>
  </si>
  <si>
    <t>G/TBT/N/MDA/34</t>
  </si>
  <si>
    <t>Moldova, Republic of</t>
  </si>
  <si>
    <d:r xmlns:d="http://schemas.openxmlformats.org/spreadsheetml/2006/main">
      <d:rPr>
        <d:sz val="11"/>
        <d:rFont val="Calibri"/>
      </d:rPr>
      <d:t xml:space="preserve">Cableway installations (elevators)</d:t>
    </d:r>
    <d:r xmlns:d="http://schemas.openxmlformats.org/spreadsheetml/2006/main">
      <d:rPr>
        <d:sz val="11"/>
        <d:color rgb="FF000000"/>
        <d:rFont val="Calibri"/>
      </d:rPr>
      <d:t xml:space="preserve"/>
    </d:r>
  </si>
  <si>
    <d:r xmlns:d="http://schemas.openxmlformats.org/spreadsheetml/2006/main">
      <d:rPr>
        <d:sz val="11"/>
        <d:rFont val="Calibri"/>
      </d:rPr>
      <d:t xml:space="preserve">91.140.90 - Lifts. Escalators; </d:t>
    </d:r>
  </si>
  <si>
    <t>G/TBT/N/ARG/193/Add.4</t>
  </si>
  <si>
    <t>G/TBT/N/ARG/325/Add.1</t>
  </si>
  <si>
    <d:r xmlns:d="http://schemas.openxmlformats.org/spreadsheetml/2006/main">
      <d:rPr>
        <d:i/>
        <d:sz val="11"/>
        <d:rFont val="Calibri"/>
      </d:rPr>
      <d:t xml:space="preserve">Wine products</d:t>
    </d:r>
    <d:r xmlns:d="http://schemas.openxmlformats.org/spreadsheetml/2006/main">
      <d:rPr>
        <d:sz val="11"/>
        <d:color rgb="FF000000"/>
        <d:rFont val="Calibri"/>
      </d:rPr>
      <d:t xml:space="preserve"/>
    </d:r>
  </si>
  <si>
    <d:r xmlns:d="http://schemas.openxmlformats.org/spreadsheetml/2006/main">
      <d:rPr>
        <d:sz val="11"/>
        <d:rFont val="Calibri"/>
      </d:rPr>
      <d:t xml:space="preserve">67.160.10 - Alcoholic beverages; </d:t>
    </d:r>
  </si>
  <si>
    <t>G/TBT/N/ARG/328</t>
  </si>
  <si>
    <d:r xmlns:d="http://schemas.openxmlformats.org/spreadsheetml/2006/main">
      <d:rPr>
        <d:sz val="11"/>
        <d:rFont val="Calibri"/>
      </d:rPr>
      <d:t xml:space="preserve">97.060 - Laundry appliances; </d:t>
    </d:r>
  </si>
  <si>
    <t>G/TBT/N/CHL/422</t>
  </si>
  <si>
    <t>Chemical substances and mixtures</t>
  </si>
  <si>
    <t>G/TBT/N/ITA/31</t>
  </si>
  <si>
    <t>Italy</t>
  </si>
  <si>
    <d:r xmlns:d="http://schemas.openxmlformats.org/spreadsheetml/2006/main">
      <d:rPr>
        <d:sz val="11"/>
        <d:rFont val="Calibri"/>
      </d:rPr>
      <d:t xml:space="preserve">Internet access services; software and digital content. Communication terminal devices.</d:t>
    </d:r>
    <d:r xmlns:d="http://schemas.openxmlformats.org/spreadsheetml/2006/main">
      <d:rPr>
        <d:sz val="11"/>
        <d:color rgb="FF000000"/>
        <d:rFont val="Calibri"/>
      </d:rPr>
      <d:t xml:space="preserve"/>
    </d:r>
  </si>
  <si>
    <d:r xmlns:d="http://schemas.openxmlformats.org/spreadsheetml/2006/main">
      <d:rPr>
        <d:sz val="11"/>
        <d:rFont val="Calibri"/>
      </d:rPr>
      <d:t xml:space="preserve">33.030 - Telecommunication services. Applications; 33.050 - Telecommunication terminal equipment; </d:t>
    </d:r>
  </si>
  <si>
    <t>G/TBT/N/JAM/70</t>
  </si>
  <si>
    <d:r xmlns:d="http://schemas.openxmlformats.org/spreadsheetml/2006/main">
      <d:rPr>
        <d:sz val="11"/>
        <d:rFont val="Calibri"/>
      </d:rPr>
      <d:t xml:space="preserve">Disinfectants ICS # 11.080.20</d:t>
    </d:r>
    <d:r xmlns:d="http://schemas.openxmlformats.org/spreadsheetml/2006/main">
      <d:rPr>
        <d:sz val="11"/>
        <d:color rgb="FF000000"/>
        <d:rFont val="Calibri"/>
      </d:rPr>
      <d:t xml:space="preserve"/>
    </d:r>
  </si>
  <si>
    <d:r xmlns:d="http://schemas.openxmlformats.org/spreadsheetml/2006/main">
      <d:rPr>
        <d:sz val="11"/>
        <d:rFont val="Calibri"/>
      </d:rPr>
      <d:t xml:space="preserve">11.080.20 - Disinfectants and antiseptics; </d:t>
    </d:r>
  </si>
  <si>
    <t>G/TBT/N/USA/1284/Add.2</t>
  </si>
  <si>
    <d:r xmlns:d="http://schemas.openxmlformats.org/spreadsheetml/2006/main">
      <d:rPr>
        <d:i/>
        <d:sz val="11"/>
        <d:rFont val="Calibri"/>
      </d:rPr>
      <d:t xml:space="preserve">Outboard engines</d:t>
    </d:r>
    <d:r xmlns:d="http://schemas.openxmlformats.org/spreadsheetml/2006/main">
      <d:rPr>
        <d:sz val="11"/>
        <d:color rgb="FF000000"/>
        <d:rFont val="Calibri"/>
      </d:rPr>
      <d:t xml:space="preserve"/>
    </d:r>
  </si>
  <si>
    <d:r xmlns:d="http://schemas.openxmlformats.org/spreadsheetml/2006/main">
      <d:rPr>
        <d:sz val="11"/>
        <d:rFont val="Calibri"/>
      </d:rPr>
      <d:t xml:space="preserve">19.020 - Test conditions and procedures in general; 47.020 - Shipbuilding and marine structures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19.020 - Test conditions and procedures in general; 47.020 - Shipbuilding and marine structures in general; </d:t>
    </d:r>
  </si>
  <si>
    <t>G/TBT/N/USA/1304/Add.1</t>
  </si>
  <si>
    <d:r xmlns:d="http://schemas.openxmlformats.org/spreadsheetml/2006/main">
      <d:rPr>
        <d:i/>
        <d:sz val="11"/>
        <d:rFont val="Calibri"/>
      </d:rPr>
      <d:t xml:space="preserve">Radioactive materials</d:t>
    </d:r>
    <d:r xmlns:d="http://schemas.openxmlformats.org/spreadsheetml/2006/main">
      <d:rPr>
        <d:sz val="11"/>
        <d:color rgb="FF000000"/>
        <d:rFont val="Calibri"/>
      </d:rPr>
      <d:t xml:space="preserve"/>
    </d:r>
  </si>
  <si>
    <d:r xmlns:d="http://schemas.openxmlformats.org/spreadsheetml/2006/main">
      <d:rPr>
        <d:sz val="11"/>
        <d:rFont val="Calibri"/>
      </d:rPr>
      <d:t xml:space="preserve">28 - Inorganic chemicals; organic or inorganic compounds of precious metals, of rare- earth metals, of radioactive elements or of isotopes;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28 - Inorganic chemicals; organic or inorganic compounds of precious metals, of rare- earth metals, of radioactive elements or of isotopes; </d:t>
    </d:r>
  </si>
  <si>
    <d:r xmlns:d="http://schemas.openxmlformats.org/spreadsheetml/2006/main">
      <d:rPr>
        <d:sz val="11"/>
        <d:rFont val="Calibri"/>
      </d:rPr>
      <d:t xml:space="preserve">11.120 - Pharmaceutics; 27.120 - Nuclear energy engineering;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11.120 - Pharmaceutics; 27.120 - Nuclear energy engineering; </d:t>
    </d:r>
  </si>
  <si>
    <t>G/TBT/N/USA/1305/Add.1</t>
  </si>
  <si>
    <d:r xmlns:d="http://schemas.openxmlformats.org/spreadsheetml/2006/main">
      <d:rPr>
        <d:i/>
        <d:sz val="11"/>
        <d:rFont val="Calibri"/>
      </d:rPr>
      <d:t xml:space="preserve">School buses</d:t>
    </d:r>
    <d:r xmlns:d="http://schemas.openxmlformats.org/spreadsheetml/2006/main">
      <d:rPr>
        <d:sz val="11"/>
        <d:color rgb="FF000000"/>
        <d:rFont val="Calibri"/>
      </d:rPr>
      <d:t xml:space="preserve"/>
    </d:r>
  </si>
  <si>
    <d:r xmlns:d="http://schemas.openxmlformats.org/spreadsheetml/2006/main">
      <d:rPr>
        <d:sz val="11"/>
        <d:rFont val="Calibri"/>
      </d:rPr>
      <d:t xml:space="preserve">8702 - Motor vehicles for the transport of ten or more persons, including the driver.;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8702 - Motor vehicles for the transport of ten or more persons, including the driver.; </d:t>
    </d:r>
  </si>
  <si>
    <d:r xmlns:d="http://schemas.openxmlformats.org/spreadsheetml/2006/main">
      <d:rPr>
        <d:sz val="11"/>
        <d:rFont val="Calibri"/>
      </d:rPr>
      <d:t xml:space="preserve">43.080 - Commercial vehicles;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43.080 - Commercial vehicles; </d:t>
    </d:r>
  </si>
  <si>
    <t>G/TBT/N/USA/1315</t>
  </si>
  <si>
    <d:r xmlns:d="http://schemas.openxmlformats.org/spreadsheetml/2006/main">
      <d:rPr>
        <d:sz val="11"/>
        <d:rFont val="Calibri"/>
      </d:rPr>
      <d:t xml:space="preserve">Toys and child care articles containing phthalates.</d:t>
    </d:r>
    <d:r xmlns:d="http://schemas.openxmlformats.org/spreadsheetml/2006/main">
      <d:rPr>
        <d:sz val="11"/>
        <d:color rgb="FF000000"/>
        <d:rFont val="Calibri"/>
      </d:rPr>
      <d:t xml:space="preserve"/>
    </d:r>
  </si>
  <si>
    <t>G/TBT/N/USA/1316</t>
  </si>
  <si>
    <d:r xmlns:d="http://schemas.openxmlformats.org/spreadsheetml/2006/main">
      <d:rPr>
        <d:sz val="11"/>
        <d:rFont val="Calibri"/>
      </d:rPr>
      <d:t xml:space="preserve">Rotorcraft</d:t>
    </d:r>
    <d:r xmlns:d="http://schemas.openxmlformats.org/spreadsheetml/2006/main">
      <d:rPr>
        <d:sz val="11"/>
        <d:color rgb="FF000000"/>
        <d:rFont val="Calibri"/>
      </d:rPr>
      <d:t xml:space="preserve"/>
    </d:r>
  </si>
  <si>
    <t>G/TBT/N/PHL/201</t>
  </si>
  <si>
    <d:r xmlns:d="http://schemas.openxmlformats.org/spreadsheetml/2006/main">
      <d:rPr>
        <d:sz val="11"/>
        <d:rFont val="Calibri"/>
      </d:rPr>
      <d:t xml:space="preserve">ICS: 03.120.20</d:t>
    </d:r>
    <d:r xmlns:d="http://schemas.openxmlformats.org/spreadsheetml/2006/main">
      <d:rPr>
        <d:sz val="11"/>
        <d:color rgb="FF000000"/>
        <d:rFont val="Calibri"/>
      </d:rPr>
      <d:t xml:space="preserve"/>
    </d:r>
  </si>
  <si>
    <d:r xmlns:d="http://schemas.openxmlformats.org/spreadsheetml/2006/main">
      <d:rPr>
        <d:sz val="11"/>
        <d:rFont val="Calibri"/>
      </d:rPr>
      <d:t xml:space="preserve">03.120.20 - Product and company certification. Conformity assessment; 67.040 - Food products in general; </d:t>
    </d:r>
  </si>
  <si>
    <t>G/TBT/N/UGA/779</t>
  </si>
  <si>
    <d:r xmlns:d="http://schemas.openxmlformats.org/spreadsheetml/2006/main">
      <d:rPr>
        <d:sz val="11"/>
        <d:rFont val="Calibri"/>
      </d:rPr>
      <d:t xml:space="preserve">3307 - Pre-shave, shaving or after-shave preparations, personal deodorants, bath preparations, depilatories and other perfumery, cosmetic or toilet preparations, not elsewhere specified or included; prepared room deodorizers, whether or not perfumed or having disinfectant properties.; 330720 - - Personal deodorants and antiperspirants; </d:t>
    </d:r>
  </si>
  <si>
    <t>G/TBT/N/UGA/780</t>
  </si>
  <si>
    <d:r xmlns:d="http://schemas.openxmlformats.org/spreadsheetml/2006/main">
      <d:rPr>
        <d:sz val="11"/>
        <d:rFont val="Calibri"/>
      </d:rPr>
      <d:t xml:space="preserve">Body oils.</d:t>
    </d:r>
    <d:r xmlns:d="http://schemas.openxmlformats.org/spreadsheetml/2006/main">
      <d:rPr>
        <d:sz val="11"/>
        <d:color rgb="FF000000"/>
        <d:rFont val="Calibri"/>
      </d:rPr>
      <d:t xml:space="preserve"/>
    </d:r>
  </si>
  <si>
    <t>G/TBT/N/UGA/781</t>
  </si>
  <si>
    <d:r xmlns:d="http://schemas.openxmlformats.org/spreadsheetml/2006/main">
      <d:rPr>
        <d:sz val="11"/>
        <d:rFont val="Calibri"/>
      </d:rPr>
      <d:t xml:space="preserve">Gaming equipment</d:t>
    </d:r>
    <d:r xmlns:d="http://schemas.openxmlformats.org/spreadsheetml/2006/main">
      <d:rPr>
        <d:sz val="11"/>
        <d:color rgb="FF000000"/>
        <d:rFont val="Calibri"/>
      </d:rPr>
      <d:t xml:space="preserve"/>
    </d:r>
  </si>
  <si>
    <d:r xmlns:d="http://schemas.openxmlformats.org/spreadsheetml/2006/main">
      <d:rPr>
        <d:sz val="11"/>
        <d:rFont val="Calibri"/>
      </d:rPr>
      <d:t xml:space="preserve">97.200.01 - Equipment for entertainment in general; </d:t>
    </d:r>
  </si>
  <si>
    <t>G/TBT/N/UGA/782</t>
  </si>
  <si>
    <d:r xmlns:d="http://schemas.openxmlformats.org/spreadsheetml/2006/main">
      <d:rPr>
        <d:sz val="11"/>
        <d:rFont val="Calibri"/>
      </d:rPr>
      <d:t xml:space="preserve">Gaming equipment.</d:t>
    </d:r>
    <d:r xmlns:d="http://schemas.openxmlformats.org/spreadsheetml/2006/main">
      <d:rPr>
        <d:sz val="11"/>
        <d:color rgb="FF000000"/>
        <d:rFont val="Calibri"/>
      </d:rPr>
      <d:t xml:space="preserve"/>
    </d:r>
  </si>
  <si>
    <t>G/TBT/N/BRA/756</t>
  </si>
  <si>
    <t>G/TBT/N/CHN/1223</t>
  </si>
  <si>
    <d:r xmlns:d="http://schemas.openxmlformats.org/spreadsheetml/2006/main">
      <d:rPr>
        <d:sz val="11"/>
        <d:rFont val="Calibri"/>
      </d:rPr>
      <d:t xml:space="preserve">Drugs ICS: 11.120.10 HS：30</d:t>
    </d:r>
    <d:r xmlns:d="http://schemas.openxmlformats.org/spreadsheetml/2006/main">
      <d:rPr>
        <d:sz val="11"/>
        <d:color rgb="FF000000"/>
        <d:rFont val="Calibri"/>
      </d:rPr>
      <d:t xml:space="preserve"/>
    </d:r>
  </si>
  <si>
    <t>G/TBT/N/ISR/972</t>
  </si>
  <si>
    <d:r xmlns:d="http://schemas.openxmlformats.org/spreadsheetml/2006/main">
      <d:rPr>
        <d:sz val="11"/>
        <d:rFont val="Calibri"/>
      </d:rPr>
      <d:t xml:space="preserve">Swinging fire doors</d:t>
    </d:r>
    <d:r xmlns:d="http://schemas.openxmlformats.org/spreadsheetml/2006/main">
      <d:rPr>
        <d:sz val="11"/>
        <d:color rgb="FF000000"/>
        <d:rFont val="Calibri"/>
      </d:rPr>
      <d:t xml:space="preserve"/>
    </d:r>
  </si>
  <si>
    <d:r xmlns:d="http://schemas.openxmlformats.org/spreadsheetml/2006/main">
      <d:rPr>
        <d:sz val="11"/>
        <d:rFont val="Calibri"/>
      </d:rPr>
      <d:t xml:space="preserve">441820 - - Doors and their frames and thresholds; 730830 - - Doors, windows and their frames and thresholds for doors; </d:t>
    </d:r>
  </si>
  <si>
    <t>G/TBT/N/CAN/535</t>
  </si>
  <si>
    <d:r xmlns:d="http://schemas.openxmlformats.org/spreadsheetml/2006/main">
      <d:rPr>
        <d:sz val="11"/>
        <d:rFont val="Calibri"/>
      </d:rPr>
      <d:t xml:space="preserve">Magnetic toys for children (may include Consumer Products (not including food, therapeutics or cosmetics)) (ICS: 97.020, 97.140, 97.190 and 97.200)</d:t>
    </d:r>
    <d:r xmlns:d="http://schemas.openxmlformats.org/spreadsheetml/2006/main">
      <d:rPr>
        <d:sz val="11"/>
        <d:color rgb="FF000000"/>
        <d:rFont val="Calibri"/>
      </d:rPr>
      <d:t xml:space="preserve"/>
    </d:r>
  </si>
  <si>
    <d:r xmlns:d="http://schemas.openxmlformats.org/spreadsheetml/2006/main">
      <d:rPr>
        <d:sz val="11"/>
        <d:rFont val="Calibri"/>
      </d:rPr>
      <d:t xml:space="preserve">97.020 - Home economics in general; 97.140 - Furniture; 97.190 - Equipment for children; 97.200 - Equipment for entertainment; </d:t>
    </d:r>
  </si>
  <si>
    <t>G/TBT/N/MEX/379</t>
  </si>
  <si>
    <t>Onshore storage facilities for petroleum products and petroleum</t>
  </si>
  <si>
    <t>G/TBT/N/ARE/378/Rev.1#G/TBT/N/BHR/492/Rev.1#G/TBT/N/KWT/374/Rev.1#G/TBT/N/OMN/318/Rev.1#G/TBT/N/QAT/491/Rev.1#G/TBT/N/SAU/1011/Rev.1#G/TBT/N/YEM/94/Rev.1</t>
  </si>
  <si>
    <d:r xmlns:d="http://schemas.openxmlformats.org/spreadsheetml/2006/main">
      <d:rPr>
        <d:sz val="11"/>
        <d:rFont val="Calibri"/>
      </d:rPr>
      <d:t xml:space="preserve">Road vehicles in general (ICS:43.020)</d:t>
    </d:r>
    <d:r xmlns:d="http://schemas.openxmlformats.org/spreadsheetml/2006/main">
      <d:rPr>
        <d:sz val="11"/>
        <d:color rgb="FF000000"/>
        <d:rFont val="Calibri"/>
      </d:rPr>
      <d:t xml:space="preserve"/>
    </d:r>
  </si>
  <si>
    <d:r xmlns:d="http://schemas.openxmlformats.org/spreadsheetml/2006/main">
      <d:rPr>
        <d:sz val="11"/>
        <d:rFont val="Calibri"/>
      </d:rPr>
      <d:t xml:space="preserve">Road vehicles in general (ICS : 43.020)</d:t>
    </d:r>
    <d:r xmlns:d="http://schemas.openxmlformats.org/spreadsheetml/2006/main">
      <d:rPr>
        <d:sz val="11"/>
        <d:color rgb="FF000000"/>
        <d:rFont val="Calibri"/>
      </d:rPr>
      <d:t xml:space="preserve"/>
    </d:r>
  </si>
  <si>
    <d:r xmlns:d="http://schemas.openxmlformats.org/spreadsheetml/2006/main">
      <d:rPr>
        <d:sz val="11"/>
        <d:rFont val="Calibri"/>
      </d:rPr>
      <d:t xml:space="preserve">Road vehicles in general (ICS: 43.020)</d:t>
    </d:r>
    <d:r xmlns:d="http://schemas.openxmlformats.org/spreadsheetml/2006/main">
      <d:rPr>
        <d:sz val="11"/>
        <d:color rgb="FF000000"/>
        <d:rFont val="Calibri"/>
      </d:rPr>
      <d:t xml:space="preserve"/>
    </d:r>
  </si>
  <si>
    <t>G/TBT/N/ARE/393#G/TBT/N/BHR/506#G/TBT/N/KWT/388#G/TBT/N/OMN/332#G/TBT/N/QAT/505#G/TBT/N/SAU/1025#G/TBT/N/YEM/108</t>
  </si>
  <si>
    <d:r xmlns:d="http://schemas.openxmlformats.org/spreadsheetml/2006/main">
      <d:rPr>
        <d:sz val="11"/>
        <d:rFont val="Calibri"/>
      </d:rPr>
      <d:t xml:space="preserve">Spreadable Halawa</d:t>
    </d:r>
    <d:r xmlns:d="http://schemas.openxmlformats.org/spreadsheetml/2006/main">
      <d:rPr>
        <d:sz val="11"/>
        <d:color rgb="FF000000"/>
        <d:rFont val="Calibri"/>
      </d:rPr>
      <d:t xml:space="preserve"/>
    </d:r>
  </si>
  <si>
    <d:r xmlns:d="http://schemas.openxmlformats.org/spreadsheetml/2006/main">
      <d:rPr>
        <d:sz val="11"/>
        <d:rFont val="Calibri"/>
      </d:rPr>
      <d:t xml:space="preserve">67.080 - Fruits. Vegetables; 67.180 - Sugar. Sugar products. Starch; </d:t>
    </d:r>
  </si>
  <si>
    <t>G/TBT/N/ARM/83</t>
  </si>
  <si>
    <t>Armenia</t>
  </si>
  <si>
    <d:r xmlns:d="http://schemas.openxmlformats.org/spreadsheetml/2006/main">
      <d:rPr>
        <d:sz val="11"/>
        <d:rFont val="Calibri"/>
      </d:rPr>
      <d:t xml:space="preserve">Goods (products) subject to sanitary and epidemiological control (surveillance)</d:t>
    </d:r>
    <d:r xmlns:d="http://schemas.openxmlformats.org/spreadsheetml/2006/main">
      <d:rPr>
        <d:sz val="11"/>
        <d:color rgb="FF000000"/>
        <d:rFont val="Calibri"/>
      </d:rPr>
      <d:t xml:space="preserve"/>
    </d:r>
  </si>
  <si>
    <t>G/TBT/N/CAN/534</t>
  </si>
  <si>
    <d:r xmlns:d="http://schemas.openxmlformats.org/spreadsheetml/2006/main">
      <d:rPr>
        <d:sz val="11"/>
        <d:rFont val="Calibri"/>
      </d:rPr>
      <d:t xml:space="preserve">Drug products containing controlled substances (ICS 11.120)</d:t>
    </d:r>
    <d:r xmlns:d="http://schemas.openxmlformats.org/spreadsheetml/2006/main">
      <d:rPr>
        <d:sz val="11"/>
        <d:color rgb="FF000000"/>
        <d:rFont val="Calibri"/>
      </d:rPr>
      <d:t xml:space="preserve"/>
    </d:r>
  </si>
  <si>
    <t>G/TBT/N/IND/44/Add.6</t>
  </si>
  <si>
    <d:r xmlns:d="http://schemas.openxmlformats.org/spreadsheetml/2006/main">
      <d:rPr>
        <d:i/>
        <d:sz val="11"/>
        <d:rFont val="Calibri"/>
      </d:rPr>
      <d:t xml:space="preserve">List of 15 Products notified in Schedule to the Electronics and Information Technology Goods (Requirements for Compulsory Registration) Order, 2012</d:t>
    </d:r>
    <d:r xmlns:d="http://schemas.openxmlformats.org/spreadsheetml/2006/main">
      <d:rPr>
        <d:sz val="11"/>
        <d:color rgb="FF000000"/>
        <d:rFont val="Calibri"/>
      </d:rPr>
      <d:t xml:space="preserve"/>
    </d:r>
  </si>
  <si>
    <d:r xmlns:d="http://schemas.openxmlformats.org/spreadsheetml/2006/main">
      <d:rPr>
        <d:sz val="11"/>
        <d:rFont val="Calibri"/>
      </d:rPr>
      <d:t xml:space="preserve">33 - TELECOMMUNICATIONS. AUDIO AND VIDEO ENGINEERING; 35 - INFORMATION TECHNOLOGY. OFFICE MACHINES; </d:t>
    </d:r>
  </si>
  <si>
    <t>G/TBT/N/IND/64</t>
  </si>
  <si>
    <d:r xmlns:d="http://schemas.openxmlformats.org/spreadsheetml/2006/main">
      <d:rPr>
        <d:sz val="11"/>
        <d:rFont val="Calibri"/>
      </d:rPr>
      <d:t xml:space="preserve">Packaging materials used for packaging of food products.</d:t>
    </d:r>
    <d:r xmlns:d="http://schemas.openxmlformats.org/spreadsheetml/2006/main">
      <d:rPr>
        <d:sz val="11"/>
        <d:color rgb="FF000000"/>
        <d:rFont val="Calibri"/>
      </d:rPr>
      <d:t xml:space="preserve"/>
    </d:r>
  </si>
  <si>
    <d:r xmlns:d="http://schemas.openxmlformats.org/spreadsheetml/2006/main">
      <d:rPr>
        <d:sz val="11"/>
        <d:rFont val="Calibri"/>
      </d:rPr>
      <d:t xml:space="preserve">55.040 - Packaging materials and accessories; </d:t>
    </d:r>
  </si>
  <si>
    <t>G/TBT/N/KOR/735</t>
  </si>
  <si>
    <d:r xmlns:d="http://schemas.openxmlformats.org/spreadsheetml/2006/main">
      <d:rPr>
        <d:sz val="11"/>
        <d:rFont val="Calibri"/>
      </d:rPr>
      <d:t xml:space="preserve">Lithium Battery</d:t>
    </d:r>
    <d:r xmlns:d="http://schemas.openxmlformats.org/spreadsheetml/2006/main">
      <d:rPr>
        <d:sz val="11"/>
        <d:color rgb="FF000000"/>
        <d:rFont val="Calibri"/>
      </d:rPr>
      <d:t xml:space="preserve"/>
    </d:r>
  </si>
  <si>
    <t>G/TBT/N/MEX/378</t>
  </si>
  <si>
    <t>Onshore and offshore pipelines, throughout their entire life cycle, that are used to collect hydrocarbons and transport oil, natural gas, petroleum products and petrochemicals; and pipelines used in natural gas processing and oil refining processes and for the distribution of natural gas and petroleum products. Pipelines that are out of operation (temporarily or after having been abandoned), and pipelines which have not yet been built or are inactive, are also included.</t>
  </si>
  <si>
    <t>G/TBT/N/USA/1020/Add.3</t>
  </si>
  <si>
    <d:r xmlns:d="http://schemas.openxmlformats.org/spreadsheetml/2006/main">
      <d:rPr>
        <d:i/>
        <d:sz val="11"/>
        <d:rFont val="Calibri"/>
      </d:rPr>
      <d:t xml:space="preserve">Wireless devices</d:t>
    </d:r>
    <d:r xmlns:d="http://schemas.openxmlformats.org/spreadsheetml/2006/main">
      <d:rPr>
        <d:sz val="11"/>
        <d:color rgb="FF000000"/>
        <d:rFont val="Calibri"/>
      </d:rPr>
      <d:t xml:space="preserve"/>
    </d:r>
  </si>
  <si>
    <d:r xmlns:d="http://schemas.openxmlformats.org/spreadsheetml/2006/main">
      <d:rPr>
        <d:sz val="11"/>
        <d:rFont val="Calibri"/>
      </d:rPr>
      <d:t xml:space="preserve">8517 - Electrical apparatus for line telephony or line telegraphy, including line telephone sets with cordless handsets and telecommunication apparatus for current-carrier line systems or for digital line systems; videophones.;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8517 - Electrical apparatus for line telephony or line telegraphy, including line telephone sets with cordless handsets and telecommunication apparatus for current-carrier line systems or for digital line systems; videophones.; </d:t>
    </d:r>
  </si>
  <si>
    <d:r xmlns:d="http://schemas.openxmlformats.org/spreadsheetml/2006/main">
      <d:rPr>
        <d:sz val="11"/>
        <d:rFont val="Calibri"/>
      </d:rPr>
      <d:t xml:space="preserve">33.060 - Radiocommunications;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33.060 - Radiocommunications; </d:t>
    </d:r>
  </si>
  <si>
    <t>G/TBT/N/USA/1314</t>
  </si>
  <si>
    <d:r xmlns:d="http://schemas.openxmlformats.org/spreadsheetml/2006/main">
      <d:rPr>
        <d:sz val="11"/>
        <d:rFont val="Calibri"/>
      </d:rPr>
      <d:t xml:space="preserve">Food labeling</d:t>
    </d:r>
    <d:r xmlns:d="http://schemas.openxmlformats.org/spreadsheetml/2006/main">
      <d:rPr>
        <d:sz val="11"/>
        <d:color rgb="FF000000"/>
        <d:rFont val="Calibri"/>
      </d:rPr>
      <d:t xml:space="preserve"/>
    </d:r>
  </si>
  <si>
    <t>G/TBT/N/ARE/389#G/TBT/N/BHR/502#G/TBT/N/KWT/384#G/TBT/N/OMN/328#G/TBT/N/QAT/501#G/TBT/N/SAU/1021#G/TBT/N/YEM/104</t>
  </si>
  <si>
    <d:r xmlns:d="http://schemas.openxmlformats.org/spreadsheetml/2006/main">
      <d:rPr>
        <d:sz val="11"/>
        <d:rFont val="Calibri"/>
      </d:rPr>
      <d:t xml:space="preserve">ICS: 67.020</d:t>
    </d:r>
    <d:r xmlns:d="http://schemas.openxmlformats.org/spreadsheetml/2006/main">
      <d:rPr>
        <d:sz val="11"/>
        <d:color rgb="FF000000"/>
        <d:rFont val="Calibri"/>
      </d:rPr>
      <d:t xml:space="preserve"/>
    </d:r>
  </si>
  <si>
    <t>G/TBT/N/ARE/390#G/TBT/N/BHR/503#G/TBT/N/KWT/385#G/TBT/N/OMN/329#G/TBT/N/QAT/502#G/TBT/N/SAU/1022#G/TBT/N/YEM/105</t>
  </si>
  <si>
    <d:r xmlns:d="http://schemas.openxmlformats.org/spreadsheetml/2006/main">
      <d:rPr>
        <d:sz val="11"/>
        <d:rFont val="Calibri"/>
      </d:rPr>
      <d:t xml:space="preserve">Salted Fish and Dried Salted Fish, ICS: 67.120</d:t>
    </d:r>
    <d:r xmlns:d="http://schemas.openxmlformats.org/spreadsheetml/2006/main">
      <d:rPr>
        <d:sz val="11"/>
        <d:color rgb="FF000000"/>
        <d:rFont val="Calibri"/>
      </d:rPr>
      <d:t xml:space="preserve"/>
    </d:r>
  </si>
  <si>
    <d:r xmlns:d="http://schemas.openxmlformats.org/spreadsheetml/2006/main">
      <d:rPr>
        <d:sz val="11"/>
        <d:rFont val="Calibri"/>
      </d:rPr>
      <d:t xml:space="preserve">Salted Fish and Dried Salted Fish, (ICS: 67.120)</d:t>
    </d:r>
    <d:r xmlns:d="http://schemas.openxmlformats.org/spreadsheetml/2006/main">
      <d:rPr>
        <d:sz val="11"/>
        <d:color rgb="FF000000"/>
        <d:rFont val="Calibri"/>
      </d:rPr>
      <d:t xml:space="preserve"/>
    </d:r>
  </si>
  <si>
    <t>G/TBT/N/ARE/391#G/TBT/N/BHR/504#G/TBT/N/KWT/386#G/TBT/N/OMN/330#G/TBT/N/QAT/503#G/TBT/N/SAU/1023#G/TBT/N/YEM/106</t>
  </si>
  <si>
    <d:r xmlns:d="http://schemas.openxmlformats.org/spreadsheetml/2006/main">
      <d:rPr>
        <d:sz val="11"/>
        <d:rFont val="Calibri"/>
      </d:rPr>
      <d:t xml:space="preserve">Canned Raspberries ICS: 67.080</d:t>
    </d:r>
    <d:r xmlns:d="http://schemas.openxmlformats.org/spreadsheetml/2006/main">
      <d:rPr>
        <d:sz val="11"/>
        <d:color rgb="FF000000"/>
        <d:rFont val="Calibri"/>
      </d:rPr>
      <d:t xml:space="preserve"/>
    </d:r>
  </si>
  <si>
    <t>G/TBT/N/ARE/392#G/TBT/N/BHR/505#G/TBT/N/KWT/387#G/TBT/N/OMN/331#G/TBT/N/QAT/504#G/TBT/N/SAU/1024#G/TBT/N/YEM/107</t>
  </si>
  <si>
    <d:r xmlns:d="http://schemas.openxmlformats.org/spreadsheetml/2006/main">
      <d:rPr>
        <d:sz val="11"/>
        <d:rFont val="Calibri"/>
      </d:rPr>
      <d:t xml:space="preserve">Frozen tamia paste (ICS: 67.080)</d:t>
    </d:r>
    <d:r xmlns:d="http://schemas.openxmlformats.org/spreadsheetml/2006/main">
      <d:rPr>
        <d:sz val="11"/>
        <d:color rgb="FF000000"/>
        <d:rFont val="Calibri"/>
      </d:rPr>
      <d:t xml:space="preserve"/>
    </d:r>
  </si>
  <si>
    <d:r xmlns:d="http://schemas.openxmlformats.org/spreadsheetml/2006/main">
      <d:rPr>
        <d:sz val="11"/>
        <d:rFont val="Calibri"/>
      </d:rPr>
      <d:t xml:space="preserve">67.080 - Fruits. Vegetables; 67.060 - Cereals, pulses and derived products; </d:t>
    </d:r>
  </si>
  <si>
    <d:r xmlns:d="http://schemas.openxmlformats.org/spreadsheetml/2006/main">
      <d:rPr>
        <d:sz val="11"/>
        <d:rFont val="Calibri"/>
      </d:rPr>
      <d:t xml:space="preserve">67.060 - Cereals, pulses and derived products; 67.080 - Fruits. Vegetables; </d:t>
    </d:r>
  </si>
  <si>
    <t>G/TBT/N/CHL/341/Add.1</t>
  </si>
  <si>
    <d:r xmlns:d="http://schemas.openxmlformats.org/spreadsheetml/2006/main">
      <d:rPr>
        <d:i/>
        <d:sz val="11"/>
        <d:rFont val="Calibri"/>
      </d:rPr>
      <d:t xml:space="preserve">Concrete blocks for use in construction.  ;</d:t>
    </d:r>
    <d:r xmlns:d="http://schemas.openxmlformats.org/spreadsheetml/2006/main">
      <d:rPr>
        <d:sz val="11"/>
        <d:color rgb="FF000000"/>
        <d:rFont val="Calibri"/>
      </d:rPr>
      <d:t xml:space="preserve"/>
    </d:r>
  </si>
  <si>
    <d:r xmlns:d="http://schemas.openxmlformats.org/spreadsheetml/2006/main">
      <d:rPr>
        <d:sz val="11"/>
        <d:rFont val="Calibri"/>
      </d:rPr>
      <d:t xml:space="preserve">91.100.30 - Concrete and concrete products; </d:t>
    </d:r>
  </si>
  <si>
    <t>G/TBT/N/CHN/1221</t>
  </si>
  <si>
    <d:r xmlns:d="http://schemas.openxmlformats.org/spreadsheetml/2006/main">
      <d:rPr>
        <d:sz val="11"/>
        <d:rFont val="Calibri"/>
      </d:rPr>
      <d:t xml:space="preserve">Drugs HS:30 - ICS: 11.120.10</d:t>
    </d:r>
    <d:r xmlns:d="http://schemas.openxmlformats.org/spreadsheetml/2006/main">
      <d:rPr>
        <d:sz val="11"/>
        <d:color rgb="FF000000"/>
        <d:rFont val="Calibri"/>
      </d:rPr>
      <d:t xml:space="preserve"/>
    </d:r>
  </si>
  <si>
    <t>G/TBT/N/CHN/1222</t>
  </si>
  <si>
    <d:r xmlns:d="http://schemas.openxmlformats.org/spreadsheetml/2006/main">
      <d:rPr>
        <d:sz val="11"/>
        <d:rFont val="Calibri"/>
      </d:rPr>
      <d:t xml:space="preserve">Consumer Products (not including those products that are regulated by specific laws and regulations, such as food, drugs, pesticides, tobacco products, urban rail vehicles, railway locomotives, civil aircraft, civil vessels, automobile products, special equipment, coal,etc.)</d:t>
    </d:r>
    <d:r xmlns:d="http://schemas.openxmlformats.org/spreadsheetml/2006/main">
      <d:rPr>
        <d:sz val="11"/>
        <d:color rgb="FF000000"/>
        <d:rFont val="Calibri"/>
      </d:rPr>
      <d:t xml:space="preserve"/>
    </d:r>
  </si>
  <si>
    <d:r xmlns:d="http://schemas.openxmlformats.org/spreadsheetml/2006/main">
      <d:rPr>
        <d:sz val="11"/>
        <d:rFont val="Calibri"/>
      </d:rPr>
      <d:t xml:space="preserve">13.120 - Domestic safety; </d:t>
    </d:r>
  </si>
  <si>
    <t>G/TBT/N/JPN/571</t>
  </si>
  <si>
    <t>G/TBT/N/MEX/302/Add.3</t>
  </si>
  <si>
    <d:r xmlns:d="http://schemas.openxmlformats.org/spreadsheetml/2006/main">
      <d:rPr>
        <d:i/>
        <d:sz val="11"/>
        <d:rFont val="Calibri"/>
      </d:rPr>
      <d:t xml:space="preserve">Alcoholic beverages (Heading 22; International Classification for Standards (ICS) code 67.160.10) ;</d:t>
    </d:r>
    <d:r xmlns:d="http://schemas.openxmlformats.org/spreadsheetml/2006/main">
      <d:rPr>
        <d:sz val="11"/>
        <d:color rgb="FF000000"/>
        <d:rFont val="Calibri"/>
      </d:rPr>
      <d:t xml:space="preserve"/>
    </d:r>
  </si>
  <si>
    <d:r xmlns:d="http://schemas.openxmlformats.org/spreadsheetml/2006/main">
      <d:rPr>
        <d:sz val="11"/>
        <d:rFont val="Calibri"/>
      </d:rPr>
      <d:t xml:space="preserve">220890 - - Other; </d:t>
    </d:r>
  </si>
  <si>
    <t>G/TBT/N/MEX/377</t>
  </si>
  <si>
    <t>Special management waste in the hydrocarbon sector (see Appendix A of the Standard).</t>
  </si>
  <si>
    <d:r xmlns:d="http://schemas.openxmlformats.org/spreadsheetml/2006/main">
      <d:rPr>
        <d:sz val="11"/>
        <d:rFont val="Calibri"/>
      </d:rPr>
      <d:t xml:space="preserve">13.030.30 - Special wastes; 75.160 - Fuels; </d:t>
    </d:r>
  </si>
  <si>
    <t>G/TBT/N/PRY/103</t>
  </si>
  <si>
    <t>Paraguay</t>
  </si>
  <si>
    <d:r xmlns:d="http://schemas.openxmlformats.org/spreadsheetml/2006/main">
      <d:rPr>
        <d:sz val="11"/>
        <d:rFont val="Calibri"/>
      </d:rPr>
      <d:t xml:space="preserve">Registration of active substances</d:t>
    </d:r>
    <d:r xmlns:d="http://schemas.openxmlformats.org/spreadsheetml/2006/main">
      <d:rPr>
        <d:sz val="11"/>
        <d:color rgb="FF000000"/>
        <d:rFont val="Calibri"/>
      </d:rPr>
      <d:t xml:space="preserve"/>
    </d:r>
  </si>
  <si>
    <t>G/TBT/N/SGP/40</t>
  </si>
  <si>
    <d:r xmlns:d="http://schemas.openxmlformats.org/spreadsheetml/2006/main">
      <d:rPr>
        <d:sz val="11"/>
        <d:rFont val="Calibri"/>
      </d:rPr>
      <d:t xml:space="preserve">Infant formula under HS Codes 19011099, 19019019, 19011020, 19011030</d:t>
    </d:r>
    <d:r xmlns:d="http://schemas.openxmlformats.org/spreadsheetml/2006/main">
      <d:rPr>
        <d:sz val="11"/>
        <d:color rgb="FF000000"/>
        <d:rFont val="Calibri"/>
      </d:rPr>
      <d:t xml:space="preserve"/>
    </d:r>
  </si>
  <si>
    <d:r xmlns:d="http://schemas.openxmlformats.org/spreadsheetml/2006/main">
      <d:rPr>
        <d:sz val="11"/>
        <d:rFont val="Calibri"/>
      </d:rPr>
      <d:t xml:space="preserve">190110 - - Preparations for infant use, put up for retail sale; 190190 - - Other; </d:t>
    </d:r>
  </si>
  <si>
    <t>G/TBT/N/BRA/606/Add.2</t>
  </si>
  <si>
    <d:r xmlns:d="http://schemas.openxmlformats.org/spreadsheetml/2006/main">
      <d:rPr>
        <d:i/>
        <d:sz val="11"/>
        <d:rFont val="Calibri"/>
      </d:rPr>
      <d:t xml:space="preserve">disposable personal hygiene products</d:t>
    </d:r>
    <d:r xmlns:d="http://schemas.openxmlformats.org/spreadsheetml/2006/main">
      <d:rPr>
        <d:sz val="11"/>
        <d:color rgb="FF000000"/>
        <d:rFont val="Calibri"/>
      </d:rPr>
      <d:t xml:space="preserve"/>
    </d:r>
  </si>
  <si>
    <d:r xmlns:d="http://schemas.openxmlformats.org/spreadsheetml/2006/main">
      <d:rPr>
        <d:sz val="11"/>
        <d:rFont val="Calibri"/>
      </d:rPr>
      <d:t xml:space="preserve">11.120 - Pharmaceutics; 97.170 - Body care equipment; </d:t>
    </d:r>
  </si>
  <si>
    <t>G/TBT/N/BRA/645/Add.1</t>
  </si>
  <si>
    <d:r xmlns:d="http://schemas.openxmlformats.org/spreadsheetml/2006/main">
      <d:rPr>
        <d:i/>
        <d:sz val="11"/>
        <d:rFont val="Calibri"/>
      </d:rPr>
      <d:t xml:space="preserve">Water with salt added</d:t>
    </d:r>
    <d:r xmlns:d="http://schemas.openxmlformats.org/spreadsheetml/2006/main">
      <d:rPr>
        <d:sz val="11"/>
        <d:color rgb="FF000000"/>
        <d:rFont val="Calibri"/>
      </d:rPr>
      <d:t xml:space="preserve"/>
    </d:r>
  </si>
  <si>
    <d:r xmlns:d="http://schemas.openxmlformats.org/spreadsheetml/2006/main">
      <d:rPr>
        <d:sz val="11"/>
        <d:rFont val="Calibri"/>
      </d:rPr>
      <d:t xml:space="preserve">13.060.20 - Drinking water;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13.060.20 - Drinking water; </d:t>
    </d:r>
  </si>
  <si>
    <t>G/TBT/N/BRA/755</t>
  </si>
  <si>
    <d:r xmlns:d="http://schemas.openxmlformats.org/spreadsheetml/2006/main">
      <d:rPr>
        <d:sz val="11"/>
        <d:rFont val="Calibri"/>
      </d:rPr>
      <d:t xml:space="preserve">HS 7007 - Safety glass, of tempered or laminated glass.</d:t>
    </d:r>
    <d:r xmlns:d="http://schemas.openxmlformats.org/spreadsheetml/2006/main">
      <d:rPr>
        <d:sz val="11"/>
        <d:color rgb="FF000000"/>
        <d:rFont val="Calibri"/>
      </d:rPr>
      <d:t xml:space="preserve"/>
    </d:r>
  </si>
  <si>
    <d:r xmlns:d="http://schemas.openxmlformats.org/spreadsheetml/2006/main">
      <d:rPr>
        <d:sz val="11"/>
        <d:rFont val="Calibri"/>
      </d:rPr>
      <d:t xml:space="preserve">7007 - Safety glass, consisting of toughened (tempered) or laminated glass.; </d:t>
    </d:r>
  </si>
  <si>
    <d:r xmlns:d="http://schemas.openxmlformats.org/spreadsheetml/2006/main">
      <d:rPr>
        <d:sz val="11"/>
        <d:rFont val="Calibri"/>
      </d:rPr>
      <d:t xml:space="preserve">43.040.65 - Glazing and wiper systems; </d:t>
    </d:r>
  </si>
  <si>
    <t>G/TBT/N/BWA/75</t>
  </si>
  <si>
    <d:r xmlns:d="http://schemas.openxmlformats.org/spreadsheetml/2006/main">
      <d:rPr>
        <d:sz val="11"/>
        <d:rFont val="Calibri"/>
      </d:rPr>
      <d:t xml:space="preserve">Cables</d:t>
    </d:r>
    <d:r xmlns:d="http://schemas.openxmlformats.org/spreadsheetml/2006/main">
      <d:rPr>
        <d:sz val="11"/>
        <d:color rgb="FF000000"/>
        <d:rFont val="Calibri"/>
      </d:rPr>
      <d:t xml:space="preserve"/>
    </d:r>
  </si>
  <si>
    <t>G/TBT/N/BWA/76</t>
  </si>
  <si>
    <d:r xmlns:d="http://schemas.openxmlformats.org/spreadsheetml/2006/main">
      <d:rPr>
        <d:sz val="11"/>
        <d:rFont val="Calibri"/>
      </d:rPr>
      <d:t xml:space="preserve">Home economics in general (ICS:97.020)</d:t>
    </d:r>
    <d:r xmlns:d="http://schemas.openxmlformats.org/spreadsheetml/2006/main">
      <d:rPr>
        <d:sz val="11"/>
        <d:color rgb="FF000000"/>
        <d:rFont val="Calibri"/>
      </d:rPr>
      <d:t xml:space="preserve"/>
    </d:r>
  </si>
  <si>
    <d:r xmlns:d="http://schemas.openxmlformats.org/spreadsheetml/2006/main">
      <d:rPr>
        <d:sz val="11"/>
        <d:rFont val="Calibri"/>
      </d:rPr>
      <d:t xml:space="preserve">33.160 - Audio, video and audiovisual engineering; 97.020 - Home economics in general; </d:t>
    </d:r>
  </si>
  <si>
    <t>G/TBT/N/BWA/77</t>
  </si>
  <si>
    <d:r xmlns:d="http://schemas.openxmlformats.org/spreadsheetml/2006/main">
      <d:rPr>
        <d:sz val="11"/>
        <d:rFont val="Calibri"/>
      </d:rPr>
      <d:t xml:space="preserve">Electric Irons</d:t>
    </d:r>
    <d:r xmlns:d="http://schemas.openxmlformats.org/spreadsheetml/2006/main">
      <d:rPr>
        <d:sz val="11"/>
        <d:color rgb="FF000000"/>
        <d:rFont val="Calibri"/>
      </d:rPr>
      <d:t xml:space="preserve"/>
    </d:r>
  </si>
  <si>
    <t>G/TBT/N/CHE/227</t>
  </si>
  <si>
    <d:r xmlns:d="http://schemas.openxmlformats.org/spreadsheetml/2006/main">
      <d:rPr>
        <d:sz val="11"/>
        <d:rFont val="Calibri"/>
      </d:rPr>
      <d:t xml:space="preserve">Genetically modified (GM) plants, plant material, seeds and animals</d:t>
    </d:r>
    <d:r xmlns:d="http://schemas.openxmlformats.org/spreadsheetml/2006/main">
      <d:rPr>
        <d:sz val="11"/>
        <d:color rgb="FF000000"/>
        <d:rFont val="Calibri"/>
      </d:rPr>
      <d:t xml:space="preserve"/>
    </d:r>
  </si>
  <si>
    <d:r xmlns:d="http://schemas.openxmlformats.org/spreadsheetml/2006/main">
      <d:rPr>
        <d:sz val="11"/>
        <d:rFont val="Calibri"/>
      </d:rPr>
      <d:t xml:space="preserve">07.080 - Biology. Botany. Zoology; 65.020 - Farming and forestry; </d:t>
    </d:r>
  </si>
  <si>
    <t>G/TBT/N/CHL/342/Add.1</t>
  </si>
  <si>
    <d:r xmlns:d="http://schemas.openxmlformats.org/spreadsheetml/2006/main">
      <d:rPr>
        <d:i/>
        <d:sz val="11"/>
        <d:rFont val="Calibri"/>
      </d:rPr>
      <d:t xml:space="preserve">Concrete blocks for use in construction. ;</d:t>
    </d:r>
    <d:r xmlns:d="http://schemas.openxmlformats.org/spreadsheetml/2006/main">
      <d:rPr>
        <d:sz val="11"/>
        <d:color rgb="FF000000"/>
        <d:rFont val="Calibri"/>
      </d:rPr>
      <d:t xml:space="preserve"/>
    </d:r>
  </si>
  <si>
    <t>G/TBT/N/ISR/862/Add.1</t>
  </si>
  <si>
    <d:r xmlns:d="http://schemas.openxmlformats.org/spreadsheetml/2006/main">
      <d:rPr>
        <d:i/>
        <d:sz val="11"/>
        <d:rFont val="Calibri"/>
      </d:rPr>
      <d:t xml:space="preserve">Drinking water treatment systems</d:t>
    </d:r>
    <d:r xmlns:d="http://schemas.openxmlformats.org/spreadsheetml/2006/main">
      <d:rPr>
        <d:sz val="11"/>
        <d:color rgb="FF000000"/>
        <d:rFont val="Calibri"/>
      </d:rPr>
      <d:t xml:space="preserve"/>
    </d:r>
  </si>
  <si>
    <d:r xmlns:d="http://schemas.openxmlformats.org/spreadsheetml/2006/main">
      <d:rPr>
        <d:sz val="11"/>
        <d:rFont val="Calibri"/>
      </d:rPr>
      <d:t xml:space="preserve">84198 - - Other machinery, plant and equipment:; 841981 - -- For making hot drinks or for cooking or heating food; 841989 - -- Other; 842121 - -- For filtering or purifying water;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841981 - -- For making hot drinks or for cooking or heating food; 841989 - -- Other; 842121 - -- For filtering or purifying water; </d:t>
    </d:r>
  </si>
  <si>
    <t>G/TBT/N/ISR/971</t>
  </si>
  <si>
    <d:r xmlns:d="http://schemas.openxmlformats.org/spreadsheetml/2006/main">
      <d:rPr>
        <d:sz val="11"/>
        <d:rFont val="Calibri"/>
      </d:rPr>
      <d:t xml:space="preserve">Minced meat and minced meat products</d:t>
    </d:r>
    <d:r xmlns:d="http://schemas.openxmlformats.org/spreadsheetml/2006/main">
      <d:rPr>
        <d:sz val="11"/>
        <d:color rgb="FF000000"/>
        <d:rFont val="Calibri"/>
      </d:rPr>
      <d:t xml:space="preserve"/>
    </d:r>
  </si>
  <si>
    <d:r xmlns:d="http://schemas.openxmlformats.org/spreadsheetml/2006/main">
      <d:rPr>
        <d:sz val="11"/>
        <d:rFont val="Calibri"/>
      </d:rPr>
      <d:t xml:space="preserve">02 - Meat and edible meat offal; 1601 - Sausages and similar products, of meat, meat offal or blood; food preparations based on these products.; 1602 - Other prepared or preserved meat, meat offal or blood.; </d:t>
    </d:r>
  </si>
  <si>
    <d:r xmlns:d="http://schemas.openxmlformats.org/spreadsheetml/2006/main">
      <d:rPr>
        <d:sz val="11"/>
        <d:rFont val="Calibri"/>
      </d:rPr>
      <d:t xml:space="preserve">67.120.01 - Animal produce in general; 67.120.10 - Meat and meat products; </d:t>
    </d:r>
  </si>
  <si>
    <t>G/TBT/N/VNM/108</t>
  </si>
  <si>
    <d:r xmlns:d="http://schemas.openxmlformats.org/spreadsheetml/2006/main">
      <d:rPr>
        <d:sz val="11"/>
        <d:rFont val="Calibri"/>
      </d:rPr>
      <d:t xml:space="preserve">13.340 - Protective equipment; </d:t>
    </d:r>
  </si>
  <si>
    <t>G/TBT/N/VNM/109</t>
  </si>
  <si>
    <d:r xmlns:d="http://schemas.openxmlformats.org/spreadsheetml/2006/main">
      <d:rPr>
        <d:sz val="11"/>
        <d:rFont val="Calibri"/>
      </d:rPr>
      <d:t xml:space="preserve">7009 - Glass mirrors, whether or not framed, including rear-view mirrors.; </d:t>
    </d:r>
  </si>
  <si>
    <t>G/TBT/N/VNM/110</t>
  </si>
  <si>
    <t>G/TBT/N/VNM/111</t>
  </si>
  <si>
    <t>G/TBT/N/ARE/385#G/TBT/N/BHR/498#G/TBT/N/KWT/380#G/TBT/N/OMN/324#G/TBT/N/QAT/497#G/TBT/N/SAU/1017#G/TBT/N/YEM/100</t>
  </si>
  <si>
    <t>G/TBT/N/ARE/386#G/TBT/N/BHR/499#G/TBT/N/KWT/381#G/TBT/N/OMN/325#G/TBT/N/QAT/498#G/TBT/N/SAU/1018#G/TBT/N/YEM/101</t>
  </si>
  <si>
    <d:r xmlns:d="http://schemas.openxmlformats.org/spreadsheetml/2006/main">
      <d:rPr>
        <d:sz val="11"/>
        <d:rFont val="Calibri"/>
      </d:rPr>
      <d:t xml:space="preserve">ICS: 67.250</d:t>
    </d:r>
    <d:r xmlns:d="http://schemas.openxmlformats.org/spreadsheetml/2006/main">
      <d:rPr>
        <d:sz val="11"/>
        <d:color rgb="FF000000"/>
        <d:rFont val="Calibri"/>
      </d:rPr>
      <d:t xml:space="preserve"/>
    </d:r>
  </si>
  <si>
    <t>G/TBT/N/ARE/387#G/TBT/N/BHR/500#G/TBT/N/KWT/382#G/TBT/N/OMN/326#G/TBT/N/QAT/499#G/TBT/N/SAU/1019#G/TBT/N/YEM/102</t>
  </si>
  <si>
    <d:r xmlns:d="http://schemas.openxmlformats.org/spreadsheetml/2006/main">
      <d:rPr>
        <d:sz val="11"/>
        <d:rFont val="Calibri"/>
      </d:rPr>
      <d:t xml:space="preserve">ICS: 67.160.20</d:t>
    </d:r>
    <d:r xmlns:d="http://schemas.openxmlformats.org/spreadsheetml/2006/main">
      <d:rPr>
        <d:sz val="11"/>
        <d:color rgb="FF000000"/>
        <d:rFont val="Calibri"/>
      </d:rPr>
      <d:t xml:space="preserve"/>
    </d:r>
  </si>
  <si>
    <t>G/TBT/N/ARE/388#G/TBT/N/BHR/501#G/TBT/N/KWT/383#G/TBT/N/OMN/327#G/TBT/N/QAT/500#G/TBT/N/SAU/1020#G/TBT/N/YEM/103</t>
  </si>
  <si>
    <d:r xmlns:d="http://schemas.openxmlformats.org/spreadsheetml/2006/main">
      <d:rPr>
        <d:sz val="11"/>
        <d:rFont val="Calibri"/>
      </d:rPr>
      <d:t xml:space="preserve">ICS: 67.120.30</d:t>
    </d:r>
    <d:r xmlns:d="http://schemas.openxmlformats.org/spreadsheetml/2006/main">
      <d:rPr>
        <d:sz val="11"/>
        <d:color rgb="FF000000"/>
        <d:rFont val="Calibri"/>
      </d:rPr>
      <d:t xml:space="preserve"/>
    </d:r>
  </si>
  <si>
    <t>G/TBT/N/BRA/606/Add.1</t>
  </si>
  <si>
    <t>G/TBT/N/CHL/340/Add.1</t>
  </si>
  <si>
    <d:r xmlns:d="http://schemas.openxmlformats.org/spreadsheetml/2006/main">
      <d:rPr>
        <d:i/>
        <d:sz val="11"/>
        <d:rFont val="Calibri"/>
      </d:rPr>
      <d:t xml:space="preserve">Cement mortar tiles ;</d:t>
    </d:r>
    <d:r xmlns:d="http://schemas.openxmlformats.org/spreadsheetml/2006/main">
      <d:rPr>
        <d:sz val="11"/>
        <d:color rgb="FF000000"/>
        <d:rFont val="Calibri"/>
      </d:rPr>
      <d:t xml:space="preserve"/>
    </d:r>
  </si>
  <si>
    <t>G/TBT/N/USA/1097/Add.3</t>
  </si>
  <si>
    <d:r xmlns:d="http://schemas.openxmlformats.org/spreadsheetml/2006/main">
      <d:rPr>
        <d:i/>
        <d:sz val="11"/>
        <d:rFont val="Calibri"/>
      </d:rPr>
      <d:t xml:space="preserve">Fire prevention code</d:t>
    </d:r>
    <d:r xmlns:d="http://schemas.openxmlformats.org/spreadsheetml/2006/main">
      <d:rPr>
        <d:sz val="11"/>
        <d:color rgb="FF000000"/>
        <d:rFont val="Calibri"/>
      </d:rPr>
      <d:t xml:space="preserve"/>
    </d:r>
  </si>
  <si>
    <d:r xmlns:d="http://schemas.openxmlformats.org/spreadsheetml/2006/main">
      <d:rPr>
        <d:sz val="11"/>
        <d:rFont val="Calibri"/>
      </d:rPr>
      <d:t xml:space="preserve">13.220 - Protection against fire;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13.220 - Protection against fire; </d:t>
    </d:r>
  </si>
  <si>
    <t>G/TBT/N/USA/1193/Add.1</t>
  </si>
  <si>
    <d:r xmlns:d="http://schemas.openxmlformats.org/spreadsheetml/2006/main">
      <d:rPr>
        <d:i/>
        <d:sz val="11"/>
        <d:rFont val="Calibri"/>
      </d:rPr>
      <d:t xml:space="preserve">Exhaust emissions</d:t>
    </d:r>
    <d:r xmlns:d="http://schemas.openxmlformats.org/spreadsheetml/2006/main">
      <d:rPr>
        <d:sz val="11"/>
        <d:color rgb="FF000000"/>
        <d:rFont val="Calibri"/>
      </d:rPr>
      <d:t xml:space="preserve"/>
    </d:r>
  </si>
  <si>
    <t>G/TBT/N/USA/1311</t>
  </si>
  <si>
    <t>Gastroenterology-Urology devices</t>
  </si>
  <si>
    <t>G/TBT/N/USA/1312</t>
  </si>
  <si>
    <d:r xmlns:d="http://schemas.openxmlformats.org/spreadsheetml/2006/main">
      <d:rPr>
        <d:sz val="11"/>
        <d:rFont val="Calibri"/>
      </d:rPr>
      <d:t xml:space="preserve">Organophosphate test system</d:t>
    </d:r>
    <d:r xmlns:d="http://schemas.openxmlformats.org/spreadsheetml/2006/main">
      <d:rPr>
        <d:sz val="11"/>
        <d:color rgb="FF000000"/>
        <d:rFont val="Calibri"/>
      </d:rPr>
      <d:t xml:space="preserve"/>
    </d:r>
  </si>
  <si>
    <t>G/TBT/N/USA/1313</t>
  </si>
  <si>
    <d:r xmlns:d="http://schemas.openxmlformats.org/spreadsheetml/2006/main">
      <d:rPr>
        <d:sz val="11"/>
        <d:rFont val="Calibri"/>
      </d:rPr>
      <d:t xml:space="preserve">Medical device to detect and identify microbial pathogen nucleic acids in cerebrospinal fluid</d:t>
    </d:r>
    <d:r xmlns:d="http://schemas.openxmlformats.org/spreadsheetml/2006/main">
      <d:rPr>
        <d:sz val="11"/>
        <d:color rgb="FF000000"/>
        <d:rFont val="Calibri"/>
      </d:rPr>
      <d:t xml:space="preserve"/>
    </d:r>
  </si>
  <si>
    <t>G/TBT/N/USA/705/Add.3</t>
  </si>
  <si>
    <d:r xmlns:d="http://schemas.openxmlformats.org/spreadsheetml/2006/main">
      <d:rPr>
        <d:i/>
        <d:sz val="11"/>
        <d:rFont val="Calibri"/>
      </d:rPr>
      <d:t xml:space="preserve">Heavy Vehicles (ICS:43.040, 43.080)</d:t>
    </d:r>
    <d:r xmlns:d="http://schemas.openxmlformats.org/spreadsheetml/2006/main">
      <d:rPr>
        <d:sz val="11"/>
        <d:color rgb="FF000000"/>
        <d:rFont val="Calibri"/>
      </d:rPr>
      <d:t xml:space="preserve"/>
    </d:r>
  </si>
  <si>
    <d:r xmlns:d="http://schemas.openxmlformats.org/spreadsheetml/2006/main">
      <d:rPr>
        <d:sz val="11"/>
        <d:rFont val="Calibri"/>
      </d:rPr>
      <d:t xml:space="preserve">43.040 - Road vehicle systems; 43.080 - Commercial vehicles;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43.040 - Road vehicle systems; 43.080 - Commercial vehicles; </d:t>
    </d:r>
  </si>
  <si>
    <t>G/TBT/N/USA/947/Add.2</t>
  </si>
  <si>
    <d:r xmlns:d="http://schemas.openxmlformats.org/spreadsheetml/2006/main">
      <d:rPr>
        <d:i/>
        <d:sz val="11"/>
        <d:rFont val="Calibri"/>
      </d:rPr>
      <d:t xml:space="preserve">Children's articles containing specified phthalates</d:t>
    </d:r>
    <d:r xmlns:d="http://schemas.openxmlformats.org/spreadsheetml/2006/main">
      <d:rPr>
        <d:sz val="11"/>
        <d:color rgb="FF000000"/>
        <d:rFont val="Calibri"/>
      </d:rPr>
      <d:t xml:space="preserve"/>
    </d:r>
  </si>
  <si>
    <d:r xmlns:d="http://schemas.openxmlformats.org/spreadsheetml/2006/main">
      <d:rPr>
        <d:sz val="11"/>
        <d:rFont val="Calibri"/>
      </d:rPr>
      <d:t xml:space="preserve">97.190 - Equipment for children; 97.200 - Equipment for entertainment;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97.190 - Equipment for children; 97.200 - Equipment for entertainment; </d:t>
    </d:r>
  </si>
  <si>
    <t>G/TBT/N/ARE/381#G/TBT/N/BHR/494#G/TBT/N/KWT/376#G/TBT/N/OMN/320#G/TBT/N/QAT/493#G/TBT/N/SAU/1013#G/TBT/N/YEM/96</t>
  </si>
  <si>
    <d:r xmlns:d="http://schemas.openxmlformats.org/spreadsheetml/2006/main">
      <d:rPr>
        <d:sz val="11"/>
        <d:rFont val="Calibri"/>
      </d:rPr>
      <d:t xml:space="preserve">(ICS: 67.120.30)</d:t>
    </d:r>
    <d:r xmlns:d="http://schemas.openxmlformats.org/spreadsheetml/2006/main">
      <d:rPr>
        <d:sz val="11"/>
        <d:color rgb="FF000000"/>
        <d:rFont val="Calibri"/>
      </d:rPr>
      <d:t xml:space="preserve"/>
    </d:r>
  </si>
  <si>
    <t>G/TBT/N/ARE/382#G/TBT/N/BHR/495#G/TBT/N/KWT/377#G/TBT/N/OMN/321#G/TBT/N/QAT/494#G/TBT/N/SAU/1014#G/TBT/N/YEM/97</t>
  </si>
  <si>
    <t>G/TBT/N/ARE/383#G/TBT/N/BHR/496#G/TBT/N/KWT/378#G/TBT/N/OMN/322#G/TBT/N/QAT/495#G/TBT/N/SAU/1015#G/TBT/N/YEM/98</t>
  </si>
  <si>
    <d:r xmlns:d="http://schemas.openxmlformats.org/spreadsheetml/2006/main">
      <d:rPr>
        <d:sz val="11"/>
        <d:rFont val="Calibri"/>
      </d:rPr>
      <d:t xml:space="preserve">ICS: 67.100</d:t>
    </d:r>
    <d:r xmlns:d="http://schemas.openxmlformats.org/spreadsheetml/2006/main">
      <d:rPr>
        <d:sz val="11"/>
        <d:color rgb="FF000000"/>
        <d:rFont val="Calibri"/>
      </d:rPr>
      <d:t xml:space="preserve"/>
    </d:r>
  </si>
  <si>
    <t>G/TBT/N/ARE/384#G/TBT/N/BHR/497#G/TBT/N/KWT/379#G/TBT/N/OMN/323#G/TBT/N/QAT/496#G/TBT/N/SAU/1016#G/TBT/N/YEM/99</t>
  </si>
  <si>
    <t>G/TBT/N/JPN/570</t>
  </si>
  <si>
    <d:r xmlns:d="http://schemas.openxmlformats.org/spreadsheetml/2006/main">
      <d:rPr>
        <d:sz val="11"/>
        <d:rFont val="Calibri"/>
      </d:rPr>
      <d:t xml:space="preserve">Pharmaceutical Products (HS: 30)</d:t>
    </d:r>
    <d:r xmlns:d="http://schemas.openxmlformats.org/spreadsheetml/2006/main">
      <d:rPr>
        <d:sz val="11"/>
        <d:color rgb="FF000000"/>
        <d:rFont val="Calibri"/>
      </d:rPr>
      <d:t xml:space="preserve"/>
    </d:r>
  </si>
  <si>
    <t>G/TBT/N/MEX/335/Add.2</t>
  </si>
  <si>
    <d:r xmlns:d="http://schemas.openxmlformats.org/spreadsheetml/2006/main">
      <d:rPr>
        <d:sz val="11"/>
        <d:rFont val="Calibri"/>
      </d:rPr>
      <d:t xml:space="preserve">29.200 - Rectifiers. Converters. Stabilized power supply;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29.200 - Rectifiers. Converters. Stabilized power supply; </d:t>
    </d:r>
  </si>
  <si>
    <t>G/TBT/N/ARE/380#G/TBT/N/BHR/493#G/TBT/N/KWT/375#G/TBT/N/OMN/319#G/TBT/N/QAT/492#G/TBT/N/SAU/1012#G/TBT/N/YEM/95</t>
  </si>
  <si>
    <d:r xmlns:d="http://schemas.openxmlformats.org/spreadsheetml/2006/main">
      <d:rPr>
        <d:sz val="11"/>
        <d:rFont val="Calibri"/>
      </d:rPr>
      <d:t xml:space="preserve">(ICS: 67.200)</d:t>
    </d:r>
    <d:r xmlns:d="http://schemas.openxmlformats.org/spreadsheetml/2006/main">
      <d:rPr>
        <d:sz val="11"/>
        <d:color rgb="FF000000"/>
        <d:rFont val="Calibri"/>
      </d:rPr>
      <d:t xml:space="preserve"/>
    </d:r>
  </si>
  <si>
    <t>G/TBT/N/MEX/100/Add.2</t>
  </si>
  <si>
    <d:r xmlns:d="http://schemas.openxmlformats.org/spreadsheetml/2006/main">
      <d:rPr>
        <d:i/>
        <d:sz val="11"/>
        <d:rFont val="Calibri"/>
      </d:rPr>
      <d:t xml:space="preserve">New motor vehicles</d:t>
    </d:r>
    <d:r xmlns:d="http://schemas.openxmlformats.org/spreadsheetml/2006/main">
      <d:rPr>
        <d:sz val="11"/>
        <d:color rgb="FF000000"/>
        <d:rFont val="Calibri"/>
      </d:rPr>
      <d:t xml:space="preserve"/>
    </d:r>
  </si>
  <si>
    <d:r xmlns:d="http://schemas.openxmlformats.org/spreadsheetml/2006/main">
      <d:rPr>
        <d:sz val="11"/>
        <d:rFont val="Calibri"/>
      </d:rPr>
      <d:t xml:space="preserve">43.060.20 - Pressure charging and air/exhaust gas ducting systems; </d:t>
    </d:r>
  </si>
  <si>
    <t>G/TBT/N/ECU/330/Add.1</t>
  </si>
  <si>
    <d:r xmlns:d="http://schemas.openxmlformats.org/spreadsheetml/2006/main">
      <d:rPr>
        <d:i/>
        <d:sz val="11"/>
        <d:rFont val="Calibri"/>
      </d:rPr>
      <d:t xml:space="preserve">8528710010 and 8528710090.</d:t>
    </d:r>
    <d:r xmlns:d="http://schemas.openxmlformats.org/spreadsheetml/2006/main">
      <d:rPr>
        <d:sz val="11"/>
        <d:color rgb="FF000000"/>
        <d:rFont val="Calibri"/>
      </d:rPr>
      <d:t xml:space="preserve"/>
    </d:r>
  </si>
  <si>
    <d:r xmlns:d="http://schemas.openxmlformats.org/spreadsheetml/2006/main">
      <d:rPr>
        <d:sz val="11"/>
        <d:rFont val="Calibri"/>
      </d:rPr>
      <d:t xml:space="preserve">9503 - Other toys; reduced-size ("scale") models and similar recreational models, working or not; puzzles of all kinds.;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8528 - Reception apparatus for television, whether or not incorporating radio- Broadcast receivers or sound or video recording or reproducing apparatus; video monitors and video projectors.; </d:t>
    </d:r>
  </si>
  <si>
    <d:r xmlns:d="http://schemas.openxmlformats.org/spreadsheetml/2006/main">
      <d:rPr>
        <d:sz val="11"/>
        <d:rFont val="Calibri"/>
      </d:rPr>
      <d:t xml:space="preserve">97.200.50 - Toys;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33.160.25 - Television receivers; </d:t>
    </d:r>
  </si>
  <si>
    <t>G/TBT/N/EU/523</t>
  </si>
  <si>
    <t>G/TBT/N/MDA/32</t>
  </si>
  <si>
    <d:r xmlns:d="http://schemas.openxmlformats.org/spreadsheetml/2006/main">
      <d:rPr>
        <d:sz val="11"/>
        <d:rFont val="Calibri"/>
      </d:rPr>
      <d:t xml:space="preserve">Elevator and spare parts for elevators.</d:t>
    </d:r>
    <d:r xmlns:d="http://schemas.openxmlformats.org/spreadsheetml/2006/main">
      <d:rPr>
        <d:sz val="11"/>
        <d:color rgb="FF000000"/>
        <d:rFont val="Calibri"/>
      </d:rPr>
      <d:t xml:space="preserve"/>
    </d:r>
  </si>
  <si>
    <t>G/TBT/N/MDA/33</t>
  </si>
  <si>
    <t>G/TBT/N/PRY/102</t>
  </si>
  <si>
    <d:r xmlns:d="http://schemas.openxmlformats.org/spreadsheetml/2006/main">
      <d:rPr>
        <d:sz val="11"/>
        <d:rFont val="Calibri"/>
      </d:rPr>
      <d:t xml:space="preserve">Outdated phytosanitary products, fertilizers, soil conditioners and related substances. Control of documents</d:t>
    </d:r>
    <d:r xmlns:d="http://schemas.openxmlformats.org/spreadsheetml/2006/main">
      <d:rPr>
        <d:sz val="11"/>
        <d:color rgb="FF000000"/>
        <d:rFont val="Calibri"/>
      </d:rPr>
      <d:t xml:space="preserve"/>
    </d:r>
  </si>
  <si>
    <d:r xmlns:d="http://schemas.openxmlformats.org/spreadsheetml/2006/main">
      <d:rPr>
        <d:sz val="11"/>
        <d:rFont val="Calibri"/>
      </d:rPr>
      <d:t xml:space="preserve">67.080.20 - Vegetables and derived products; 65.080 - Fertilizers; 65.100 - Pesticides and other agrochemicals; </d:t>
    </d:r>
  </si>
  <si>
    <t>G/TBT/N/USA/1066/Add.2</t>
  </si>
  <si>
    <d:r xmlns:d="http://schemas.openxmlformats.org/spreadsheetml/2006/main">
      <d:rPr>
        <d:i/>
        <d:sz val="11"/>
        <d:rFont val="Calibri"/>
      </d:rPr>
      <d:t xml:space="preserve">Peanuts</d:t>
    </d:r>
    <d:r xmlns:d="http://schemas.openxmlformats.org/spreadsheetml/2006/main">
      <d:rPr>
        <d:sz val="11"/>
        <d:color rgb="FF000000"/>
        <d:rFont val="Calibri"/>
      </d:rPr>
      <d:t xml:space="preserve"/>
    </d:r>
  </si>
  <si>
    <t>G/TBT/N/USA/1310</t>
  </si>
  <si>
    <d:r xmlns:d="http://schemas.openxmlformats.org/spreadsheetml/2006/main">
      <d:rPr>
        <d:sz val="11"/>
        <d:rFont val="Calibri"/>
      </d:rPr>
      <d:t xml:space="preserve">Pork carcasses</d:t>
    </d:r>
    <d:r xmlns:d="http://schemas.openxmlformats.org/spreadsheetml/2006/main">
      <d:rPr>
        <d:sz val="11"/>
        <d:color rgb="FF000000"/>
        <d:rFont val="Calibri"/>
      </d:rPr>
      <d:t xml:space="preserve"/>
    </d:r>
  </si>
  <si>
    <t>G/TBT/N/USA/827/Rev.2</t>
  </si>
  <si>
    <d:r xmlns:d="http://schemas.openxmlformats.org/spreadsheetml/2006/main">
      <d:rPr>
        <d:sz val="11"/>
        <d:rFont val="Calibri"/>
      </d:rPr>
      <d:t xml:space="preserve">Formaldehyde emissions, composite wood products</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</si>
  <si>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79.020 - Wood technology processes; </d:t>
    </d:r>
  </si>
  <si>
    <t>G/TBT/N/USA/827/Rev.2/Add.1</t>
  </si>
  <si>
    <t>G/TBT/N/ZAF/222</t>
  </si>
  <si>
    <d:r xmlns:d="http://schemas.openxmlformats.org/spreadsheetml/2006/main">
      <d:rPr>
        <d:sz val="11"/>
        <d:rFont val="Calibri"/>
      </d:rPr>
      <d:t xml:space="preserve">Frozen fish, frozen marine molluscs and frozen products derived therefrom - VC 8017 Frozen Shrimps (Prawns), Langoustines and Crabs, and Products Derived Therefrom – VC 8031 Canned fish, canned marine molluscs and canned crustaceans - VC 8014 Canned meat products – VC 8019 Live Lobster - VC 9104 Smoked snoek, smoked fiifish and smoke-flavoured finfish - VC 8021 Frozen rock lobster and frozen lobster products derived therefrom - VC 8020 Live aquacultured abalone - VC 9001 Live and raw chilled bivalves Other fishery products regulated under the NRCS Act.</d:t>
    </d:r>
    <d:r xmlns:d="http://schemas.openxmlformats.org/spreadsheetml/2006/main">
      <d:rPr>
        <d:sz val="11"/>
        <d:color rgb="FF000000"/>
        <d:rFont val="Calibri"/>
      </d:rPr>
      <d:t xml:space="preserve"/>
    </d:r>
  </si>
  <si>
    <d:r xmlns:d="http://schemas.openxmlformats.org/spreadsheetml/2006/main">
      <d:rPr>
        <d:sz val="11"/>
        <d:rFont val="Calibri"/>
      </d:rPr>
      <d:t xml:space="preserve">0304 - Fish fillets and other fish meat (whether or not minced), fresh, chilled or frozen.; 030420 - - Frozen fillets; 0305 - Fish, dried, salted or in brine; smoked fish, whether or not cooked before or during the smoking process; flours, meals and pellets of fish, fit for human consumption.; </d:t>
    </d:r>
  </si>
  <si>
    <t>G/TBT/N/BRA/753</t>
  </si>
  <si>
    <d:r xmlns:d="http://schemas.openxmlformats.org/spreadsheetml/2006/main">
      <d:rPr>
        <d:sz val="11"/>
        <d:rFont val="Calibri"/>
      </d:rPr>
      <d:t xml:space="preserve">HS - 0805 Citrus fruit, fresh: like oranges, mandarins, lemons, grapefruit.</d:t>
    </d:r>
    <d:r xmlns:d="http://schemas.openxmlformats.org/spreadsheetml/2006/main">
      <d:rPr>
        <d:sz val="11"/>
        <d:color rgb="FF000000"/>
        <d:rFont val="Calibri"/>
      </d:rPr>
      <d:t xml:space="preserve"/>
    </d:r>
  </si>
  <si>
    <d:r xmlns:d="http://schemas.openxmlformats.org/spreadsheetml/2006/main">
      <d:rPr>
        <d:sz val="11"/>
        <d:rFont val="Calibri"/>
      </d:rPr>
      <d:t xml:space="preserve">0805 - Citrus fruit, fresh or dried.; </d:t>
    </d:r>
  </si>
  <si>
    <t>G/TBT/N/BRA/754</t>
  </si>
  <si>
    <d:r xmlns:d="http://schemas.openxmlformats.org/spreadsheetml/2006/main">
      <d:rPr>
        <d:sz val="11"/>
        <d:rFont val="Calibri"/>
      </d:rPr>
      <d:t xml:space="preserve">HS 90</d:t>
    </d:r>
    <d:r xmlns:d="http://schemas.openxmlformats.org/spreadsheetml/2006/main">
      <d:rPr>
        <d:sz val="11"/>
        <d:color rgb="FF000000"/>
        <d:rFont val="Calibri"/>
      </d:rPr>
      <d:t xml:space="preserve"/>
    </d:r>
  </si>
  <si>
    <t>G/TBT/N/ZAF/191/Rev.1</t>
  </si>
  <si>
    <d:r xmlns:d="http://schemas.openxmlformats.org/spreadsheetml/2006/main">
      <d:rPr>
        <d:sz val="11"/>
        <d:rFont val="Calibri"/>
      </d:rPr>
      <d:t xml:space="preserve">This Compulsory Specification covers requirements for chemical disinfectants for use for disinfection purposes on inanimate surfaces. It also contains specific requirements for marking and information which needs to be supplied and the process for pre-market approval.</d:t>
    </d:r>
    <d:r xmlns:d="http://schemas.openxmlformats.org/spreadsheetml/2006/main">
      <d:rPr>
        <d:sz val="11"/>
        <d:color rgb="FF000000"/>
        <d:rFont val="Calibri"/>
      </d:rPr>
      <d:t xml:space="preserve"/>
    </d:r>
  </si>
  <si>
    <d:r xmlns:d="http://schemas.openxmlformats.org/spreadsheetml/2006/main">
      <d:rPr>
        <d:sz val="11"/>
        <d:rFont val="Calibri"/>
      </d:rPr>
      <d:t xml:space="preserve">11 - HEALTH CARE TECHNOLOGY; </d:t>
    </d:r>
  </si>
  <si>
    <t>G/TBT/N/ECU/5/Add.6</t>
  </si>
  <si>
    <d:r xmlns:d="http://schemas.openxmlformats.org/spreadsheetml/2006/main">
      <d:rPr>
        <d:i/>
        <d:sz val="11"/>
        <d:rFont val="Calibri"/>
      </d:rPr>
      <d:t xml:space="preserve">Welded steel tanks and cylinders for liquefied petroleum gas (LPG) and accessories thereof (International Classification for Standards:  23.020.30, 77.140.30, 23.060.01, 75.160.30, 23.060.40, 23.020.10)</d:t>
    </d:r>
    <d:r xmlns:d="http://schemas.openxmlformats.org/spreadsheetml/2006/main">
      <d:rPr>
        <d:sz val="11"/>
        <d:color rgb="FF000000"/>
        <d:rFont val="Calibri"/>
      </d:rPr>
      <d:t xml:space="preserve"/>
    </d:r>
  </si>
  <si>
    <d:r xmlns:d="http://schemas.openxmlformats.org/spreadsheetml/2006/main">
      <d:rPr>
        <d:sz val="11"/>
        <d:rFont val="Calibri"/>
      </d:rPr>
      <d:t xml:space="preserve">23.020.10 - Stationary containers and tanks; 23.020.30 - Gas pressure vessels, gas cylinders; 23.060.01 - Valves in general; 23.060.40 - Pressure regulators; 75.160.30 - Gaseous fuels; 77.140.30 - Steels for pressure purposes; </d:t>
    </d:r>
  </si>
  <si>
    <t>G/TBT/N/KOR/734</t>
  </si>
  <si>
    <t>G/TBT/N/MEX/376</t>
  </si>
  <si>
    <d:r xmlns:d="http://schemas.openxmlformats.org/spreadsheetml/2006/main">
      <d:rPr>
        <d:sz val="11"/>
        <d:rFont val="Calibri"/>
      </d:rPr>
      <d:t xml:space="preserve">Bovine meat (national tariff heading 02021001)</d:t>
    </d:r>
    <d:r xmlns:d="http://schemas.openxmlformats.org/spreadsheetml/2006/main">
      <d:rPr>
        <d:sz val="11"/>
        <d:color rgb="FF000000"/>
        <d:rFont val="Calibri"/>
      </d:rPr>
      <d:t xml:space="preserve"/>
    </d:r>
  </si>
  <si>
    <d:r xmlns:d="http://schemas.openxmlformats.org/spreadsheetml/2006/main">
      <d:rPr>
        <d:sz val="11"/>
        <d:rFont val="Calibri"/>
      </d:rPr>
      <d:t xml:space="preserve">020210 - - Carcasses and half-carcasses; </d:t>
    </d:r>
  </si>
  <si>
    <t>G/TBT/N/CAN/507/Add.1</t>
  </si>
  <si>
    <d:r xmlns:d="http://schemas.openxmlformats.org/spreadsheetml/2006/main">
      <d:rPr>
        <d:i/>
        <d:sz val="11"/>
        <d:rFont val="Calibri"/>
      </d:rPr>
      <d:t xml:space="preserve">Ozone-depleting substances (ODSs) and hydrofluorocarbons (HFCs) (ICS: 13.020, 71.080, 71.100).</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</si>
  <si>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71.080 - Organic chemicals; 71.100 - Products of the chemical industry;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13.020 - Environmental protection; 71.080 - Organic chemicals; 71.100 - Products of the chemical industry; </d:t>
    </d:r>
  </si>
  <si>
    <t>G/TBT/N/UGA/775</t>
  </si>
  <si>
    <d:r xmlns:d="http://schemas.openxmlformats.org/spreadsheetml/2006/main">
      <d:rPr>
        <d:sz val="11"/>
        <d:rFont val="Calibri"/>
      </d:rPr>
      <d:t xml:space="preserve">Industrial methylated spirit</d:t>
    </d:r>
    <d:r xmlns:d="http://schemas.openxmlformats.org/spreadsheetml/2006/main">
      <d:rPr>
        <d:sz val="11"/>
        <d:color rgb="FF000000"/>
        <d:rFont val="Calibri"/>
      </d:rPr>
      <d:t xml:space="preserve"/>
    </d:r>
  </si>
  <si>
    <d:r xmlns:d="http://schemas.openxmlformats.org/spreadsheetml/2006/main">
      <d:rPr>
        <d:sz val="11"/>
        <d:rFont val="Calibri"/>
      </d:rPr>
      <d:t xml:space="preserve">220720 - - Ethyl alcohol and other spirits, denatured, of any strength; </d:t>
    </d:r>
  </si>
  <si>
    <d:r xmlns:d="http://schemas.openxmlformats.org/spreadsheetml/2006/main">
      <d:rPr>
        <d:sz val="11"/>
        <d:rFont val="Calibri"/>
      </d:rPr>
      <d:t xml:space="preserve">71.080.60 - Alcohols. Ethers; </d:t>
    </d:r>
  </si>
  <si>
    <t>G/TBT/N/UGA/776</t>
  </si>
  <si>
    <d:r xmlns:d="http://schemas.openxmlformats.org/spreadsheetml/2006/main">
      <d:rPr>
        <d:sz val="11"/>
        <d:rFont val="Calibri"/>
      </d:rPr>
      <d:t xml:space="preserve">Methylated spirit</d:t>
    </d:r>
    <d:r xmlns:d="http://schemas.openxmlformats.org/spreadsheetml/2006/main">
      <d:rPr>
        <d:sz val="11"/>
        <d:color rgb="FF000000"/>
        <d:rFont val="Calibri"/>
      </d:rPr>
      <d:t xml:space="preserve"/>
    </d:r>
  </si>
  <si>
    <d:r xmlns:d="http://schemas.openxmlformats.org/spreadsheetml/2006/main">
      <d:rPr>
        <d:sz val="11"/>
        <d:rFont val="Calibri"/>
      </d:rPr>
      <d:t xml:space="preserve">Consumer information, labelling; Prevention of deceptive practices and consumer protection; Protection of human health or safety; Protection of the environment; Quality requirements; </d:t>
    </d:r>
  </si>
  <si>
    <t>G/TBT/N/UGA/777</t>
  </si>
  <si>
    <d:r xmlns:d="http://schemas.openxmlformats.org/spreadsheetml/2006/main">
      <d:rPr>
        <d:sz val="11"/>
        <d:rFont val="Calibri"/>
      </d:rPr>
      <d:t xml:space="preserve">Residual fuels</d:t>
    </d:r>
    <d:r xmlns:d="http://schemas.openxmlformats.org/spreadsheetml/2006/main">
      <d:rPr>
        <d:sz val="11"/>
        <d:color rgb="FF000000"/>
        <d:rFont val="Calibri"/>
      </d:rPr>
      <d:t xml:space="preserve"/>
    </d:r>
  </si>
  <si>
    <d:r xmlns:d="http://schemas.openxmlformats.org/spreadsheetml/2006/main">
      <d:rPr>
        <d:sz val="11"/>
        <d:rFont val="Calibri"/>
      </d:rPr>
      <d:t xml:space="preserve">150810 - - Crude oil; 151110 - - Crude oil; 151211 - -- Crude oil; 151311 - -- Crude oil; 151321 - -- Crude oil; 151411 - -- Crude oil; 151491 - -- Crude oil; 151521 - -- Crude oil; </d:t>
    </d:r>
  </si>
  <si>
    <t>G/TBT/N/UGA/778</t>
  </si>
  <si>
    <t>G/TBT/N/URY/21</t>
  </si>
  <si>
    <t>Uruguay</t>
  </si>
  <si>
    <t>Imported meat, meat products and by-products, and egg products</t>
  </si>
  <si>
    <t>G/TBT/N/USA/1233/Add.3</t>
  </si>
  <si>
    <d:r xmlns:d="http://schemas.openxmlformats.org/spreadsheetml/2006/main">
      <d:rPr>
        <d:i/>
        <d:sz val="11"/>
        <d:rFont val="Calibri"/>
      </d:rPr>
      <d:t xml:space="preserve">Volatile organic compounds</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</si>
  <si>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71.100 - Products of the chemical industry;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13.020 - Environmental protection; 71.100 - Products of the chemical industry; </d:t>
    </d:r>
  </si>
  <si>
    <t>G/TBT/N/USA/1250/Add.1</t>
  </si>
  <si>
    <d:r xmlns:d="http://schemas.openxmlformats.org/spreadsheetml/2006/main">
      <d:rPr>
        <d:i/>
        <d:sz val="11"/>
        <d:rFont val="Calibri"/>
      </d:rPr>
      <d:t xml:space="preserve">Underground natural gas storage facilities</d:t>
    </d:r>
    <d:r xmlns:d="http://schemas.openxmlformats.org/spreadsheetml/2006/main">
      <d:rPr>
        <d:sz val="11"/>
        <d:color rgb="FF000000"/>
        <d:rFont val="Calibri"/>
      </d:rPr>
      <d:t xml:space="preserve"/>
    </d:r>
  </si>
  <si>
    <d:r xmlns:d="http://schemas.openxmlformats.org/spreadsheetml/2006/main">
      <d:rPr>
        <d:sz val="11"/>
        <d:rFont val="Calibri"/>
      </d:rPr>
      <d:t xml:space="preserve">75.020 - Extraction and processing of petroleum and natural gas; 75.180 - Equipment for petroleum and natural gas industries; 75.200 - Petroleum products and natural gas handling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75.020 - Extraction and processing of petroleum and natural gas; 75.180 - Equipment for petroleum and natural gas industries; 75.200 - Petroleum products and natural gas handling equipment; </d:t>
    </d:r>
  </si>
  <si>
    <t>G/TBT/N/USA/1309</t>
  </si>
  <si>
    <d:r xmlns:d="http://schemas.openxmlformats.org/spreadsheetml/2006/main">
      <d:rPr>
        <d:sz val="11"/>
        <d:rFont val="Calibri"/>
      </d:rPr>
      <d:t xml:space="preserve">Chemical substances</d:t>
    </d:r>
    <d:r xmlns:d="http://schemas.openxmlformats.org/spreadsheetml/2006/main">
      <d:rPr>
        <d:sz val="11"/>
        <d:color rgb="FF000000"/>
        <d:rFont val="Calibri"/>
      </d:rPr>
      <d:t xml:space="preserve"/>
    </d:r>
  </si>
  <si>
    <t>G/TBT/N/USA/424/Add.4</t>
  </si>
  <si>
    <d:r xmlns:d="http://schemas.openxmlformats.org/spreadsheetml/2006/main">
      <d:rPr>
        <d:i/>
        <d:sz val="11"/>
        <d:rFont val="Calibri"/>
      </d:rPr>
      <d:t xml:space="preserve">Plants, plant products  (HS: 6-1, 0602, 4403;  ICS:  13.020, 79.020)</d:t>
    </d:r>
    <d:r xmlns:d="http://schemas.openxmlformats.org/spreadsheetml/2006/main">
      <d:rPr>
        <d:sz val="11"/>
        <d:color rgb="FF000000"/>
        <d:rFont val="Calibri"/>
      </d:rPr>
      <d:t xml:space="preserve"/>
    </d:r>
  </si>
  <si>
    <d:r xmlns:d="http://schemas.openxmlformats.org/spreadsheetml/2006/main">
      <d:rPr>
        <d:sz val="11"/>
        <d:rFont val="Calibri"/>
      </d:rPr>
      <d:t xml:space="preserve">0601 - Bulbs, tubers, tuberous roots, corms, crowns and rhizomes, dormant, in growth or in flower; chicory plants and roots other than roots of heading 12.12.; 0602 - Other live plants (including their roots), cuttings and slips; mushroom spawn.; 4403 - Wood in the rough, whether or not stripped of bark or sapwood, or roughly squared.;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0601 - Bulbs, tubers, tuberous roots, corms, crowns and rhizomes, dormant, in growth or in flower; chicory plants and roots other than roots of heading 12.12.; 0602 - Other live plants (including their roots), cuttings and slips; mushroom spawn.; 4403 - Wood in the rough, whether or not stripped of bark or sapwood, or roughly squared.; </d:t>
    </d:r>
  </si>
  <si>
    <t>G/TBT/N/THA/502</t>
  </si>
  <si>
    <d:r xmlns:d="http://schemas.openxmlformats.org/spreadsheetml/2006/main">
      <d:rPr>
        <d:sz val="11"/>
        <d:rFont val="Calibri"/>
      </d:rPr>
      <d:t xml:space="preserve">29.220.30, 35.020, 35.260</d:t>
    </d:r>
    <d:r xmlns:d="http://schemas.openxmlformats.org/spreadsheetml/2006/main">
      <d:rPr>
        <d:sz val="11"/>
        <d:color rgb="FF000000"/>
        <d:rFont val="Calibri"/>
      </d:rPr>
      <d:t xml:space="preserve"/>
    </d:r>
  </si>
  <si>
    <d:r xmlns:d="http://schemas.openxmlformats.org/spreadsheetml/2006/main">
      <d:rPr>
        <d:sz val="11"/>
        <d:rFont val="Calibri"/>
      </d:rPr>
      <d:t xml:space="preserve">29.220.30 - Alkaline secondary cells and batteries; 35.020 - Information technology (IT) in general; 35.260 - Office machines; </d:t>
    </d:r>
  </si>
  <si>
    <t>G/TBT/N/BOL/3/Add.3</t>
  </si>
  <si>
    <d:r xmlns:d="http://schemas.openxmlformats.org/spreadsheetml/2006/main">
      <d:rPr>
        <d:sz val="11"/>
        <d:rFont val="Calibri"/>
      </d:rPr>
      <d:t xml:space="preserve">67.020 - Processes in the food industry; 67.040 - Food products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67.020 - Processes in the food industry; 67.040 - Food products in general; </d:t>
    </d:r>
  </si>
  <si>
    <t>G/TBT/N/BRA/750</t>
  </si>
  <si>
    <d:r xmlns:d="http://schemas.openxmlformats.org/spreadsheetml/2006/main">
      <d:rPr>
        <d:sz val="11"/>
        <d:rFont val="Calibri"/>
      </d:rPr>
      <d:t xml:space="preserve">HS 8415 Air conditioning machines to change temperature and humidity</d:t>
    </d:r>
    <d:r xmlns:d="http://schemas.openxmlformats.org/spreadsheetml/2006/main">
      <d:rPr>
        <d:sz val="11"/>
        <d:color rgb="FF000000"/>
        <d:rFont val="Calibri"/>
      </d:rPr>
      <d:t xml:space="preserve"/>
    </d:r>
  </si>
  <si>
    <t>G/TBT/N/BRA/751</t>
  </si>
  <si>
    <d:r xmlns:d="http://schemas.openxmlformats.org/spreadsheetml/2006/main">
      <d:rPr>
        <d:sz val="11"/>
        <d:rFont val="Calibri"/>
      </d:rPr>
      <d:t xml:space="preserve">HS 8502 Electric converters</d:t>
    </d:r>
    <d:r xmlns:d="http://schemas.openxmlformats.org/spreadsheetml/2006/main">
      <d:rPr>
        <d:sz val="11"/>
        <d:color rgb="FF000000"/>
        <d:rFont val="Calibri"/>
      </d:rPr>
      <d:t xml:space="preserve"/>
    </d:r>
  </si>
  <si>
    <d:r xmlns:d="http://schemas.openxmlformats.org/spreadsheetml/2006/main">
      <d:rPr>
        <d:sz val="11"/>
        <d:rFont val="Calibri"/>
      </d:rPr>
      <d:t xml:space="preserve">8502 - Electric generating sets and rotary converters.; </d:t>
    </d:r>
  </si>
  <si>
    <d:r xmlns:d="http://schemas.openxmlformats.org/spreadsheetml/2006/main">
      <d:rPr>
        <d:sz val="11"/>
        <d:rFont val="Calibri"/>
      </d:rPr>
      <d:t xml:space="preserve">29.160.40 - Generating sets; </d:t>
    </d:r>
  </si>
  <si>
    <t>G/TBT/N/BRA/752</t>
  </si>
  <si>
    <d:r xmlns:d="http://schemas.openxmlformats.org/spreadsheetml/2006/main">
      <d:rPr>
        <d:sz val="11"/>
        <d:rFont val="Calibri"/>
      </d:rPr>
      <d:t xml:space="preserve">HS 8418 Refrigerators, freezers.</d:t>
    </d:r>
    <d:r xmlns:d="http://schemas.openxmlformats.org/spreadsheetml/2006/main">
      <d:rPr>
        <d:sz val="11"/>
        <d:color rgb="FF000000"/>
        <d:rFont val="Calibri"/>
      </d:rPr>
      <d:t xml:space="preserve"/>
    </d:r>
  </si>
  <si>
    <t>G/TBT/N/COL/222/Add.2</t>
  </si>
  <si>
    <d:r xmlns:d="http://schemas.openxmlformats.org/spreadsheetml/2006/main">
      <d:rPr>
        <d:i/>
        <d:sz val="11"/>
        <d:rFont val="Calibri"/>
      </d:rPr>
      <d:t xml:space="preserve">Low-alloy corrugated bars and rods (7213.10.00.00 and 7214.20.00.00)</d:t>
    </d:r>
    <d:r xmlns:d="http://schemas.openxmlformats.org/spreadsheetml/2006/main">
      <d:rPr>
        <d:sz val="11"/>
        <d:color rgb="FF000000"/>
        <d:rFont val="Calibri"/>
      </d:rPr>
      <d:t xml:space="preserve"/>
    </d:r>
  </si>
  <si>
    <d:r xmlns:d="http://schemas.openxmlformats.org/spreadsheetml/2006/main">
      <d:rPr>
        <d:sz val="11"/>
        <d:rFont val="Calibri"/>
      </d:rPr>
      <d:t xml:space="preserve">7213 - Bars and rods, hot-rolled, in irregularly wound coils, of iron or non-alloy steel.; 7214 - Other bars and rods of iron or non-alloy steel, not further worked than forged, hot-rolled, hot-drawn or hot-extruded, but including those twisted after rolling.; </d:t>
    </d:r>
  </si>
  <si>
    <t>G/TBT/N/IND/63</t>
  </si>
  <si>
    <t>G/TBT/N/THA/501</t>
  </si>
  <si>
    <d:r xmlns:d="http://schemas.openxmlformats.org/spreadsheetml/2006/main">
      <d:rPr>
        <d:sz val="11"/>
        <d:rFont val="Calibri"/>
      </d:rPr>
      <d:t xml:space="preserve">77.140.01, 91.220.00</d:t>
    </d:r>
    <d:r xmlns:d="http://schemas.openxmlformats.org/spreadsheetml/2006/main">
      <d:rPr>
        <d:sz val="11"/>
        <d:color rgb="FF000000"/>
        <d:rFont val="Calibri"/>
      </d:rPr>
      <d:t xml:space="preserve"/>
    </d:r>
  </si>
  <si>
    <d:r xmlns:d="http://schemas.openxmlformats.org/spreadsheetml/2006/main">
      <d:rPr>
        <d:sz val="11"/>
        <d:rFont val="Calibri"/>
      </d:rPr>
      <d:t xml:space="preserve">77.140.01 - Iron and steel products in general; 91.220 - Construction equipment; </d:t>
    </d:r>
  </si>
  <si>
    <t>G/TBT/N/TZA/114</t>
  </si>
  <si>
    <t>G/TBT/N/TZA/115</t>
  </si>
  <si>
    <d:r xmlns:d="http://schemas.openxmlformats.org/spreadsheetml/2006/main">
      <d:rPr>
        <d:sz val="11"/>
        <d:rFont val="Calibri"/>
      </d:rPr>
      <d:t xml:space="preserve">29.060.10 - Wires; </d:t>
    </d:r>
  </si>
  <si>
    <t>G/TBT/N/TZA/116</t>
  </si>
  <si>
    <t>G/TBT/N/TZA/117</t>
  </si>
  <si>
    <t>G/TBT/N/TZA/118</t>
  </si>
  <si>
    <d:r xmlns:d="http://schemas.openxmlformats.org/spreadsheetml/2006/main">
      <d:rPr>
        <d:sz val="11"/>
        <d:rFont val="Calibri"/>
      </d:rPr>
      <d:t xml:space="preserve">Protection of the environment; Quality requirements; Reducing trade barriers and facilitating trade; </d:t>
    </d:r>
  </si>
  <si>
    <t>G/TBT/N/TZA/119</t>
  </si>
  <si>
    <t>G/TBT/N/USA/1157/Add.2</t>
  </si>
  <si>
    <t>G/TBT/N/USA/1225/Add.1</t>
  </si>
  <si>
    <d:r xmlns:d="http://schemas.openxmlformats.org/spreadsheetml/2006/main">
      <d:rPr>
        <d:i/>
        <d:sz val="11"/>
        <d:rFont val="Calibri"/>
      </d:rPr>
      <d:t xml:space="preserve">Wine labeling</d:t>
    </d:r>
    <d:r xmlns:d="http://schemas.openxmlformats.org/spreadsheetml/2006/main">
      <d:rPr>
        <d:sz val="11"/>
        <d:color rgb="FF000000"/>
        <d:rFont val="Calibri"/>
      </d:rPr>
      <d:t xml:space="preserve"/>
    </d:r>
  </si>
  <si>
    <d:r xmlns:d="http://schemas.openxmlformats.org/spreadsheetml/2006/main">
      <d:rPr>
        <d:sz val="11"/>
        <d:rFont val="Calibri"/>
      </d:rPr>
      <d:t xml:space="preserve">67.080 - Fruits. Vegetables; 67.160 - Beverages;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67.080 - Fruits. Vegetables; 67.160 - Beverages; </d:t>
    </d:r>
  </si>
  <si>
    <t>G/TBT/N/USA/1230/Add.1</t>
  </si>
  <si>
    <d:r xmlns:d="http://schemas.openxmlformats.org/spreadsheetml/2006/main">
      <d:rPr>
        <d:sz val="11"/>
        <d:rFont val="Calibri"/>
      </d:rPr>
      <d:t xml:space="preserve">2204 - Wine of fresh grapes, including fortified wines; grape must other than that of heading 20.09.; </d:t>
    </d:r>
  </si>
  <si>
    <t>G/TBT/N/USA/1308</t>
  </si>
  <si>
    <d:r xmlns:d="http://schemas.openxmlformats.org/spreadsheetml/2006/main">
      <d:rPr>
        <d:sz val="11"/>
        <d:rFont val="Calibri"/>
      </d:rPr>
      <d:t xml:space="preserve">Children's products</d:t>
    </d:r>
    <d:r xmlns:d="http://schemas.openxmlformats.org/spreadsheetml/2006/main">
      <d:rPr>
        <d:sz val="11"/>
        <d:color rgb="FF000000"/>
        <d:rFont val="Calibri"/>
      </d:rPr>
      <d:t xml:space="preserve"/>
    </d:r>
  </si>
  <si>
    <d:r xmlns:d="http://schemas.openxmlformats.org/spreadsheetml/2006/main">
      <d:rPr>
        <d:sz val="11"/>
        <d:rFont val="Calibri"/>
      </d:rPr>
      <d:t xml:space="preserve">13.120 - Domestic safety; 97.200 - Equipment for entertainment; </d:t>
    </d:r>
  </si>
  <si>
    <t>G/TBT/N/FRA/180</t>
  </si>
  <si>
    <t>France</t>
  </si>
  <si>
    <d:r xmlns:d="http://schemas.openxmlformats.org/spreadsheetml/2006/main">
      <d:rPr>
        <d:sz val="11"/>
        <d:rFont val="Calibri"/>
      </d:rPr>
      <d:t xml:space="preserve">13.220 - Protection against fire; 91.040.10 - Public buildings; </d:t>
    </d:r>
  </si>
  <si>
    <t>G/TBT/N/FRA/181</t>
  </si>
  <si>
    <d:r xmlns:d="http://schemas.openxmlformats.org/spreadsheetml/2006/main">
      <d:rPr>
        <d:sz val="11"/>
        <d:rFont val="Calibri"/>
      </d:rPr>
      <d:t xml:space="preserve">13.220 - Protection against fire; 91.040.20 - Buildings for commerce and industry; </d:t>
    </d:r>
  </si>
  <si>
    <t>G/TBT/N/FRA/182</t>
  </si>
  <si>
    <t>G/TBT/N/KOR/732</t>
  </si>
  <si>
    <t>G/TBT/N/KOR/733</t>
  </si>
  <si>
    <d:r xmlns:d="http://schemas.openxmlformats.org/spreadsheetml/2006/main">
      <d:rPr>
        <d:sz val="11"/>
        <d:rFont val="Calibri"/>
      </d:rPr>
      <d:t xml:space="preserve">Noodles[19021910] including sauces[2103], Naeng-myunⓚ[19021930] including sauces[2103], Instant noodles[19023010] including sauces[2103], ready-to-eat hamburger and ready-to-eat sandwich</d:t>
    </d:r>
    <d:r xmlns:d="http://schemas.openxmlformats.org/spreadsheetml/2006/main">
      <d:rPr>
        <d:sz val="11"/>
        <d:color rgb="FF000000"/>
        <d:rFont val="Calibri"/>
      </d:rPr>
      <d:t xml:space="preserve"/>
    </d:r>
  </si>
  <si>
    <d:r xmlns:d="http://schemas.openxmlformats.org/spreadsheetml/2006/main">
      <d:rPr>
        <d:sz val="11"/>
        <d:rFont val="Calibri"/>
      </d:rPr>
      <d:t xml:space="preserve">190219 - -- Other; 190230 - - Other pasta; 2103 - Sauces and preparations therefor; mixed condiments and mixed seasonings; mustard flour and meal and prepared mustard.; </d:t>
    </d:r>
  </si>
  <si>
    <d:r xmlns:d="http://schemas.openxmlformats.org/spreadsheetml/2006/main">
      <d:rPr>
        <d:sz val="11"/>
        <d:rFont val="Calibri"/>
      </d:rPr>
      <d:t xml:space="preserve">67.060 - Cereals, pulses and derived products; 67.120 - Meat, meat products and other animal produce; </d:t>
    </d:r>
  </si>
  <si>
    <t>G/TBT/N/ARG/252/Add.4</t>
  </si>
  <si>
    <d:r xmlns:d="http://schemas.openxmlformats.org/spreadsheetml/2006/main">
      <d:rPr>
        <d:i/>
        <d:sz val="11"/>
        <d:rFont val="Calibri"/>
      </d:rPr>
      <d:t xml:space="preserve">Packaged food products</d:t>
    </d:r>
    <d:r xmlns:d="http://schemas.openxmlformats.org/spreadsheetml/2006/main">
      <d:rPr>
        <d:sz val="11"/>
        <d:color rgb="FF000000"/>
        <d:rFont val="Calibri"/>
      </d:rPr>
      <d:t xml:space="preserve"/>
    </d:r>
  </si>
  <si>
    <t>G/TBT/N/ARG/296/Add.2</t>
  </si>
  <si>
    <d:r xmlns:d="http://schemas.openxmlformats.org/spreadsheetml/2006/main">
      <d:rPr>
        <d:i/>
        <d:sz val="11"/>
        <d:rFont val="Calibri"/>
      </d:rPr>
      <d:t xml:space="preserve">Irradiated foods ;</d:t>
    </d:r>
    <d:r xmlns:d="http://schemas.openxmlformats.org/spreadsheetml/2006/main">
      <d:rPr>
        <d:sz val="11"/>
        <d:color rgb="FF000000"/>
        <d:rFont val="Calibri"/>
      </d:rPr>
      <d:t xml:space="preserve"/>
    </d:r>
  </si>
  <si>
    <t>G/TBT/N/KOR/730</t>
  </si>
  <si>
    <d:r xmlns:d="http://schemas.openxmlformats.org/spreadsheetml/2006/main">
      <d:rPr>
        <d:sz val="11"/>
        <d:rFont val="Calibri"/>
      </d:rPr>
      <d:t xml:space="preserve">Hygiene Products (ex. dish detergent, dishwasher rinse aid, disposable cup·spoon·chopsticks·fork·knife·straw, toilet paper, kitchen paper, paper towel, paper napkin, toothpick, cotton swab, disposable diaper etc )</d:t>
    </d:r>
    <d:r xmlns:d="http://schemas.openxmlformats.org/spreadsheetml/2006/main">
      <d:rPr>
        <d:sz val="11"/>
        <d:color rgb="FF000000"/>
        <d:rFont val="Calibri"/>
      </d:rPr>
      <d:t xml:space="preserve"/>
    </d:r>
  </si>
  <si>
    <d:r xmlns:d="http://schemas.openxmlformats.org/spreadsheetml/2006/main">
      <d:rPr>
        <d:sz val="11"/>
        <d:rFont val="Calibri"/>
      </d:rPr>
      <d:t xml:space="preserve">85.080.99 - Other paper products; 71.100.40 - Surface active agents; 97.040.60 - Cookware, cutlery and flatware; 97.170 - Body care equipment; </d:t>
    </d:r>
  </si>
  <si>
    <t>G/TBT/N/KOR/731</t>
  </si>
  <si>
    <d:r xmlns:d="http://schemas.openxmlformats.org/spreadsheetml/2006/main">
      <d:rPr>
        <d:sz val="11"/>
        <d:rFont val="Calibri"/>
      </d:rPr>
      <d:t xml:space="preserve">71.100.40 - Surface active agents; 85.080.99 - Other paper products; 97.170 - Body care equipment; 97.040.60 - Cookware, cutlery and flatware; </d:t>
    </d:r>
  </si>
  <si>
    <t>G/TBT/N/MEX/302/Add.2</t>
  </si>
  <si>
    <d:r xmlns:d="http://schemas.openxmlformats.org/spreadsheetml/2006/main">
      <d:rPr>
        <d:sz val="11"/>
        <d:rFont val="Calibri"/>
      </d:rPr>
      <d:t xml:space="preserve">220890 -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220890 - - Other; </d:t>
    </d:r>
  </si>
  <si>
    <d:r xmlns:d="http://schemas.openxmlformats.org/spreadsheetml/2006/main">
      <d:rPr>
        <d:sz val="11"/>
        <d:rFont val="Calibri"/>
      </d:rPr>
      <d:t xml:space="preserve">67.160.10 - Alcoholic beverages;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67.160.10 - Alcoholic beverages; </d:t>
    </d:r>
  </si>
  <si>
    <t>G/TBT/N/MEX/375</t>
  </si>
  <si>
    <d:r xmlns:d="http://schemas.openxmlformats.org/spreadsheetml/2006/main">
      <d:rPr>
        <d:sz val="11"/>
        <d:rFont val="Calibri"/>
      </d:rPr>
      <d:t xml:space="preserve">National tariff heading 84158299: Condensing and evaporator units for refrigeration purposes</d:t>
    </d:r>
    <d:r xmlns:d="http://schemas.openxmlformats.org/spreadsheetml/2006/main">
      <d:rPr>
        <d:sz val="11"/>
        <d:color rgb="FF000000"/>
        <d:rFont val="Calibri"/>
      </d:rPr>
      <d:t xml:space="preserve"/>
    </d:r>
  </si>
  <si>
    <d:r xmlns:d="http://schemas.openxmlformats.org/spreadsheetml/2006/main">
      <d:rPr>
        <d:sz val="11"/>
        <d:rFont val="Calibri"/>
      </d:rPr>
      <d:t xml:space="preserve">841582 - -- Other, incorporating a refrigerating unit; </d:t>
    </d:r>
  </si>
  <si>
    <t>G/TBT/N/CHN/1218</t>
  </si>
  <si>
    <d:r xmlns:d="http://schemas.openxmlformats.org/spreadsheetml/2006/main">
      <d:rPr>
        <d:sz val="11"/>
        <d:rFont val="Calibri"/>
      </d:rPr>
      <d:t xml:space="preserve">New energy vehicles (Pure electric vehicle, Plug in hybrid electric vehicle, Fuel cell electric vehicle); Traction battery</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ICS: 43.080.01; 43.040; 43.120</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HS: 87.02; 87.03; 85076000.10; 85076000.20; 85078090.10</d:t>
    </d:r>
    <d:r xmlns:d="http://schemas.openxmlformats.org/spreadsheetml/2006/main">
      <d:rPr>
        <d:sz val="11"/>
        <d:color rgb="FF000000"/>
        <d:rFont val="Calibri"/>
      </d:rPr>
      <d:t xml:space="preserve"/>
    </d:r>
  </si>
  <si>
    <d:r xmlns:d="http://schemas.openxmlformats.org/spreadsheetml/2006/main">
      <d:rPr>
        <d:sz val="11"/>
        <d:rFont val="Calibri"/>
      </d:rPr>
      <d:t xml:space="preserve">8507 - Electric accumulators, including separators therefor, whether or not rectangular (including square).; 8702 - Motor vehicles for the transport of ten or more persons, including the driver.; 8703 - Motor cars and other motor vehicles principally designed for the transport of persons (other than those of heading 87.02), including station wagons and racing cars.; </d:t>
    </d:r>
  </si>
  <si>
    <d:r xmlns:d="http://schemas.openxmlformats.org/spreadsheetml/2006/main">
      <d:rPr>
        <d:sz val="11"/>
        <d:rFont val="Calibri"/>
      </d:rPr>
      <d:t xml:space="preserve">43.040 - Road vehicle systems; 43.080.01 - Commercial vehicles in general; 43.120 - Electric road vehicles; </d:t>
    </d:r>
  </si>
  <si>
    <t>G/TBT/N/CHN/1219</t>
  </si>
  <si>
    <d:r xmlns:d="http://schemas.openxmlformats.org/spreadsheetml/2006/main">
      <d:rPr>
        <d:sz val="11"/>
        <d:rFont val="Calibri"/>
      </d:rPr>
      <d:t xml:space="preserve">Refrigerators, air conditioners, washing machines, electric water heaters, printers, copiers, fax machines, TVs, monitors, micro-computers, handheld phones for mobile communication, telephone sets. ICS: 31, 33, 35. HS: 84; 85.</d:t>
    </d:r>
    <d:r xmlns:d="http://schemas.openxmlformats.org/spreadsheetml/2006/main">
      <d:rPr>
        <d:sz val="11"/>
        <d:color rgb="FF000000"/>
        <d:rFont val="Calibri"/>
      </d:rPr>
      <d:t xml:space="preserve"/>
    </d:r>
  </si>
  <si>
    <d:r xmlns:d="http://schemas.openxmlformats.org/spreadsheetml/2006/main">
      <d:rPr>
        <d:sz val="11"/>
        <d:rFont val="Calibri"/>
      </d:rPr>
      <d:t xml:space="preserve">31 - ELECTRONICS; 33 - TELECOMMUNICATIONS. AUDIO AND VIDEO ENGINEERING; 35 - INFORMATION TECHNOLOGY. OFFICE MACHINES; </d:t>
    </d:r>
  </si>
  <si>
    <t>G/TBT/N/CHN/1220</t>
  </si>
  <si>
    <d:r xmlns:d="http://schemas.openxmlformats.org/spreadsheetml/2006/main">
      <d:rPr>
        <d:sz val="11"/>
        <d:rFont val="Calibri"/>
      </d:rPr>
      <d:t xml:space="preserve">Refrigerators, air conditioners, washing machines, electric water heaters, printers, copiers, fax machines, TVs, monitors, micro-computers, handheld phones for mobile communication, telephone sets. HS: 84; 85. ICS: 31; 33; 35.</d:t>
    </d:r>
    <d:r xmlns:d="http://schemas.openxmlformats.org/spreadsheetml/2006/main">
      <d:rPr>
        <d:sz val="11"/>
        <d:color rgb="FF000000"/>
        <d:rFont val="Calibri"/>
      </d:rPr>
      <d:t xml:space="preserve"/>
    </d:r>
  </si>
  <si>
    <d:r xmlns:d="http://schemas.openxmlformats.org/spreadsheetml/2006/main">
      <d:rPr>
        <d:sz val="11"/>
        <d:rFont val="Calibri"/>
      </d:rPr>
      <d:t xml:space="preserve">31 - ELECTRONICS; 35 - INFORMATION TECHNOLOGY. OFFICE MACHINES; 33 - TELECOMMUNICATIONS. AUDIO AND VIDEO ENGINEERING; </d:t>
    </d:r>
  </si>
  <si>
    <t>G/TBT/N/EU/522</t>
  </si>
  <si>
    <d:r xmlns:d="http://schemas.openxmlformats.org/spreadsheetml/2006/main">
      <d:rPr>
        <d:sz val="11"/>
        <d:rFont val="Calibri"/>
      </d:rPr>
      <d:t xml:space="preserve">Chemical substances in nanoform/nanomaterials</d:t>
    </d:r>
    <d:r xmlns:d="http://schemas.openxmlformats.org/spreadsheetml/2006/main">
      <d:rPr>
        <d:sz val="11"/>
        <d:color rgb="FF000000"/>
        <d:rFont val="Calibri"/>
      </d:rPr>
      <d:t xml:space="preserve"/>
    </d:r>
  </si>
  <si>
    <t>G/TBT/N/BWA/61</t>
  </si>
  <si>
    <d:r xmlns:d="http://schemas.openxmlformats.org/spreadsheetml/2006/main">
      <d:rPr>
        <d:sz val="11"/>
        <d:rFont val="Calibri"/>
      </d:rPr>
      <d:t xml:space="preserve">BOS 158:2017 (3rd Edition), High penetration-resistant laminated safety glass for vehicles – Specification</d:t>
    </d:r>
    <d:r xmlns:d="http://schemas.openxmlformats.org/spreadsheetml/2006/main">
      <d:rPr>
        <d:sz val="11"/>
        <d:color rgb="FF000000"/>
        <d:rFont val="Calibri"/>
      </d:rPr>
      <d:t xml:space="preserve"/>
    </d:r>
  </si>
  <si>
    <d:r xmlns:d="http://schemas.openxmlformats.org/spreadsheetml/2006/main">
      <d:rPr>
        <d:sz val="11"/>
        <d:rFont val="Calibri"/>
      </d:rPr>
      <d:t xml:space="preserve">43.040.65 - Glazing and wiper systems; 81.040.30 - Glass products; </d:t>
    </d:r>
  </si>
  <si>
    <t>G/TBT/N/BWA/62</t>
  </si>
  <si>
    <d:r xmlns:d="http://schemas.openxmlformats.org/spreadsheetml/2006/main">
      <d:rPr>
        <d:sz val="11"/>
        <d:rFont val="Calibri"/>
      </d:rPr>
      <d:t xml:space="preserve">This Standard deals with the safety of electric tumble dryers intended for household and similar purposes, their rated voltage being not more than 250 V for single phase appliances and 480 V for other appliances. Appliances not intended for normal household use, but which nevertheless may be a source of danger to the public, such as appliances intended to be used by laymen in shops, in light industry and on farms, are within the scope of this standard.</d:t>
    </d:r>
    <d:r xmlns:d="http://schemas.openxmlformats.org/spreadsheetml/2006/main">
      <d:rPr>
        <d:sz val="11"/>
        <d:color rgb="FF000000"/>
        <d:rFont val="Calibri"/>
      </d:rPr>
      <d:t xml:space="preserve"/>
    </d:r>
  </si>
  <si>
    <t>G/TBT/N/BWA/63</t>
  </si>
  <si>
    <d:r xmlns:d="http://schemas.openxmlformats.org/spreadsheetml/2006/main">
      <d:rPr>
        <d:sz val="11"/>
        <d:rFont val="Calibri"/>
      </d:rPr>
      <d:t xml:space="preserve">This Standard deals with the safety of electric massage appliances for household and similar purposes, their rated voltage being not more than 250 V for single phase appliances and 480 V for other appliances. Appliances not intended for normal household use, but which nevertheless may be a source of danger to the public, such as appliances intended to be used by laymen in shops, in light industry and on farms, are within the scope of this standard.</d:t>
    </d:r>
    <d:r xmlns:d="http://schemas.openxmlformats.org/spreadsheetml/2006/main">
      <d:rPr>
        <d:sz val="11"/>
        <d:color rgb="FF000000"/>
        <d:rFont val="Calibri"/>
      </d:rPr>
      <d:t xml:space="preserve"/>
    </d:r>
  </si>
  <si>
    <t>G/TBT/N/BWA/64</t>
  </si>
  <si>
    <t>G/TBT/N/BWA/65</t>
  </si>
  <si>
    <d:r xmlns:d="http://schemas.openxmlformats.org/spreadsheetml/2006/main">
      <d:rPr>
        <d:sz val="11"/>
        <d:rFont val="Calibri"/>
      </d:rPr>
      <d:t xml:space="preserve">Safety of toys — Part 2: Flammability</d:t>
    </d:r>
    <d:r xmlns:d="http://schemas.openxmlformats.org/spreadsheetml/2006/main">
      <d:rPr>
        <d:sz val="11"/>
        <d:color rgb="FF000000"/>
        <d:rFont val="Calibri"/>
      </d:rPr>
      <d:t xml:space="preserve"/>
    </d:r>
  </si>
  <si>
    <d:r xmlns:d="http://schemas.openxmlformats.org/spreadsheetml/2006/main">
      <d:rPr>
        <d:sz val="11"/>
        <d:rFont val="Calibri"/>
      </d:rPr>
      <d:t xml:space="preserve">13.220.40 - Ignitability and burning behaviour of materials and products; 97.200.50 - Toys; </d:t>
    </d:r>
  </si>
  <si>
    <t>G/TBT/N/BWA/66</t>
  </si>
  <si>
    <t>G/TBT/N/BWA/67</t>
  </si>
  <si>
    <d:r xmlns:d="http://schemas.openxmlformats.org/spreadsheetml/2006/main">
      <d:rPr>
        <d:sz val="11"/>
        <d:rFont val="Calibri"/>
      </d:rPr>
      <d:t xml:space="preserve">13.120 - Domestic safety; 23.080 - Pumps; 97.180 - Miscellaneous domestic and commercial equipment; </d:t>
    </d:r>
  </si>
  <si>
    <t>G/TBT/N/BWA/68</t>
  </si>
  <si>
    <d:r xmlns:d="http://schemas.openxmlformats.org/spreadsheetml/2006/main">
      <d:rPr>
        <d:sz val="11"/>
        <d:rFont val="Calibri"/>
      </d:rPr>
      <d:t xml:space="preserve">13.120 - Domestic safety; 97.200.50 - Toys; </d:t>
    </d:r>
  </si>
  <si>
    <t>G/TBT/N/BWA/69</t>
  </si>
  <si>
    <t>G/TBT/N/BWA/70</t>
  </si>
  <si>
    <d:r xmlns:d="http://schemas.openxmlformats.org/spreadsheetml/2006/main">
      <d:rPr>
        <d:sz val="11"/>
        <d:rFont val="Calibri"/>
      </d:rPr>
      <d:t xml:space="preserve">13.120 - Domestic safety; 97.040.40 - Dishwashers; </d:t>
    </d:r>
  </si>
  <si>
    <t>G/TBT/N/BWA/71</t>
  </si>
  <si>
    <d:r xmlns:d="http://schemas.openxmlformats.org/spreadsheetml/2006/main">
      <d:rPr>
        <d:sz val="11"/>
        <d:rFont val="Calibri"/>
      </d:rPr>
      <d:t xml:space="preserve">This Standard deals with the safety of electric warming plates, warming trays and similar appliances intended to keep food or vessels warm, for household and similar purposes, their rated voltage being not more than 250 V. Appliances not intended for normal household use, but that nevertheless may be a source of danger to the public, such as appliances intended to be used by laymen in shops, in light industry and on farms, are also within the scope of this standard.</d:t>
    </d:r>
    <d:r xmlns:d="http://schemas.openxmlformats.org/spreadsheetml/2006/main">
      <d:rPr>
        <d:sz val="11"/>
        <d:color rgb="FF000000"/>
        <d:rFont val="Calibri"/>
      </d:rPr>
      <d:t xml:space="preserve"/>
    </d:r>
  </si>
  <si>
    <t>G/TBT/N/BWA/72</t>
  </si>
  <si>
    <d:r xmlns:d="http://schemas.openxmlformats.org/spreadsheetml/2006/main">
      <d:rPr>
        <d:sz val="11"/>
        <d:rFont val="Calibri"/>
      </d:rPr>
      <d:t xml:space="preserve">Water meters</d:t>
    </d:r>
    <d:r xmlns:d="http://schemas.openxmlformats.org/spreadsheetml/2006/main">
      <d:rPr>
        <d:sz val="11"/>
        <d:color rgb="FF000000"/>
        <d:rFont val="Calibri"/>
      </d:rPr>
      <d:t xml:space="preserve"/>
    </d:r>
  </si>
  <si>
    <d:r xmlns:d="http://schemas.openxmlformats.org/spreadsheetml/2006/main">
      <d:rPr>
        <d:sz val="11"/>
        <d:rFont val="Calibri"/>
      </d:rPr>
      <d:t xml:space="preserve">91.140.60 - Water supply systems; </d:t>
    </d:r>
  </si>
  <si>
    <t>G/TBT/N/BWA/73</t>
  </si>
  <si>
    <t>G/TBT/N/BWA/74</t>
  </si>
  <si>
    <d:r xmlns:d="http://schemas.openxmlformats.org/spreadsheetml/2006/main">
      <d:rPr>
        <d:sz val="11"/>
        <d:rFont val="Calibri"/>
      </d:rPr>
      <d:t xml:space="preserve">13. BOS IEC 60335-2-54:2008/AMD1:2015, Household and similar electrical appliances – Safety – Part 2-54: Particular requirements for surface-cleaning appliances for household use employing liquids or steam</d:t>
    </d:r>
    <d:r xmlns:d="http://schemas.openxmlformats.org/spreadsheetml/2006/main">
      <d:rPr>
        <d:sz val="11"/>
        <d:color rgb="FF000000"/>
        <d:rFont val="Calibri"/>
      </d:rPr>
      <d:t xml:space="preserve"/>
    </d:r>
  </si>
  <si>
    <d:r xmlns:d="http://schemas.openxmlformats.org/spreadsheetml/2006/main">
      <d:rPr>
        <d:sz val="11"/>
        <d:rFont val="Calibri"/>
      </d:rPr>
      <d:t xml:space="preserve">13.120 - Domestic safety; 97.180 - Miscellaneous domestic and commercial equipment; </d:t>
    </d:r>
  </si>
  <si>
    <t>G/TBT/N/EU/521</t>
  </si>
  <si>
    <d:r xmlns:d="http://schemas.openxmlformats.org/spreadsheetml/2006/main">
      <d:rPr>
        <d:sz val="11"/>
        <d:rFont val="Calibri"/>
      </d:rPr>
      <d:t xml:space="preserve">Hazardous substances</d:t>
    </d:r>
    <d:r xmlns:d="http://schemas.openxmlformats.org/spreadsheetml/2006/main">
      <d:rPr>
        <d:sz val="11"/>
        <d:color rgb="FF000000"/>
        <d:rFont val="Calibri"/>
      </d:rPr>
      <d:t xml:space="preserve"/>
    </d:r>
  </si>
  <si>
    <t>G/TBT/N/JPN/569</t>
  </si>
  <si>
    <d:r xmlns:d="http://schemas.openxmlformats.org/spreadsheetml/2006/main">
      <d:rPr>
        <d:sz val="11"/>
        <d:rFont val="Calibri"/>
      </d:rPr>
      <d:t xml:space="preserve">Fertilizer (HS: 3102, 3105)</d:t>
    </d:r>
    <d:r xmlns:d="http://schemas.openxmlformats.org/spreadsheetml/2006/main">
      <d:rPr>
        <d:sz val="11"/>
        <d:color rgb="FF000000"/>
        <d:rFont val="Calibri"/>
      </d:rPr>
      <d:t xml:space="preserve"/>
    </d:r>
  </si>
  <si>
    <d:r xmlns:d="http://schemas.openxmlformats.org/spreadsheetml/2006/main">
      <d:rPr>
        <d:sz val="11"/>
        <d:rFont val="Calibri"/>
      </d:rPr>
      <d:t xml:space="preserve">3102 - Mineral or chemical fertilizers, nitrogenous.; 3105 - Mineral or chemical fertilizers containing two or three of the fertilizing elements nitrogen, phosphorus and potassium; other fertilizers; goods of this Chapter in tablets or similar forms or in packages of a gross weight not exceeding 10 kg.; </d:t>
    </d:r>
  </si>
  <si>
    <t>G/TBT/N/MEX/322/Add.1</t>
  </si>
  <si>
    <d:r xmlns:d="http://schemas.openxmlformats.org/spreadsheetml/2006/main">
      <d:rPr>
        <d:sz val="11"/>
        <d:rFont val="Calibri"/>
      </d:rPr>
      <d:t xml:space="preserve">1702 - Other sugars, including chemically pure lactose, maltose, glucose and fructose, in solid form; sugar syrups not containing added flavouring or colouring matter; artificial honey, whether or not mixed with natural honey; caramel.;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1702 - Other sugars, including chemically pure lactose, maltose, glucose and fructose, in solid form; sugar syrups not containing added flavouring or colouring matter; artificial honey, whether or not mixed with natural honey; caramel.; </d:t>
    </d:r>
  </si>
  <si>
    <t>G/TBT/N/TUR/107</t>
  </si>
  <si>
    <d:r xmlns:d="http://schemas.openxmlformats.org/spreadsheetml/2006/main">
      <d:rPr>
        <d:sz val="11"/>
        <d:rFont val="Calibri"/>
      </d:rPr>
      <d:t xml:space="preserve">Aromatised wine products.</d:t>
    </d:r>
    <d:r xmlns:d="http://schemas.openxmlformats.org/spreadsheetml/2006/main">
      <d:rPr>
        <d:sz val="11"/>
        <d:color rgb="FF000000"/>
        <d:rFont val="Calibri"/>
      </d:rPr>
      <d:t xml:space="preserve"/>
    </d:r>
  </si>
  <si>
    <t>G/TBT/N/FRA/175/Corr.1</t>
  </si>
  <si>
    <t>G/TBT/N/FRA/179</t>
  </si>
  <si>
    <t>G/TBT/N/TPKM/273/Add.1</t>
  </si>
  <si>
    <d:r xmlns:d="http://schemas.openxmlformats.org/spreadsheetml/2006/main">
      <d:rPr>
        <d:i/>
        <d:sz val="11"/>
        <d:rFont val="Calibri"/>
      </d:rPr>
      <d:t xml:space="preserve">Toilets and washing machines.</d:t>
    </d:r>
    <d:r xmlns:d="http://schemas.openxmlformats.org/spreadsheetml/2006/main">
      <d:rPr>
        <d:sz val="11"/>
        <d:color rgb="FF000000"/>
        <d:rFont val="Calibri"/>
      </d:rPr>
      <d:t xml:space="preserve"/>
    </d:r>
  </si>
  <si>
    <d:r xmlns:d="http://schemas.openxmlformats.org/spreadsheetml/2006/main">
      <d:rPr>
        <d:sz val="11"/>
        <d:rFont val="Calibri"/>
      </d:rPr>
      <d:t xml:space="preserve">91.140.70 - Sanitary installations; 97.060 - Laundry appliances;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91.140.70 - Sanitary installations; 97.060 - Laundry appliances; </d:t>
    </d:r>
  </si>
  <si>
    <t>G/TBT/N/TPKM/275/Add.1</t>
  </si>
  <si>
    <d:r xmlns:d="http://schemas.openxmlformats.org/spreadsheetml/2006/main">
      <d:rPr>
        <d:i/>
        <d:sz val="11"/>
        <d:rFont val="Calibri"/>
      </d:rPr>
      <d:t xml:space="preserve">strollers and carriages</d:t>
    </d:r>
    <d:r xmlns:d="http://schemas.openxmlformats.org/spreadsheetml/2006/main">
      <d:rPr>
        <d:sz val="11"/>
        <d:color rgb="FF000000"/>
        <d:rFont val="Calibri"/>
      </d:rPr>
      <d:t xml:space="preserve"/>
    </d:r>
  </si>
  <si>
    <d:r xmlns:d="http://schemas.openxmlformats.org/spreadsheetml/2006/main">
      <d:rPr>
        <d:sz val="11"/>
        <d:rFont val="Calibri"/>
      </d:rPr>
      <d:t xml:space="preserve">8715 - Baby carriages and parts thereof.;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8715 - Baby carriages and parts thereof.; </d:t>
    </d:r>
  </si>
  <si>
    <t>G/TBT/N/TPKM/281/Add.1</t>
  </si>
  <si>
    <d:r xmlns:d="http://schemas.openxmlformats.org/spreadsheetml/2006/main">
      <d:rPr>
        <d:i/>
        <d:sz val="11"/>
        <d:rFont val="Calibri"/>
      </d:rPr>
      <d:t xml:space="preserve">Toxic chemical substances</d:t>
    </d:r>
    <d:r xmlns:d="http://schemas.openxmlformats.org/spreadsheetml/2006/main">
      <d:rPr>
        <d:sz val="11"/>
        <d:color rgb="FF000000"/>
        <d:rFont val="Calibri"/>
      </d:rPr>
      <d:t xml:space="preserve"/>
    </d:r>
  </si>
  <si>
    <d:r xmlns:d="http://schemas.openxmlformats.org/spreadsheetml/2006/main">
      <d:rPr>
        <d:sz val="11"/>
        <d:rFont val="Calibri"/>
      </d:rPr>
      <d:t xml:space="preserve">71.060 - Inorganic chemicals; 71.080 - Organic chemicals;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71.060 - Inorganic chemicals; 71.080 - Organic chemicals; </d:t>
    </d:r>
  </si>
  <si>
    <t>G/TBT/N/TUR/106</t>
  </si>
  <si>
    <d:r xmlns:d="http://schemas.openxmlformats.org/spreadsheetml/2006/main">
      <d:rPr>
        <d:sz val="11"/>
        <d:rFont val="Calibri"/>
      </d:rPr>
      <d:t xml:space="preserve">Infant formula and follow-on formula, processed cereal-based food and baby food, total diet replacement for weight control.</d:t>
    </d:r>
    <d:r xmlns:d="http://schemas.openxmlformats.org/spreadsheetml/2006/main">
      <d:rPr>
        <d:sz val="11"/>
        <d:color rgb="FF000000"/>
        <d:rFont val="Calibri"/>
      </d:rPr>
      <d:t xml:space="preserve"/>
    </d:r>
  </si>
  <si>
    <t>G/TBT/N/VNM/107</t>
  </si>
  <si>
    <t>G/TBT/N/ZAF/221</t>
  </si>
  <si>
    <d:r xmlns:d="http://schemas.openxmlformats.org/spreadsheetml/2006/main">
      <d:rPr>
        <d:sz val="11"/>
        <d:rFont val="Calibri"/>
      </d:rPr>
      <d:t xml:space="preserve">0307 - Molluscs, whether in shell or not, live, fresh, chilled, frozen, dried, salted or in brine; aquatic invertebrates other than crustaceans and molluscs, live, fresh, chilled, frozen, dried, salted or in brine; flours, meals and pellets of aquatic invertebrates other than crustaceans, fit for human consumption.; </d:t>
    </d:r>
  </si>
  <si>
    <d:r xmlns:d="http://schemas.openxmlformats.org/spreadsheetml/2006/main">
      <d:rPr>
        <d:sz val="11"/>
        <d:rFont val="Calibri"/>
      </d:rPr>
      <d:t xml:space="preserve">07.100.30 - Food microbiology; 67.120.30 - Fish and fishery products; </d:t>
    </d:r>
  </si>
  <si>
    <t>G/TBT/N/BRA/749</t>
  </si>
  <si>
    <d:r xmlns:d="http://schemas.openxmlformats.org/spreadsheetml/2006/main">
      <d:rPr>
        <d:sz val="11"/>
        <d:rFont val="Calibri"/>
      </d:rPr>
      <d:t xml:space="preserve">Certification of Good Manufacturing Practices and Certification of Good Distribution Practices and / or Storage.</d:t>
    </d:r>
    <d:r xmlns:d="http://schemas.openxmlformats.org/spreadsheetml/2006/main">
      <d:rPr>
        <d:sz val="11"/>
        <d:color rgb="FF000000"/>
        <d:rFont val="Calibri"/>
      </d:rPr>
      <d:t xml:space="preserve"/>
    </d:r>
  </si>
  <si>
    <d:r xmlns:d="http://schemas.openxmlformats.org/spreadsheetml/2006/main">
      <d:rPr>
        <d:sz val="11"/>
        <d:rFont val="Calibri"/>
      </d:rPr>
      <d:t xml:space="preserve">11.040 - Medical equipment; 11.100.10 - In vitro diagnostic test systems; </d:t>
    </d:r>
  </si>
  <si>
    <t>G/TBT/N/KOR/729</t>
  </si>
  <si>
    <d:r xmlns:d="http://schemas.openxmlformats.org/spreadsheetml/2006/main">
      <d:rPr>
        <d:sz val="11"/>
        <d:rFont val="Calibri"/>
      </d:rPr>
      <d:t xml:space="preserve">Railroad constituents notified by MOLIT (Korean government)</d:t>
    </d:r>
    <d:r xmlns:d="http://schemas.openxmlformats.org/spreadsheetml/2006/main">
      <d:rPr>
        <d:sz val="11"/>
        <d:color rgb="FF000000"/>
        <d:rFont val="Calibri"/>
      </d:rPr>
      <d:t xml:space="preserve"/>
    </d:r>
  </si>
  <si>
    <d:r xmlns:d="http://schemas.openxmlformats.org/spreadsheetml/2006/main">
      <d:rPr>
        <d:sz val="11"/>
        <d:rFont val="Calibri"/>
      </d:rPr>
      <d:t xml:space="preserve">45.020 - Railway engineering in general; </d:t>
    </d:r>
  </si>
  <si>
    <t>G/TBT/N/DOM/225</t>
  </si>
  <si>
    <t>ICS 67.060</t>
  </si>
  <si>
    <t>G/TBT/N/NZL/77/Add.1</t>
  </si>
  <si>
    <d:r xmlns:d="http://schemas.openxmlformats.org/spreadsheetml/2006/main">
      <d:rPr>
        <d:i/>
        <d:sz val="11"/>
        <d:rFont val="Calibri"/>
      </d:rPr>
      <d:t xml:space="preserve">Personal care products containing microbeads that are rinsed off, for example body scrubs, facial cleaners, and toothpastes. Please refer to consultation document.</d:t>
    </d:r>
    <d:r xmlns:d="http://schemas.openxmlformats.org/spreadsheetml/2006/main">
      <d:rPr>
        <d:sz val="11"/>
        <d:color rgb="FF000000"/>
        <d:rFont val="Calibri"/>
      </d:rPr>
      <d:t xml:space="preserve"/>
    </d:r>
  </si>
  <si>
    <d:r xmlns:d="http://schemas.openxmlformats.org/spreadsheetml/2006/main">
      <d:rPr>
        <d:sz val="11"/>
        <d:rFont val="Calibri"/>
      </d:rPr>
      <d:t xml:space="preserve">13.020.40 - Pollution, pollution control and conservation; 71.100.70 - Cosmetics. Toiletries;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13.020.40 - Pollution, pollution control and conservation; 71.100.70 - Cosmetics. Toiletries; </d:t>
    </d:r>
  </si>
  <si>
    <d:r xmlns:d="http://schemas.openxmlformats.org/spreadsheetml/2006/main">
      <d:rPr>
        <d:i/>
        <d:sz val="11"/>
        <d:rFont val="Calibri"/>
      </d:rPr>
      <d:t xml:space="preserve">Protection of animal or plant life or health; Protection of the environment; </d:t>
    </d:r>
  </si>
  <si>
    <t>G/TBT/N/TUR/105</t>
  </si>
  <si>
    <d:r xmlns:d="http://schemas.openxmlformats.org/spreadsheetml/2006/main">
      <d:rPr>
        <d:sz val="11"/>
        <d:rFont val="Calibri"/>
      </d:rPr>
      <d:t xml:space="preserve">Food flavourings and food ingredients with flavouring properties.</d:t>
    </d:r>
    <d:r xmlns:d="http://schemas.openxmlformats.org/spreadsheetml/2006/main">
      <d:rPr>
        <d:sz val="11"/>
        <d:color rgb="FF000000"/>
        <d:rFont val="Calibri"/>
      </d:rPr>
      <d:t xml:space="preserve"/>
    </d:r>
  </si>
  <si>
    <t>G/TBT/N/UKR/129</t>
  </si>
  <si>
    <d:r xmlns:d="http://schemas.openxmlformats.org/spreadsheetml/2006/main">
      <d:rPr>
        <d:sz val="11"/>
        <d:rFont val="Calibri"/>
      </d:rPr>
      <d:t xml:space="preserve">Food, feed, feed additives, veterinary drugs produced from genetically modified organisms.</d:t>
    </d:r>
    <d:r xmlns:d="http://schemas.openxmlformats.org/spreadsheetml/2006/main">
      <d:rPr>
        <d:sz val="11"/>
        <d:color rgb="FF000000"/>
        <d:rFont val="Calibri"/>
      </d:rPr>
      <d:t xml:space="preserve"/>
    </d:r>
  </si>
  <si>
    <d:r xmlns:d="http://schemas.openxmlformats.org/spreadsheetml/2006/main">
      <d:rPr>
        <d:sz val="11"/>
        <d:rFont val="Calibri"/>
      </d:rPr>
      <d:t xml:space="preserve">11.220 - Veterinary medicine; 67.040 - Food products in general; 65.120 - Animal feeding stuffs; </d:t>
    </d:r>
  </si>
  <si>
    <t>G/TBT/N/TPKM/279/Add.1</t>
  </si>
  <si>
    <d:r xmlns:d="http://schemas.openxmlformats.org/spreadsheetml/2006/main">
      <d:rPr>
        <d:i/>
        <d:sz val="11"/>
        <d:rFont val="Calibri"/>
      </d:rPr>
      <d:t xml:space="preserve">Exhaust Pipes for Gas Water Heaters</d:t>
    </d:r>
    <d:r xmlns:d="http://schemas.openxmlformats.org/spreadsheetml/2006/main">
      <d:rPr>
        <d:sz val="11"/>
        <d:color rgb="FF000000"/>
        <d:rFont val="Calibri"/>
      </d:rPr>
      <d:t xml:space="preserve"/>
    </d:r>
  </si>
  <si>
    <d:r xmlns:d="http://schemas.openxmlformats.org/spreadsheetml/2006/main">
      <d:rPr>
        <d:sz val="11"/>
        <d:rFont val="Calibri"/>
      </d:rPr>
      <d:t xml:space="preserve">730640 - - Other, welded, of circular cross-section, of stainless steel; 730721 - -- Flanges; 830710 - - Of iron or steel;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730640 - - Other, welded, of circular cross-section, of stainless steel; 730721 - -- Flanges; 830710 - - Of iron or steel; </d:t>
    </d:r>
  </si>
  <si>
    <d:r xmlns:d="http://schemas.openxmlformats.org/spreadsheetml/2006/main">
      <d:rPr>
        <d:sz val="11"/>
        <d:rFont val="Calibri"/>
      </d:rPr>
      <d:t xml:space="preserve">91.140.65 - Water heating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91.140.65 - Water heating equipment; </d:t>
    </d:r>
  </si>
  <si>
    <t>G/TBT/N/TPKM/293</t>
  </si>
  <si>
    <d:r xmlns:d="http://schemas.openxmlformats.org/spreadsheetml/2006/main">
      <d:rPr>
        <d:sz val="11"/>
        <d:rFont val="Calibri"/>
      </d:rPr>
      <d:t xml:space="preserve">hair dyes</d:t>
    </d:r>
    <d:r xmlns:d="http://schemas.openxmlformats.org/spreadsheetml/2006/main">
      <d:rPr>
        <d:sz val="11"/>
        <d:color rgb="FF000000"/>
        <d:rFont val="Calibri"/>
      </d:rPr>
      <d:t xml:space="preserve"/>
    </d:r>
  </si>
  <si>
    <t>G/TBT/N/TPKM/294</t>
  </si>
  <si>
    <t>G/TBT/N/UKR/119/Add.1</t>
  </si>
  <si>
    <d:r xmlns:d="http://schemas.openxmlformats.org/spreadsheetml/2006/main">
      <d:rPr>
        <d:i/>
        <d:sz val="11"/>
        <d:rFont val="Calibri"/>
      </d:rPr>
      <d:t xml:space="preserve">Appliances burning gaseous fuels</d:t>
    </d:r>
    <d:r xmlns:d="http://schemas.openxmlformats.org/spreadsheetml/2006/main">
      <d:rPr>
        <d:sz val="11"/>
        <d:color rgb="FF000000"/>
        <d:rFont val="Calibri"/>
      </d:rPr>
      <d:t xml:space="preserve"/>
    </d:r>
  </si>
  <si>
    <d:r xmlns:d="http://schemas.openxmlformats.org/spreadsheetml/2006/main">
      <d:rPr>
        <d:sz val="11"/>
        <d:rFont val="Calibri"/>
      </d:rPr>
      <d:t xml:space="preserve">97.040 - Kitchen equipment; 97.060 - Laundry appliances; 97.100 - Domestic, commercial and industrial heating appliances;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97.040 - Kitchen equipment; 97.060 - Laundry appliances; 97.100 - Domestic, commercial and industrial heating appliances; </d:t>
    </d:r>
  </si>
  <si>
    <t>G/TBT/N/USA/1063/Add.1</t>
  </si>
  <si>
    <d:r xmlns:d="http://schemas.openxmlformats.org/spreadsheetml/2006/main">
      <d:rPr>
        <d:i/>
        <d:sz val="11"/>
        <d:rFont val="Calibri"/>
      </d:rPr>
      <d:t xml:space="preserve">Airplane noise</d:t>
    </d:r>
    <d:r xmlns:d="http://schemas.openxmlformats.org/spreadsheetml/2006/main">
      <d:rPr>
        <d:sz val="11"/>
        <d:color rgb="FF000000"/>
        <d:rFont val="Calibri"/>
      </d:rPr>
      <d:t xml:space="preserve"/>
    </d:r>
  </si>
  <si>
    <d:r xmlns:d="http://schemas.openxmlformats.org/spreadsheetml/2006/main">
      <d:rPr>
        <d:sz val="11"/>
        <d:rFont val="Calibri"/>
      </d:rPr>
      <d:t xml:space="preserve">49.020 - Aircraft and space vehicles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13.140 - Noise with respect to human beings; 49.020 - Aircraft and space vehicles in general; </d:t>
    </d:r>
  </si>
  <si>
    <t>G/TBT/N/USA/1097/Add.2</t>
  </si>
  <si>
    <t>G/TBT/N/USA/1294/Add.1</t>
  </si>
  <si>
    <d:r xmlns:d="http://schemas.openxmlformats.org/spreadsheetml/2006/main">
      <d:rPr>
        <d:i/>
        <d:sz val="11"/>
        <d:rFont val="Calibri"/>
      </d:rPr>
      <d:t xml:space="preserve">Volatile organic compounds emissions</d:t>
    </d:r>
    <d:r xmlns:d="http://schemas.openxmlformats.org/spreadsheetml/2006/main">
      <d:rPr>
        <d:sz val="11"/>
        <d:color rgb="FF000000"/>
        <d:rFont val="Calibri"/>
      </d:rPr>
      <d:t xml:space="preserve"/>
    </d:r>
  </si>
  <si>
    <d:r xmlns:d="http://schemas.openxmlformats.org/spreadsheetml/2006/main">
      <d:rPr>
        <d:sz val="11"/>
        <d:rFont val="Calibri"/>
      </d:rPr>
      <d:t xml:space="preserve">13.040 - Air quality;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13.040 - Air quality; </d:t>
    </d:r>
  </si>
  <si>
    <t>G/TBT/N/USA/1295/Add.1</t>
  </si>
  <si>
    <d:r xmlns:d="http://schemas.openxmlformats.org/spreadsheetml/2006/main">
      <d:rPr>
        <d:i/>
        <d:sz val="11"/>
        <d:rFont val="Calibri"/>
      </d:rPr>
      <d:t xml:space="preserve">Chemical substances</d:t>
    </d:r>
    <d:r xmlns:d="http://schemas.openxmlformats.org/spreadsheetml/2006/main">
      <d:rPr>
        <d:sz val="11"/>
        <d:color rgb="FF000000"/>
        <d:rFont val="Calibri"/>
      </d:rPr>
      <d:t xml:space="preserve"/>
    </d:r>
  </si>
  <si>
    <d:r xmlns:d="http://schemas.openxmlformats.org/spreadsheetml/2006/main">
      <d:rPr>
        <d:sz val="11"/>
        <d:rFont val="Calibri"/>
      </d:rPr>
      <d:t xml:space="preserve">71.100 - Products of the chemical industry; 13.020 - Environmental protection;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13.020 - Environmental protection; 71.100 - Products of the chemical industry; </d:t>
    </d:r>
  </si>
  <si>
    <t>G/TBT/N/USA/1302/Add.1</t>
  </si>
  <si>
    <d:r xmlns:d="http://schemas.openxmlformats.org/spreadsheetml/2006/main">
      <d:rPr>
        <d:sz val="11"/>
        <d:rFont val="Calibri"/>
      </d:rPr>
      <d:t xml:space="preserve">13.020 - Environmental protection; 75.160 - Fuels;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13.020 - Environmental protection; 75.160 - Fuels; </d:t>
    </d:r>
  </si>
  <si>
    <t>G/TBT/N/USA/1307/Add.1</t>
  </si>
  <si>
    <d:r xmlns:d="http://schemas.openxmlformats.org/spreadsheetml/2006/main">
      <d:rPr>
        <d:sz val="11"/>
        <d:rFont val="Calibri"/>
      </d:rPr>
      <d:t xml:space="preserve">13.020 - Environmental protection; 13.040 - Air quality; 71.100 - Products of the chemical industry; </d:t>
    </d:r>
  </si>
  <si>
    <t>G/TBT/N/USA/740/Add.2</t>
  </si>
  <si>
    <d:r xmlns:d="http://schemas.openxmlformats.org/spreadsheetml/2006/main">
      <d:rPr>
        <d:i/>
        <d:sz val="11"/>
        <d:rFont val="Calibri"/>
      </d:rPr>
      <d:t xml:space="preserve">bedding and upholstered furniture (HS 9404, Chapter 94; ICS 97.140, 97.160)</d:t>
    </d:r>
    <d:r xmlns:d="http://schemas.openxmlformats.org/spreadsheetml/2006/main">
      <d:rPr>
        <d:sz val="11"/>
        <d:color rgb="FF000000"/>
        <d:rFont val="Calibri"/>
      </d:rPr>
      <d:t xml:space="preserve"/>
    </d:r>
  </si>
  <si>
    <d:r xmlns:d="http://schemas.openxmlformats.org/spreadsheetml/2006/main">
      <d:rPr>
        <d:sz val="11"/>
        <d:rFont val="Calibri"/>
      </d:rPr>
      <d:t xml:space="preserve">94 - Furniture; bedding, mattresses, mattress supports, cushions and similar stuffed furnishings; lamps and lighting fittings, not elsewhere specified or included; illuminated signs, illuminated name- plates and the like; prefabricated buildings;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94 - Furniture; bedding, mattresses, mattress supports, cushions and similar stuffed furnishings; lamps and lighting fittings, not elsewhere specified or included; illuminated signs, illuminated name- plates and the like; prefabricated buildings; </d:t>
    </d:r>
  </si>
  <si>
    <d:r xmlns:d="http://schemas.openxmlformats.org/spreadsheetml/2006/main">
      <d:rPr>
        <d:sz val="11"/>
        <d:rFont val="Calibri"/>
      </d:rPr>
      <d:t xml:space="preserve">97.140 - Furniture; 97.160 - Home textiles. Linen;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97.140 - Furniture; 97.160 - Home textiles. Linen; </d:t>
    </d:r>
  </si>
  <si>
    <t>G/TBT/N/USA/894/Add.4</t>
  </si>
  <si>
    <d:r xmlns:d="http://schemas.openxmlformats.org/spreadsheetml/2006/main">
      <d:rPr>
        <d:i/>
        <d:sz val="11"/>
        <d:rFont val="Calibri"/>
      </d:rPr>
      <d:t xml:space="preserve">Food products, labeling, serving sizes</d:t>
    </d:r>
    <d:r xmlns:d="http://schemas.openxmlformats.org/spreadsheetml/2006/main">
      <d:rPr>
        <d:sz val="11"/>
        <d:color rgb="FF000000"/>
        <d:rFont val="Calibri"/>
      </d:rPr>
      <d:t xml:space="preserve"/>
    </d:r>
  </si>
  <si>
    <t>G/TBT/N/ARE/379</t>
  </si>
  <si>
    <d:r xmlns:d="http://schemas.openxmlformats.org/spreadsheetml/2006/main">
      <d:rPr>
        <d:sz val="11"/>
        <d:rFont val="Calibri"/>
      </d:rPr>
      <d:t xml:space="preserve">Prevention of deceptive practices and consumer protection; Protection of the environment; Quality requirements; </d:t>
    </d:r>
  </si>
  <si>
    <t>G/TBT/N/BRA/712/Add.1</t>
  </si>
  <si>
    <d:r xmlns:d="http://schemas.openxmlformats.org/spreadsheetml/2006/main">
      <d:rPr>
        <d:i/>
        <d:sz val="11"/>
        <d:rFont val="Calibri"/>
      </d:rPr>
      <d:t xml:space="preserve">Dental products</d:t>
    </d:r>
    <d:r xmlns:d="http://schemas.openxmlformats.org/spreadsheetml/2006/main">
      <d:rPr>
        <d:sz val="11"/>
        <d:color rgb="FF000000"/>
        <d:rFont val="Calibri"/>
      </d:rPr>
      <d:t xml:space="preserve"/>
    </d:r>
  </si>
  <si>
    <d:r xmlns:d="http://schemas.openxmlformats.org/spreadsheetml/2006/main">
      <d:rPr>
        <d:sz val="11"/>
        <d:rFont val="Calibri"/>
      </d:rPr>
      <d:t xml:space="preserve">11.060.10 - Dental materials; </d:t>
    </d:r>
  </si>
  <si>
    <t>G/TBT/N/BRA/747</t>
  </si>
  <si>
    <d:r xmlns:d="http://schemas.openxmlformats.org/spreadsheetml/2006/main">
      <d:rPr>
        <d:sz val="11"/>
        <d:rFont val="Calibri"/>
      </d:rPr>
      <d:t xml:space="preserve">HS Code(s): 02, 03, 04, 05, ICS Code 65, 67.</d:t>
    </d:r>
    <d:r xmlns:d="http://schemas.openxmlformats.org/spreadsheetml/2006/main">
      <d:rPr>
        <d:sz val="11"/>
        <d:color rgb="FF000000"/>
        <d:rFont val="Calibri"/>
      </d:rPr>
      <d:t xml:space="preserve"/>
    </d:r>
  </si>
  <si>
    <d:r xmlns:d="http://schemas.openxmlformats.org/spreadsheetml/2006/main">
      <d:rPr>
        <d:sz val="11"/>
        <d:rFont val="Calibri"/>
      </d:rPr>
      <d:t xml:space="preserve">02 - Meat and edible meat offal; 03 - Fish and crustaceans, molluscs and other aquatic invertebrates; 05 - Products of animal origin, not elsewhere specified or included; 04 - Dairy produce; birds' eggs; natural honey; edible products of animal origin, not elsewhere specified or included; </d:t>
    </d:r>
  </si>
  <si>
    <d:r xmlns:d="http://schemas.openxmlformats.org/spreadsheetml/2006/main">
      <d:rPr>
        <d:sz val="11"/>
        <d:rFont val="Calibri"/>
      </d:rPr>
      <d:t xml:space="preserve">65 - AGRICULTURE; 67 - FOOD TECHNOLOGY; </d:t>
    </d:r>
  </si>
  <si>
    <t>G/TBT/N/BRA/748</t>
  </si>
  <si>
    <d:r xmlns:d="http://schemas.openxmlformats.org/spreadsheetml/2006/main">
      <d:rPr>
        <d:sz val="11"/>
        <d:rFont val="Calibri"/>
      </d:rPr>
      <d:t xml:space="preserve">Household Products</d:t>
    </d:r>
    <d:r xmlns:d="http://schemas.openxmlformats.org/spreadsheetml/2006/main">
      <d:rPr>
        <d:sz val="11"/>
        <d:color rgb="FF000000"/>
        <d:rFont val="Calibri"/>
      </d:rPr>
      <d:t xml:space="preserve"/>
    </d:r>
  </si>
  <si>
    <t>G/TBT/N/EU/519</t>
  </si>
  <si>
    <d:r xmlns:d="http://schemas.openxmlformats.org/spreadsheetml/2006/main">
      <d:rPr>
        <d:sz val="11"/>
        <d:rFont val="Calibri"/>
      </d:rPr>
      <d:t xml:space="preserve">Chemical substance benzene-1,2,4-tricarboxylic acid 1,2 anhydride (trimellitic anhydride, TMA) (EC No. 209-008-0, CAS No. 552-30-7, HS code 2917.39)</d:t>
    </d:r>
    <d:r xmlns:d="http://schemas.openxmlformats.org/spreadsheetml/2006/main">
      <d:rPr>
        <d:sz val="11"/>
        <d:color rgb="FF000000"/>
        <d:rFont val="Calibri"/>
      </d:rPr>
      <d:t xml:space="preserve"/>
    </d:r>
  </si>
  <si>
    <d:r xmlns:d="http://schemas.openxmlformats.org/spreadsheetml/2006/main">
      <d:rPr>
        <d:sz val="11"/>
        <d:rFont val="Calibri"/>
      </d:rPr>
      <d:t xml:space="preserve">291739 - -- Other; </d:t>
    </d:r>
  </si>
  <si>
    <t>G/TBT/N/EU/520</t>
  </si>
  <si>
    <d:r xmlns:d="http://schemas.openxmlformats.org/spreadsheetml/2006/main">
      <d:rPr>
        <d:sz val="11"/>
        <d:rFont val="Calibri"/>
      </d:rPr>
      <d:t xml:space="preserve">Chemical substance dicyclohexyl phthalate (DCHP) (EC No. 201-545-9, CAS No. 84-61-7, HS code 2917.34)</d:t>
    </d:r>
    <d:r xmlns:d="http://schemas.openxmlformats.org/spreadsheetml/2006/main">
      <d:rPr>
        <d:sz val="11"/>
        <d:color rgb="FF000000"/>
        <d:rFont val="Calibri"/>
      </d:rPr>
      <d:t xml:space="preserve"/>
    </d:r>
  </si>
  <si>
    <d:r xmlns:d="http://schemas.openxmlformats.org/spreadsheetml/2006/main">
      <d:rPr>
        <d:sz val="11"/>
        <d:rFont val="Calibri"/>
      </d:rPr>
      <d:t xml:space="preserve">291734 - -- Other esters of orthophthalic acid; </d:t>
    </d:r>
  </si>
  <si>
    <t>G/TBT/N/JPN/551/Add.2</t>
  </si>
  <si>
    <t>G/TBT/N/UGA/768</t>
  </si>
  <si>
    <d:r xmlns:d="http://schemas.openxmlformats.org/spreadsheetml/2006/main">
      <d:rPr>
        <d:sz val="11"/>
        <d:rFont val="Calibri"/>
      </d:rPr>
      <d:t xml:space="preserve">Trampoline courts.</d:t>
    </d:r>
    <d:r xmlns:d="http://schemas.openxmlformats.org/spreadsheetml/2006/main">
      <d:rPr>
        <d:sz val="11"/>
        <d:color rgb="FF000000"/>
        <d:rFont val="Calibri"/>
      </d:rPr>
      <d:t xml:space="preserve"/>
    </d:r>
  </si>
  <si>
    <t>G/TBT/N/UGA/769</t>
  </si>
  <si>
    <d:r xmlns:d="http://schemas.openxmlformats.org/spreadsheetml/2006/main">
      <d:rPr>
        <d:sz val="11"/>
        <d:rFont val="Calibri"/>
      </d:rPr>
      <d:t xml:space="preserve">Adventure tourism.</d:t>
    </d:r>
    <d:r xmlns:d="http://schemas.openxmlformats.org/spreadsheetml/2006/main">
      <d:rPr>
        <d:sz val="11"/>
        <d:color rgb="FF000000"/>
        <d:rFont val="Calibri"/>
      </d:rPr>
      <d:t xml:space="preserve"/>
    </d:r>
  </si>
  <si>
    <d:r xmlns:d="http://schemas.openxmlformats.org/spreadsheetml/2006/main">
      <d:rPr>
        <d:sz val="11"/>
        <d:rFont val="Calibri"/>
      </d:rPr>
      <d:t xml:space="preserve">03.200 - Leisure. Tourism; </d:t>
    </d:r>
  </si>
  <si>
    <t>G/TBT/N/UGA/770</t>
  </si>
  <si>
    <d:r xmlns:d="http://schemas.openxmlformats.org/spreadsheetml/2006/main">
      <d:rPr>
        <d:sz val="11"/>
        <d:rFont val="Calibri"/>
      </d:rPr>
      <d:t xml:space="preserve">Amusement rides, amusement devices.</d:t>
    </d:r>
    <d:r xmlns:d="http://schemas.openxmlformats.org/spreadsheetml/2006/main">
      <d:rPr>
        <d:sz val="11"/>
        <d:color rgb="FF000000"/>
        <d:rFont val="Calibri"/>
      </d:rPr>
      <d:t xml:space="preserve"/>
    </d:r>
  </si>
  <si>
    <d:r xmlns:d="http://schemas.openxmlformats.org/spreadsheetml/2006/main">
      <d:rPr>
        <d:sz val="11"/>
        <d:rFont val="Calibri"/>
      </d:rPr>
      <d:t xml:space="preserve">9508 - Roundabouts, swings, shooting galleries and other fairground amusements; travelling circuses and travelling menageries; travelling theatres.; </d:t>
    </d:r>
  </si>
  <si>
    <t>G/TBT/N/UGA/771</t>
  </si>
  <si>
    <d:r xmlns:d="http://schemas.openxmlformats.org/spreadsheetml/2006/main">
      <d:rPr>
        <d:sz val="11"/>
        <d:rFont val="Calibri"/>
      </d:rPr>
      <d:t xml:space="preserve">Amusement railway rides, amusement devices, amusement facilities.</d:t>
    </d:r>
    <d:r xmlns:d="http://schemas.openxmlformats.org/spreadsheetml/2006/main">
      <d:rPr>
        <d:sz val="11"/>
        <d:color rgb="FF000000"/>
        <d:rFont val="Calibri"/>
      </d:rPr>
      <d:t xml:space="preserve"/>
    </d:r>
  </si>
  <si>
    <t>G/TBT/N/UGA/772</t>
  </si>
  <si>
    <d:r xmlns:d="http://schemas.openxmlformats.org/spreadsheetml/2006/main">
      <d:rPr>
        <d:sz val="11"/>
        <d:rFont val="Calibri"/>
      </d:rPr>
      <d:t xml:space="preserve">Pressure water-jet cleaning equipment, pressure water-jet cutting equipment.</d:t>
    </d:r>
    <d:r xmlns:d="http://schemas.openxmlformats.org/spreadsheetml/2006/main">
      <d:rPr>
        <d:sz val="11"/>
        <d:color rgb="FF000000"/>
        <d:rFont val="Calibri"/>
      </d:rPr>
      <d:t xml:space="preserve"/>
    </d:r>
  </si>
  <si>
    <d:r xmlns:d="http://schemas.openxmlformats.org/spreadsheetml/2006/main">
      <d:rPr>
        <d:sz val="11"/>
        <d:rFont val="Calibri"/>
      </d:rPr>
      <d:t xml:space="preserve">13.100 - Occupational safety. Industrial hygiene; 97.080 - Cleaning appliances; </d:t>
    </d:r>
  </si>
  <si>
    <t>G/TBT/N/UGA/773</t>
  </si>
  <si>
    <d:r xmlns:d="http://schemas.openxmlformats.org/spreadsheetml/2006/main">
      <d:rPr>
        <d:sz val="11"/>
        <d:rFont val="Calibri"/>
      </d:rPr>
      <d:t xml:space="preserve">13.100 - Occupational safety. Industrial hygiene; 13.180 - Ergonomics; </d:t>
    </d:r>
  </si>
  <si>
    <t>G/TBT/N/UGA/774</t>
  </si>
  <si>
    <d:r xmlns:d="http://schemas.openxmlformats.org/spreadsheetml/2006/main">
      <d:rPr>
        <d:sz val="11"/>
        <d:rFont val="Calibri"/>
      </d:rPr>
      <d:t xml:space="preserve">13.100 - Occupational safety. Industrial hygiene; </d:t>
    </d:r>
  </si>
  <si>
    <t>G/TBT/N/ARE/378#G/TBT/N/BHR/492#G/TBT/N/KWT/374#G/TBT/N/OMN/318#G/TBT/N/QAT/491#G/TBT/N/SAU/1011#G/TBT/N/YEM/94</t>
  </si>
  <si>
    <t>G/TBT/N/DOM/224</t>
  </si>
  <si>
    <t>ICS 67</t>
  </si>
  <si>
    <t>G/TBT/N/UGA/757</t>
  </si>
  <si>
    <d:r xmlns:d="http://schemas.openxmlformats.org/spreadsheetml/2006/main">
      <d:rPr>
        <d:sz val="11"/>
        <d:rFont val="Calibri"/>
      </d:rPr>
      <d:t xml:space="preserve">Dried fish maws.</d:t>
    </d:r>
    <d:r xmlns:d="http://schemas.openxmlformats.org/spreadsheetml/2006/main">
      <d:rPr>
        <d:sz val="11"/>
        <d:color rgb="FF000000"/>
        <d:rFont val="Calibri"/>
      </d:rPr>
      <d:t xml:space="preserve"/>
    </d:r>
  </si>
  <si>
    <t>G/TBT/N/UGA/758</t>
  </si>
  <si>
    <d:r xmlns:d="http://schemas.openxmlformats.org/spreadsheetml/2006/main">
      <d:rPr>
        <d:sz val="11"/>
        <d:rFont val="Calibri"/>
      </d:rPr>
      <d:t xml:space="preserve">Playground Surfacing.</d:t>
    </d:r>
    <d:r xmlns:d="http://schemas.openxmlformats.org/spreadsheetml/2006/main">
      <d:rPr>
        <d:sz val="11"/>
        <d:color rgb="FF000000"/>
        <d:rFont val="Calibri"/>
      </d:rPr>
      <d:t xml:space="preserve"/>
    </d:r>
  </si>
  <si>
    <d:r xmlns:d="http://schemas.openxmlformats.org/spreadsheetml/2006/main">
      <d:rPr>
        <d:sz val="11"/>
        <d:rFont val="Calibri"/>
      </d:rPr>
      <d:t xml:space="preserve">13.100 - Occupational safety. Industrial hygiene; 97.200.40 - Playgrounds; 97.220 - Sports equipment and facilities; </d:t>
    </d:r>
  </si>
  <si>
    <t>G/TBT/N/UGA/759</t>
  </si>
  <si>
    <t>G/TBT/N/UGA/760</t>
  </si>
  <si>
    <t>G/TBT/N/UGA/761</t>
  </si>
  <si>
    <d:r xmlns:d="http://schemas.openxmlformats.org/spreadsheetml/2006/main">
      <d:rPr>
        <d:sz val="11"/>
        <d:rFont val="Calibri"/>
      </d:rPr>
      <d:t xml:space="preserve">01.040.01 - Generalities. Terminology. Standardization. Documentation (Vocabularies); 13.100 - Occupational safety. Industrial hygiene; </d:t>
    </d:r>
  </si>
  <si>
    <t>G/TBT/N/UGA/762</t>
  </si>
  <si>
    <d:r xmlns:d="http://schemas.openxmlformats.org/spreadsheetml/2006/main">
      <d:rPr>
        <d:sz val="11"/>
        <d:rFont val="Calibri"/>
      </d:rPr>
      <d:t xml:space="preserve">Personal climbing equipment.</d:t>
    </d:r>
    <d:r xmlns:d="http://schemas.openxmlformats.org/spreadsheetml/2006/main">
      <d:rPr>
        <d:sz val="11"/>
        <d:color rgb="FF000000"/>
        <d:rFont val="Calibri"/>
      </d:rPr>
      <d:t xml:space="preserve"/>
    </d:r>
  </si>
  <si>
    <t>G/TBT/N/UGA/763</t>
  </si>
  <si>
    <d:r xmlns:d="http://schemas.openxmlformats.org/spreadsheetml/2006/main">
      <d:rPr>
        <d:sz val="11"/>
        <d:rFont val="Calibri"/>
      </d:rPr>
      <d:t xml:space="preserve">Laboratory chemicals, laboratory samples</d:t>
    </d:r>
    <d:r xmlns:d="http://schemas.openxmlformats.org/spreadsheetml/2006/main">
      <d:rPr>
        <d:sz val="11"/>
        <d:color rgb="FF000000"/>
        <d:rFont val="Calibri"/>
      </d:rPr>
      <d:t xml:space="preserve"/>
    </d:r>
  </si>
  <si>
    <d:r xmlns:d="http://schemas.openxmlformats.org/spreadsheetml/2006/main">
      <d:rPr>
        <d:sz val="11"/>
        <d:rFont val="Calibri"/>
      </d:rPr>
      <d:t xml:space="preserve">13.030.30 - Special wastes; </d:t>
    </d:r>
  </si>
  <si>
    <t>G/TBT/N/UGA/764</t>
  </si>
  <si>
    <d:r xmlns:d="http://schemas.openxmlformats.org/spreadsheetml/2006/main">
      <d:rPr>
        <d:sz val="11"/>
        <d:rFont val="Calibri"/>
      </d:rPr>
      <d:t xml:space="preserve">Air quality.</d:t>
    </d:r>
    <d:r xmlns:d="http://schemas.openxmlformats.org/spreadsheetml/2006/main">
      <d:rPr>
        <d:sz val="11"/>
        <d:color rgb="FF000000"/>
        <d:rFont val="Calibri"/>
      </d:rPr>
      <d:t xml:space="preserve"/>
    </d:r>
  </si>
  <si>
    <d:r xmlns:d="http://schemas.openxmlformats.org/spreadsheetml/2006/main">
      <d:rPr>
        <d:sz val="11"/>
        <d:rFont val="Calibri"/>
      </d:rPr>
      <d:t xml:space="preserve">13.040.30 - Workplace atmospheres; 13.100 - Occupational safety. Industrial hygiene; </d:t>
    </d:r>
  </si>
  <si>
    <t>G/TBT/N/UGA/765</t>
  </si>
  <si>
    <t>G/TBT/N/UGA/766</t>
  </si>
  <si>
    <d:r xmlns:d="http://schemas.openxmlformats.org/spreadsheetml/2006/main">
      <d:rPr>
        <d:sz val="11"/>
        <d:rFont val="Calibri"/>
      </d:rPr>
      <d:t xml:space="preserve">Personal Protective Equipment.</d:t>
    </d:r>
    <d:r xmlns:d="http://schemas.openxmlformats.org/spreadsheetml/2006/main">
      <d:rPr>
        <d:sz val="11"/>
        <d:color rgb="FF000000"/>
        <d:rFont val="Calibri"/>
      </d:rPr>
      <d:t xml:space="preserve"/>
    </d:r>
  </si>
  <si>
    <t>G/TBT/N/UGA/767</t>
  </si>
  <si>
    <d:r xmlns:d="http://schemas.openxmlformats.org/spreadsheetml/2006/main">
      <d:rPr>
        <d:sz val="11"/>
        <d:rFont val="Calibri"/>
      </d:rPr>
      <d:t xml:space="preserve">Amusement Devices.</d:t>
    </d:r>
    <d:r xmlns:d="http://schemas.openxmlformats.org/spreadsheetml/2006/main">
      <d:rPr>
        <d:sz val="11"/>
        <d:color rgb="FF000000"/>
        <d:rFont val="Calibri"/>
      </d:rPr>
      <d:t xml:space="preserve"/>
    </d:r>
  </si>
  <si>
    <t>G/TBT/N/CHE/226</t>
  </si>
  <si>
    <d:r xmlns:d="http://schemas.openxmlformats.org/spreadsheetml/2006/main">
      <d:rPr>
        <d:sz val="11"/>
        <d:rFont val="Calibri"/>
      </d:rPr>
      <d:t xml:space="preserve">Telecommunication equipment, radio equipment and telecommunication terminal equipment.</d:t>
    </d:r>
    <d:r xmlns:d="http://schemas.openxmlformats.org/spreadsheetml/2006/main">
      <d:rPr>
        <d:sz val="11"/>
        <d:color rgb="FF000000"/>
        <d:rFont val="Calibri"/>
      </d:rPr>
      <d:t xml:space="preserve"/>
    </d:r>
  </si>
  <si>
    <d:r xmlns:d="http://schemas.openxmlformats.org/spreadsheetml/2006/main">
      <d:rPr>
        <d:sz val="11"/>
        <d:rFont val="Calibri"/>
      </d:rPr>
      <d:t xml:space="preserve">33.050 - Telecommunication terminal equipment; 33.060 - Radiocommunications; </d:t>
    </d:r>
  </si>
  <si>
    <t>G/TBT/N/ISR/970</t>
  </si>
  <si>
    <d:r xmlns:d="http://schemas.openxmlformats.org/spreadsheetml/2006/main">
      <d:rPr>
        <d:sz val="11"/>
        <d:rFont val="Calibri"/>
      </d:rPr>
      <d:t xml:space="preserve">Textile carpets</d:t>
    </d:r>
    <d:r xmlns:d="http://schemas.openxmlformats.org/spreadsheetml/2006/main">
      <d:rPr>
        <d:sz val="11"/>
        <d:color rgb="FF000000"/>
        <d:rFont val="Calibri"/>
      </d:rPr>
      <d:t xml:space="preserve"/>
    </d:r>
  </si>
  <si>
    <d:r xmlns:d="http://schemas.openxmlformats.org/spreadsheetml/2006/main">
      <d:rPr>
        <d:sz val="11"/>
        <d:rFont val="Calibri"/>
      </d:rPr>
      <d:t xml:space="preserve">57 - Carpets and other textile floor coverings; </d:t>
    </d:r>
  </si>
  <si>
    <d:r xmlns:d="http://schemas.openxmlformats.org/spreadsheetml/2006/main">
      <d:rPr>
        <d:sz val="11"/>
        <d:rFont val="Calibri"/>
      </d:rPr>
      <d:t xml:space="preserve">13.220.40 - Ignitability and burning behaviour of materials and products; 59.080.60 - Textile floor coverings; </d:t>
    </d:r>
  </si>
  <si>
    <t>G/TBT/N/MWI/10</t>
  </si>
  <si>
    <d:r xmlns:d="http://schemas.openxmlformats.org/spreadsheetml/2006/main">
      <d:rPr>
        <d:sz val="11"/>
        <d:rFont val="Calibri"/>
      </d:rPr>
      <d:t xml:space="preserve">Country wines</d:t>
    </d:r>
    <d:r xmlns:d="http://schemas.openxmlformats.org/spreadsheetml/2006/main">
      <d:rPr>
        <d:sz val="11"/>
        <d:color rgb="FF000000"/>
        <d:rFont val="Calibri"/>
      </d:rPr>
      <d:t xml:space="preserve"/>
    </d:r>
  </si>
  <si>
    <d:r xmlns:d="http://schemas.openxmlformats.org/spreadsheetml/2006/main">
      <d:rPr>
        <d:sz val="11"/>
        <d:rFont val="Calibri"/>
      </d:rPr>
      <d:t xml:space="preserve">22042 - - Other wine; grape must with fermentation prevented or arrested by the addition of alcohol:; </d:t>
    </d:r>
  </si>
  <si>
    <t>G/TBT/N/MWI/11</t>
  </si>
  <si>
    <d:r xmlns:d="http://schemas.openxmlformats.org/spreadsheetml/2006/main">
      <d:rPr>
        <d:sz val="11"/>
        <d:rFont val="Calibri"/>
      </d:rPr>
      <d:t xml:space="preserve">Fortified wines</d:t>
    </d:r>
    <d:r xmlns:d="http://schemas.openxmlformats.org/spreadsheetml/2006/main">
      <d:rPr>
        <d:sz val="11"/>
        <d:color rgb="FF000000"/>
        <d:rFont val="Calibri"/>
      </d:rPr>
      <d:t xml:space="preserve"/>
    </d:r>
  </si>
  <si>
    <t>G/TBT/N/MWI/12</t>
  </si>
  <si>
    <d:r xmlns:d="http://schemas.openxmlformats.org/spreadsheetml/2006/main">
      <d:rPr>
        <d:sz val="11"/>
        <d:rFont val="Calibri"/>
      </d:rPr>
      <d:t xml:space="preserve">220410 - - Sparkling wine; </d:t>
    </d:r>
  </si>
  <si>
    <t>G/TBT/N/MWI/13</t>
  </si>
  <si>
    <d:r xmlns:d="http://schemas.openxmlformats.org/spreadsheetml/2006/main">
      <d:rPr>
        <d:sz val="11"/>
        <d:rFont val="Calibri"/>
      </d:rPr>
      <d:t xml:space="preserve">1201 - Soya beans, whether or not broken.; </d:t>
    </d:r>
  </si>
  <si>
    <t>G/TBT/N/MWI/14</t>
  </si>
  <si>
    <d:r xmlns:d="http://schemas.openxmlformats.org/spreadsheetml/2006/main">
      <d:rPr>
        <d:sz val="11"/>
        <d:rFont val="Calibri"/>
      </d:rPr>
      <d:t xml:space="preserve">Pig feed</d:t>
    </d:r>
    <d:r xmlns:d="http://schemas.openxmlformats.org/spreadsheetml/2006/main">
      <d:rPr>
        <d:sz val="11"/>
        <d:color rgb="FF000000"/>
        <d:rFont val="Calibri"/>
      </d:rPr>
      <d:t xml:space="preserve"/>
    </d:r>
  </si>
  <si>
    <d:r xmlns:d="http://schemas.openxmlformats.org/spreadsheetml/2006/main">
      <d:rPr>
        <d:sz val="11"/>
        <d:rFont val="Calibri"/>
      </d:rPr>
      <d:t xml:space="preserve">Consumer information, labelling; Prevention of deceptive practices and consumer protection; Protection of human health or safety; Protection of animal or plant life or health; Quality requirements; </d:t>
    </d:r>
  </si>
  <si>
    <t>G/TBT/N/MWI/15</t>
  </si>
  <si>
    <d:r xmlns:d="http://schemas.openxmlformats.org/spreadsheetml/2006/main">
      <d:rPr>
        <d:sz val="11"/>
        <d:rFont val="Calibri"/>
      </d:rPr>
      <d:t xml:space="preserve">1006 - Rice.; </d:t>
    </d:r>
  </si>
  <si>
    <t>G/TBT/N/MWI/8</t>
  </si>
  <si>
    <d:r xmlns:d="http://schemas.openxmlformats.org/spreadsheetml/2006/main">
      <d:rPr>
        <d:sz val="11"/>
        <d:rFont val="Calibri"/>
      </d:rPr>
      <d:t xml:space="preserve">Thobwa powder</d:t>
    </d:r>
    <d:r xmlns:d="http://schemas.openxmlformats.org/spreadsheetml/2006/main">
      <d:rPr>
        <d:sz val="11"/>
        <d:color rgb="FF000000"/>
        <d:rFont val="Calibri"/>
      </d:rPr>
      <d:t xml:space="preserve"/>
    </d:r>
  </si>
  <si>
    <t>G/TBT/N/MWI/9</t>
  </si>
  <si>
    <d:r xmlns:d="http://schemas.openxmlformats.org/spreadsheetml/2006/main">
      <d:rPr>
        <d:sz val="11"/>
        <d:rFont val="Calibri"/>
      </d:rPr>
      <d:t xml:space="preserve">Beer</d:t>
    </d:r>
    <d:r xmlns:d="http://schemas.openxmlformats.org/spreadsheetml/2006/main">
      <d:rPr>
        <d:sz val="11"/>
        <d:color rgb="FF000000"/>
        <d:rFont val="Calibri"/>
      </d:rPr>
      <d:t xml:space="preserve"/>
    </d:r>
  </si>
  <si>
    <d:r xmlns:d="http://schemas.openxmlformats.org/spreadsheetml/2006/main">
      <d:rPr>
        <d:sz val="11"/>
        <d:rFont val="Calibri"/>
      </d:rPr>
      <d:t xml:space="preserve">2203 - Beer made from malt.; 220300 - Beer made from malt.; </d:t>
    </d:r>
  </si>
  <si>
    <t>G/TBT/N/NIC/156</t>
  </si>
  <si>
    <t>Nicaragua</t>
  </si>
  <si>
    <t>ICS number: 77.140.15</t>
  </si>
  <si>
    <d:r xmlns:d="http://schemas.openxmlformats.org/spreadsheetml/2006/main">
      <d:rPr>
        <d:sz val="11"/>
        <d:rFont val="Calibri"/>
      </d:rPr>
      <d:t xml:space="preserve">721310 - - Containing indentations, ribs, grooves or other deformations produced during the rolling process; 721420 - - Containing indentations, ribs, grooves or other deformations produced during the rolling process or twisted after rolling; 721550 - - Other, not further worked than cold-formed or cold-finished; 721590 - - Other; </d:t>
    </d:r>
  </si>
  <si>
    <t>G/TBT/N/TPKM/292</t>
  </si>
  <si>
    <t>G/TBT/N/BRA/701/Add.4</t>
  </si>
  <si>
    <d:r xmlns:d="http://schemas.openxmlformats.org/spreadsheetml/2006/main">
      <d:rPr>
        <d:sz val="11"/>
        <d:rFont val="Calibri"/>
      </d:rPr>
      <d:t xml:space="preserve">0303 - Fish, frozen, excluding fish fillets and other fish meat of heading 03.04.; 0304 - Fish fillets and other fish meat (whether or not minced), fresh, chilled or frozen.;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0303 - Fish, frozen, excluding fish fillets and other fish meat of heading 03.04.; 0304 - Fish fillets and other fish meat (whether or not minced), fresh, chilled or frozen.; </d:t>
    </d:r>
  </si>
  <si>
    <d:r xmlns:d="http://schemas.openxmlformats.org/spreadsheetml/2006/main">
      <d:rPr>
        <d:i/>
        <d:sz val="11"/>
        <d:rFont val="Calibri"/>
      </d:rPr>
      <d:t xml:space="preserve">Consumer information, labelling; Quality requirements; </d:t>
    </d:r>
  </si>
  <si>
    <t>G/TBT/N/BRA/746</t>
  </si>
  <si>
    <t>HS Code(s): 01.</t>
  </si>
  <si>
    <t>G/TBT/N/CHE/225</t>
  </si>
  <si>
    <d:r xmlns:d="http://schemas.openxmlformats.org/spreadsheetml/2006/main">
      <d:rPr>
        <d:sz val="11"/>
        <d:rFont val="Calibri"/>
      </d:rPr>
      <d:t xml:space="preserve">Chemicals (substances and preparations); Biocidal Products</d:t>
    </d:r>
    <d:r xmlns:d="http://schemas.openxmlformats.org/spreadsheetml/2006/main">
      <d:rPr>
        <d:sz val="11"/>
        <d:color rgb="FF000000"/>
        <d:rFont val="Calibri"/>
      </d:rPr>
      <d:t xml:space="preserve"/>
    </d:r>
  </si>
  <si>
    <d:r xmlns:d="http://schemas.openxmlformats.org/spreadsheetml/2006/main">
      <d:rPr>
        <d:sz val="11"/>
        <d:rFont val="Calibri"/>
      </d:rPr>
      <d:t xml:space="preserve">65.100 - Pesticides and other agrochemicals; 71.100 - Products of the chemical industry; </d:t>
    </d:r>
  </si>
  <si>
    <t>G/TBT/N/KOR/728</t>
  </si>
  <si>
    <d:r xmlns:d="http://schemas.openxmlformats.org/spreadsheetml/2006/main">
      <d:rPr>
        <d:sz val="11"/>
        <d:rFont val="Calibri"/>
      </d:rPr>
      <d:t xml:space="preserve">Veterinary medicinal products</d:t>
    </d:r>
    <d:r xmlns:d="http://schemas.openxmlformats.org/spreadsheetml/2006/main">
      <d:rPr>
        <d:sz val="11"/>
        <d:color rgb="FF000000"/>
        <d:rFont val="Calibri"/>
      </d:rPr>
      <d:t xml:space="preserve"/>
    </d:r>
  </si>
  <si>
    <d:r xmlns:d="http://schemas.openxmlformats.org/spreadsheetml/2006/main">
      <d:rPr>
        <d:sz val="11"/>
        <d:rFont val="Calibri"/>
      </d:rPr>
      <d:t xml:space="preserve">11.220 - Veterinary medicine; </d:t>
    </d:r>
  </si>
  <si>
    <t>G/TBT/N/MWI/6</t>
  </si>
  <si>
    <d:r xmlns:d="http://schemas.openxmlformats.org/spreadsheetml/2006/main">
      <d:rPr>
        <d:sz val="11"/>
        <d:rFont val="Calibri"/>
      </d:rPr>
      <d:t xml:space="preserve">Dehydrated green pepper</d:t>
    </d:r>
    <d:r xmlns:d="http://schemas.openxmlformats.org/spreadsheetml/2006/main">
      <d:rPr>
        <d:sz val="11"/>
        <d:color rgb="FF000000"/>
        <d:rFont val="Calibri"/>
      </d:rPr>
      <d:t xml:space="preserve"/>
    </d:r>
  </si>
  <si>
    <d:r xmlns:d="http://schemas.openxmlformats.org/spreadsheetml/2006/main">
      <d:rPr>
        <d:sz val="11"/>
        <d:rFont val="Calibri"/>
      </d:rPr>
      <d:t xml:space="preserve">0904 - Pepper of the genus Piper; dried or crushed or ground fruits of the genus Capsicum or of the genus Pimenta.; </d:t>
    </d:r>
  </si>
  <si>
    <t>G/TBT/N/MWI/7</t>
  </si>
  <si>
    <d:r xmlns:d="http://schemas.openxmlformats.org/spreadsheetml/2006/main">
      <d:rPr>
        <d:sz val="11"/>
        <d:rFont val="Calibri"/>
      </d:rPr>
      <d:t xml:space="preserve">Ground paprika</d:t>
    </d:r>
    <d:r xmlns:d="http://schemas.openxmlformats.org/spreadsheetml/2006/main">
      <d:rPr>
        <d:sz val="11"/>
        <d:color rgb="FF000000"/>
        <d:rFont val="Calibri"/>
      </d:rPr>
      <d:t xml:space="preserve"/>
    </d:r>
  </si>
  <si>
    <d:r xmlns:d="http://schemas.openxmlformats.org/spreadsheetml/2006/main">
      <d:rPr>
        <d:sz val="11"/>
        <d:rFont val="Calibri"/>
      </d:rPr>
      <d:t xml:space="preserve">090420 - - Fruits of the genus Capsicum or of the genus Pimenta, dried or crushed or ground; </d:t>
    </d:r>
  </si>
  <si>
    <t>G/TBT/N/TPKM/291</t>
  </si>
  <si>
    <t>G/TBT/N/USA/1081/Add.1</t>
  </si>
  <si>
    <d:r xmlns:d="http://schemas.openxmlformats.org/spreadsheetml/2006/main">
      <d:rPr>
        <d:i/>
        <d:sz val="11"/>
        <d:rFont val="Calibri"/>
      </d:rPr>
      <d:t xml:space="preserve">Electric-powered vehicles</d:t>
    </d:r>
    <d:r xmlns:d="http://schemas.openxmlformats.org/spreadsheetml/2006/main">
      <d:rPr>
        <d:sz val="11"/>
        <d:color rgb="FF000000"/>
        <d:rFont val="Calibri"/>
      </d:rPr>
      <d:t xml:space="preserve"/>
    </d:r>
  </si>
  <si>
    <d:r xmlns:d="http://schemas.openxmlformats.org/spreadsheetml/2006/main">
      <d:rPr>
        <d:sz val="11"/>
        <d:rFont val="Calibri"/>
      </d:rPr>
      <d:t xml:space="preserve">13.260 - Protection against electric shock.  Live working; 43.040 - Road vehicle systems;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13.260 - Protection against electric shock.  Live working; 43.040 - Road vehicle systems; </d:t>
    </d:r>
  </si>
  <si>
    <t>G/TBT/N/USA/1306</t>
  </si>
  <si>
    <t>G/TBT/N/USA/1307</t>
  </si>
  <si>
    <d:r xmlns:d="http://schemas.openxmlformats.org/spreadsheetml/2006/main">
      <d:rPr>
        <d:sz val="11"/>
        <d:rFont val="Calibri"/>
      </d:rPr>
      <d:t xml:space="preserve">Refrigerant</d:t>
    </d:r>
    <d:r xmlns:d="http://schemas.openxmlformats.org/spreadsheetml/2006/main">
      <d:rPr>
        <d:sz val="11"/>
        <d:color rgb="FF000000"/>
        <d:rFont val="Calibri"/>
      </d:rPr>
      <d:t xml:space="preserve"/>
    </d:r>
  </si>
  <si>
    <t>G/TBT/N/USA/827/Rev.1/Add.3</t>
  </si>
  <si>
    <t>G/TBT/N/CAN/533</t>
  </si>
  <si>
    <t>G/TBT/N/EEC/191/Add.3</t>
  </si>
  <si>
    <t>G/TBT/N/EU/191/Add.1/Corr.1</t>
  </si>
  <si>
    <d:r xmlns:d="http://schemas.openxmlformats.org/spreadsheetml/2006/main">
      <d:rPr>
        <d:i/>
        <d:sz val="11"/>
        <d:rFont val="Calibri"/>
      </d:rPr>
      <d:t xml:space="preserve">Electrical and electronic equipment</d:t>
    </d:r>
    <d:r xmlns:d="http://schemas.openxmlformats.org/spreadsheetml/2006/main">
      <d:rPr>
        <d:sz val="11"/>
        <d:color rgb="FF000000"/>
        <d:rFont val="Calibri"/>
      </d:rPr>
      <d:t xml:space="preserve"/>
    </d:r>
  </si>
  <si>
    <t>G/TBT/N/ISR/968</t>
  </si>
  <si>
    <d:r xmlns:d="http://schemas.openxmlformats.org/spreadsheetml/2006/main">
      <d:rPr>
        <d:sz val="11"/>
        <d:rFont val="Calibri"/>
      </d:rPr>
      <d:t xml:space="preserve">Aerials</d:t>
    </d:r>
    <d:r xmlns:d="http://schemas.openxmlformats.org/spreadsheetml/2006/main">
      <d:rPr>
        <d:sz val="11"/>
        <d:color rgb="FF000000"/>
        <d:rFont val="Calibri"/>
      </d:rPr>
      <d:t xml:space="preserve"/>
    </d:r>
  </si>
  <si>
    <d:r xmlns:d="http://schemas.openxmlformats.org/spreadsheetml/2006/main">
      <d:rPr>
        <d:sz val="11"/>
        <d:rFont val="Calibri"/>
      </d:rPr>
      <d:t xml:space="preserve">852910 - - Aerials and aerial reflectors of all kinds; parts suitable for use therewith; </d:t>
    </d:r>
  </si>
  <si>
    <d:r xmlns:d="http://schemas.openxmlformats.org/spreadsheetml/2006/main">
      <d:rPr>
        <d:sz val="11"/>
        <d:rFont val="Calibri"/>
      </d:rPr>
      <d:t xml:space="preserve">33.120.40 - Aerials; 91.120.01 - Protection of and in buildings in general; </d:t>
    </d:r>
  </si>
  <si>
    <t>G/TBT/N/ISR/969</t>
  </si>
  <si>
    <d:r xmlns:d="http://schemas.openxmlformats.org/spreadsheetml/2006/main">
      <d:rPr>
        <d:sz val="11"/>
        <d:rFont val="Calibri"/>
      </d:rPr>
      <d:t xml:space="preserve">School bag</d:t>
    </d:r>
    <d:r xmlns:d="http://schemas.openxmlformats.org/spreadsheetml/2006/main">
      <d:rPr>
        <d:sz val="11"/>
        <d:color rgb="FF000000"/>
        <d:rFont val="Calibri"/>
      </d:rPr>
      <d:t xml:space="preserve"/>
    </d:r>
  </si>
  <si>
    <d:r xmlns:d="http://schemas.openxmlformats.org/spreadsheetml/2006/main">
      <d:rPr>
        <d:sz val="11"/>
        <d:rFont val="Calibri"/>
      </d:rPr>
      <d:t xml:space="preserve">42021 - - Trunks, suit-cases, vanity-cases, executive-cases, brief-cases, school satchels and similar containers:; </d:t>
    </d:r>
  </si>
  <si>
    <d:r xmlns:d="http://schemas.openxmlformats.org/spreadsheetml/2006/main">
      <d:rPr>
        <d:sz val="11"/>
        <d:rFont val="Calibri"/>
      </d:rPr>
      <d:t xml:space="preserve">55.080 - Sacks. Bags; </d:t>
    </d:r>
  </si>
  <si>
    <t>G/TBT/N/MEX/335/Add.1</t>
  </si>
  <si>
    <d:r xmlns:d="http://schemas.openxmlformats.org/spreadsheetml/2006/main">
      <d:rPr>
        <d:i/>
        <d:sz val="11"/>
        <d:rFont val="Calibri"/>
      </d:rPr>
      <d:t xml:space="preserve">29.200 - Rectifiers. Converters. Stabilized power supply; </d:t>
    </d:r>
  </si>
  <si>
    <t>G/TBT/N/MEX/374</t>
  </si>
  <si>
    <t>Metrological instruments used in electrical power measurement systems (ICS 91.140.50)</t>
  </si>
  <si>
    <d:r xmlns:d="http://schemas.openxmlformats.org/spreadsheetml/2006/main">
      <d:rPr>
        <d:sz val="11"/>
        <d:rFont val="Calibri"/>
      </d:rPr>
      <d:t xml:space="preserve">National security requirements; </d:t>
    </d:r>
  </si>
  <si>
    <t>G/TBT/N/MWI/1</t>
  </si>
  <si>
    <d:r xmlns:d="http://schemas.openxmlformats.org/spreadsheetml/2006/main">
      <d:rPr>
        <d:sz val="11"/>
        <d:rFont val="Calibri"/>
      </d:rPr>
      <d:t xml:space="preserve">Maizer grain (Zea mays)</d:t>
    </d:r>
    <d:r xmlns:d="http://schemas.openxmlformats.org/spreadsheetml/2006/main">
      <d:rPr>
        <d:sz val="11"/>
        <d:color rgb="FF000000"/>
        <d:rFont val="Calibri"/>
      </d:rPr>
      <d:t xml:space="preserve"/>
    </d:r>
  </si>
  <si>
    <t>G/TBT/N/MWI/2</t>
  </si>
  <si>
    <d:r xmlns:d="http://schemas.openxmlformats.org/spreadsheetml/2006/main">
      <d:rPr>
        <d:sz val="11"/>
        <d:rFont val="Calibri"/>
      </d:rPr>
      <d:t xml:space="preserve">070320 - - Garlic; 071290 - - Other vegetables; mixtures of vegetables; </d:t>
    </d:r>
  </si>
  <si>
    <t>G/TBT/N/MWI/3</t>
  </si>
  <si>
    <d:r xmlns:d="http://schemas.openxmlformats.org/spreadsheetml/2006/main">
      <d:rPr>
        <d:sz val="11"/>
        <d:rFont val="Calibri"/>
      </d:rPr>
      <d:t xml:space="preserve">07095 - - Mushrooms and truffles:; 07115 - - Mushrooms and truffles:; 071231 - -- Mushrooms of the genus Agaricus; 200310 - - Mushrooms of the genus Agaricus; </d:t>
    </d:r>
  </si>
  <si>
    <t>G/TBT/N/MWI/4</t>
  </si>
  <si>
    <t>G/TBT/N/MWI/5</t>
  </si>
  <si>
    <t>G/TBT/N/TPKM/290</t>
  </si>
  <si>
    <d:r xmlns:d="http://schemas.openxmlformats.org/spreadsheetml/2006/main">
      <d:rPr>
        <d:sz val="11"/>
        <d:rFont val="Calibri"/>
      </d:rPr>
      <d:t xml:space="preserve">Environmental agents</d:t>
    </d:r>
    <d:r xmlns:d="http://schemas.openxmlformats.org/spreadsheetml/2006/main">
      <d:rPr>
        <d:sz val="11"/>
        <d:color rgb="FF000000"/>
        <d:rFont val="Calibri"/>
      </d:rPr>
      <d:t xml:space="preserve"/>
    </d:r>
  </si>
  <si>
    <t>G/TBT/N/BRA/701/Add.3</t>
  </si>
  <si>
    <d:r xmlns:d="http://schemas.openxmlformats.org/spreadsheetml/2006/main">
      <d:rPr>
        <d:sz val="11"/>
        <d:rFont val="Calibri"/>
      </d:rPr>
      <d:t xml:space="preserve">0304 - Fish fillets and other fish meat (whether or not minced), fresh, chilled or frozen.; 0303 - Fish, frozen, excluding fish fillets and other fish meat of heading 03.04.;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0303 - Fish, frozen, excluding fish fillets and other fish meat of heading 03.04.; 0304 - Fish fillets and other fish meat (whether or not minced), fresh, chilled or frozen.; </d:t>
    </d:r>
  </si>
  <si>
    <t>G/TBT/N/BRA/744</t>
  </si>
  <si>
    <d:r xmlns:d="http://schemas.openxmlformats.org/spreadsheetml/2006/main">
      <d:rPr>
        <d:sz val="11"/>
        <d:rFont val="Calibri"/>
      </d:rPr>
      <d:t xml:space="preserve">HS Code(s): 3002; 3003; 3004;3005;</d:t>
    </d:r>
    <d:r xmlns:d="http://schemas.openxmlformats.org/spreadsheetml/2006/main">
      <d:rPr>
        <d:sz val="11"/>
        <d:color rgb="FF000000"/>
        <d:rFont val="Calibri"/>
      </d:rPr>
      <d:t xml:space="preserve"/>
    </d:r>
  </si>
  <si>
    <d:r xmlns:d="http://schemas.openxmlformats.org/spreadsheetml/2006/main">
      <d:rPr>
        <d:sz val="11"/>
        <d:rFont val="Calibri"/>
      </d:rPr>
      <d:t xml:space="preserve">3002 - Human blood; animal blood prepared for therapeutic, prophylactic or diagnostic uses; antisera and other blood fractions and modified immunological products, whether or not obtained by means of biotechnological processes; vaccines, toxins, cultures of micro-organisms (excluding yeasts) and similar products.; 3003 - Medicaments (excluding goods of heading 30.02, 30.05 or 30.06) consisting of two or more constituents which have been mixed together for therapeutic or prophylactic uses, not put up in measured doses or in forms or packings for retail sale.; 3004 - Medicaments (excluding goods of heading 30.02, 30.05 or 30.06) consisting of mixed or unmixed products for therapeutic or prophylactic uses, put up in measured doses (including those in the form of transdermal administration systems) or in forms or packings for retail sale.; 3005 - Wadding, gauze, bandages and similar articles (for example, dressings, adhesive plasters, poultices), impregnated or coated with pharmaceutical substances or put up in forms or packings for retail sale for medical, surgical, dental or veterinary purposes.; </d:t>
    </d:r>
  </si>
  <si>
    <t>G/TBT/N/BRA/745</t>
  </si>
  <si>
    <d:r xmlns:d="http://schemas.openxmlformats.org/spreadsheetml/2006/main">
      <d:rPr>
        <d:sz val="11"/>
        <d:rFont val="Calibri"/>
      </d:rPr>
      <d:t xml:space="preserve">HS Code(s): 02, 03, 04, 05, 15.01, 15.02, 15.03, 15.04, 15.05, 15.06</d:t>
    </d:r>
    <d:r xmlns:d="http://schemas.openxmlformats.org/spreadsheetml/2006/main">
      <d:rPr>
        <d:sz val="11"/>
        <d:color rgb="FF000000"/>
        <d:rFont val="Calibri"/>
      </d:rPr>
      <d:t xml:space="preserve"/>
    </d:r>
  </si>
  <si>
    <d:r xmlns:d="http://schemas.openxmlformats.org/spreadsheetml/2006/main">
      <d:rPr>
        <d:sz val="11"/>
        <d:rFont val="Calibri"/>
      </d:rPr>
      <d:t xml:space="preserve">02 - Meat and edible meat offal; 03 - Fish and crustaceans, molluscs and other aquatic invertebrates; 04 - Dairy produce; birds' eggs; natural honey; edible products of animal origin, not elsewhere specified or included; 05 - Products of animal origin, not elsewhere specified or included; 1501 - Pig fat (including lard) and poultry fat, other than that of heading 02.09 or 15.03.; 1502 - Fats of bovine animals, sheep or goats, other than those of heading 15.03.; 1503 - Lard stearin, lard oil, oleostearin, oleo-oil and tallow oil, not emulsified or mixed or otherwise prepared; 1505 - Wool grease and fatty substances derived therefrom (including lanolin).; 1504 - Fats and oils and their fractions, of fish or marine mammals, whether or not refined, but not chemically modified.; 1506 - Other animal fats and oils and their fractions, whether or not refined, but not chemically modified.; </d:t>
    </d:r>
  </si>
  <si>
    <d:r xmlns:d="http://schemas.openxmlformats.org/spreadsheetml/2006/main">
      <d:rPr>
        <d:sz val="11"/>
        <d:rFont val="Calibri"/>
      </d:rPr>
      <d:t xml:space="preserve">67.040 - Food products in general; 67.100 - Milk and milk products; 67.120 - Meat, meat products and other animal produce; 67.200 - Edible oils and fats. Oilseeds; </d:t>
    </d:r>
  </si>
  <si>
    <t>G/TBT/N/CHL/290/Add.1</t>
  </si>
  <si>
    <d:r xmlns:d="http://schemas.openxmlformats.org/spreadsheetml/2006/main">
      <d:rPr>
        <d:i/>
        <d:sz val="11"/>
        <d:rFont val="Calibri"/>
      </d:rPr>
      <d:t xml:space="preserve">Video games ;</d:t>
    </d:r>
    <d:r xmlns:d="http://schemas.openxmlformats.org/spreadsheetml/2006/main">
      <d:rPr>
        <d:sz val="11"/>
        <d:color rgb="FF000000"/>
        <d:rFont val="Calibri"/>
      </d:rPr>
      <d:t xml:space="preserve"/>
    </d:r>
  </si>
  <si>
    <t>G/TBT/N/ECU/108/Add.2</t>
  </si>
  <si>
    <t>G/TBT/N/ECU/3/Rev.1</t>
  </si>
  <si>
    <t>HS tariff subheadings 8418.10.90.00, 8418.21.30.00 and 8418.40.00.00</t>
  </si>
  <si>
    <d:r xmlns:d="http://schemas.openxmlformats.org/spreadsheetml/2006/main">
      <d:rPr>
        <d:sz val="11"/>
        <d:rFont val="Calibri"/>
      </d:rPr>
      <d:t xml:space="preserve">84182 - - Refrigerators, household type:; 841810 - - Combined refrigerator-freezers, fitted with separate external doors; 841821 - -- Compression-type; 841840 - - Freezers of the upright type, not exceeding 900 litres capacity; </d:t>
    </d:r>
  </si>
  <si>
    <t>G/TBT/N/ECU/34/Rev.1</t>
  </si>
  <si>
    <d:r xmlns:d="http://schemas.openxmlformats.org/spreadsheetml/2006/main">
      <d:rPr>
        <d:sz val="11"/>
        <d:rFont val="Calibri"/>
      </d:rPr>
      <d:t xml:space="preserve">841821 - -- Compression-type; 841810 - - Combined refrigerator-freezers, fitted with separate external doors; 841830 - - Freezers of the chest type, not exceeding 800 litres capacity; </d:t>
    </d:r>
  </si>
  <si>
    <t>G/TBT/N/EU/191/Add.1</t>
  </si>
  <si>
    <t>G/TBT/N/EU/517</t>
  </si>
  <si>
    <d:r xmlns:d="http://schemas.openxmlformats.org/spreadsheetml/2006/main">
      <d:rPr>
        <d:sz val="11"/>
        <d:rFont val="Calibri"/>
      </d:rPr>
      <d:t xml:space="preserve">Wine products</d:t>
    </d:r>
    <d:r xmlns:d="http://schemas.openxmlformats.org/spreadsheetml/2006/main">
      <d:rPr>
        <d:sz val="11"/>
        <d:color rgb="FF000000"/>
        <d:rFont val="Calibri"/>
      </d:rPr>
      <d:t xml:space="preserve"/>
    </d:r>
  </si>
  <si>
    <d:r xmlns:d="http://schemas.openxmlformats.org/spreadsheetml/2006/main">
      <d:rPr>
        <d:sz val="11"/>
        <d:rFont val="Calibri"/>
      </d:rPr>
      <d:t xml:space="preserve">65.020.20 - Plant growing; 67.160.10 - Alcoholic beverages; </d:t>
    </d:r>
  </si>
  <si>
    <d:r xmlns:d="http://schemas.openxmlformats.org/spreadsheetml/2006/main">
      <d:rPr>
        <d:sz val="11"/>
        <d:rFont val="Calibri"/>
      </d:rPr>
      <d:t xml:space="preserve">Harmonization; Reducing trade barriers and facilitating trade; </d:t>
    </d:r>
  </si>
  <si>
    <t>G/TBT/N/EU/518</t>
  </si>
  <si>
    <t>G/TBT/N/FRA/174</t>
  </si>
  <si>
    <t>G/TBT/N/FRA/176</t>
  </si>
  <si>
    <t>G/TBT/N/FRA/177</t>
  </si>
  <si>
    <t>G/TBT/N/FRA/178</t>
  </si>
  <si>
    <t>G/TBT/N/ISR/929/Add.1</t>
  </si>
  <si>
    <d:r xmlns:d="http://schemas.openxmlformats.org/spreadsheetml/2006/main">
      <d:rPr>
        <d:i/>
        <d:sz val="11"/>
        <d:rFont val="Calibri"/>
      </d:rPr>
      <d:t xml:space="preserve">Aerials</d:t>
    </d:r>
    <d:r xmlns:d="http://schemas.openxmlformats.org/spreadsheetml/2006/main">
      <d:rPr>
        <d:sz val="11"/>
        <d:color rgb="FF000000"/>
        <d:rFont val="Calibri"/>
      </d:rPr>
      <d:t xml:space="preserve"/>
    </d:r>
  </si>
  <si>
    <d:r xmlns:d="http://schemas.openxmlformats.org/spreadsheetml/2006/main">
      <d:rPr>
        <d:sz val="11"/>
        <d:rFont val="Calibri"/>
      </d:rPr>
      <d:t xml:space="preserve">852910 - - Aerials and aerial reflectors of all kinds; parts suitable for use therewith;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852910 - - Aerials and aerial reflectors of all kinds; parts suitable for use therewith; </d:t>
    </d:r>
  </si>
  <si>
    <d:r xmlns:d="http://schemas.openxmlformats.org/spreadsheetml/2006/main">
      <d:rPr>
        <d:sz val="11"/>
        <d:rFont val="Calibri"/>
      </d:rPr>
      <d:t xml:space="preserve">33.120.40 - Aerials; 91.120.01 - Protection of and in buildings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33.120.40 - Aerials; 91.120.01 - Protection of and in buildings in general; </d:t>
    </d:r>
  </si>
  <si>
    <t>G/TBT/N/ISR/963</t>
  </si>
  <si>
    <t>G/TBT/N/ISR/964</t>
  </si>
  <si>
    <d:r xmlns:d="http://schemas.openxmlformats.org/spreadsheetml/2006/main">
      <d:rPr>
        <d:sz val="11"/>
        <d:rFont val="Calibri"/>
      </d:rPr>
      <d:t xml:space="preserve">Toys - Finger paints</d:t>
    </d:r>
    <d:r xmlns:d="http://schemas.openxmlformats.org/spreadsheetml/2006/main">
      <d:rPr>
        <d:sz val="11"/>
        <d:color rgb="FF000000"/>
        <d:rFont val="Calibri"/>
      </d:rPr>
      <d:t xml:space="preserve"/>
    </d:r>
  </si>
  <si>
    <d:r xmlns:d="http://schemas.openxmlformats.org/spreadsheetml/2006/main">
      <d:rPr>
        <d:sz val="11"/>
        <d:rFont val="Calibri"/>
      </d:rPr>
      <d:t xml:space="preserve">3213 - Artists', students' or signboard painters' colours, modifying tints, amusement colours and the like, in tablets, tubes, jars, bottles, pans or in similar forms or packings.; 95 - Toys, games and sports requisites; parts and accessories thereof; </d:t>
    </d:r>
  </si>
  <si>
    <t>G/TBT/N/ISR/965</t>
  </si>
  <si>
    <d:r xmlns:d="http://schemas.openxmlformats.org/spreadsheetml/2006/main">
      <d:rPr>
        <d:sz val="11"/>
        <d:rFont val="Calibri"/>
      </d:rPr>
      <d:t xml:space="preserve">Hinged laminated doors</d:t>
    </d:r>
    <d:r xmlns:d="http://schemas.openxmlformats.org/spreadsheetml/2006/main">
      <d:rPr>
        <d:sz val="11"/>
        <d:color rgb="FF000000"/>
        <d:rFont val="Calibri"/>
      </d:rPr>
      <d:t xml:space="preserve"/>
    </d:r>
  </si>
  <si>
    <d:r xmlns:d="http://schemas.openxmlformats.org/spreadsheetml/2006/main">
      <d:rPr>
        <d:sz val="11"/>
        <d:rFont val="Calibri"/>
      </d:rPr>
      <d:t xml:space="preserve">441820 - - Doors and their frames and thresholds; </d:t>
    </d:r>
  </si>
  <si>
    <d:r xmlns:d="http://schemas.openxmlformats.org/spreadsheetml/2006/main">
      <d:rPr>
        <d:sz val="11"/>
        <d:rFont val="Calibri"/>
      </d:rPr>
      <d:t xml:space="preserve">91.060 - Elements of buildings; </d:t>
    </d:r>
  </si>
  <si>
    <t>G/TBT/N/ISR/966</t>
  </si>
  <si>
    <d:r xmlns:d="http://schemas.openxmlformats.org/spreadsheetml/2006/main">
      <d:rPr>
        <d:sz val="11"/>
        <d:rFont val="Calibri"/>
      </d:rPr>
      <d:t xml:space="preserve">Canned fish cutlets</d:t>
    </d:r>
    <d:r xmlns:d="http://schemas.openxmlformats.org/spreadsheetml/2006/main">
      <d:rPr>
        <d:sz val="11"/>
        <d:color rgb="FF000000"/>
        <d:rFont val="Calibri"/>
      </d:rPr>
      <d:t xml:space="preserve"/>
    </d:r>
  </si>
  <si>
    <d:r xmlns:d="http://schemas.openxmlformats.org/spreadsheetml/2006/main">
      <d:rPr>
        <d:sz val="11"/>
        <d:rFont val="Calibri"/>
      </d:rPr>
      <d:t xml:space="preserve">1604 - Prepared or preserved fish; caviar and caviar substitutes prepared from fish eggs.; </d:t>
    </d:r>
  </si>
  <si>
    <t>G/TBT/N/ISR/967</t>
  </si>
  <si>
    <d:r xmlns:d="http://schemas.openxmlformats.org/spreadsheetml/2006/main">
      <d:rPr>
        <d:sz val="11"/>
        <d:rFont val="Calibri"/>
      </d:rPr>
      <d:t xml:space="preserve">Dry mixtures for preparing soup</d:t>
    </d:r>
    <d:r xmlns:d="http://schemas.openxmlformats.org/spreadsheetml/2006/main">
      <d:rPr>
        <d:sz val="11"/>
        <d:color rgb="FF000000"/>
        <d:rFont val="Calibri"/>
      </d:rPr>
      <d:t xml:space="preserve"/>
    </d:r>
  </si>
  <si>
    <d:r xmlns:d="http://schemas.openxmlformats.org/spreadsheetml/2006/main">
      <d:rPr>
        <d:sz val="11"/>
        <d:rFont val="Calibri"/>
      </d:rPr>
      <d:t xml:space="preserve">210410 - - Soups and broths and preparations therefor; </d:t>
    </d:r>
  </si>
  <si>
    <t>G/TBT/N/TUR/104</t>
  </si>
  <si>
    <d:r xmlns:d="http://schemas.openxmlformats.org/spreadsheetml/2006/main">
      <d:rPr>
        <d:sz val="11"/>
        <d:rFont val="Calibri"/>
      </d:rPr>
      <d:t xml:space="preserve">Setting maximum levels for certain contaminants in foods.</d:t>
    </d:r>
    <d:r xmlns:d="http://schemas.openxmlformats.org/spreadsheetml/2006/main">
      <d:rPr>
        <d:sz val="11"/>
        <d:color rgb="FF000000"/>
        <d:rFont val="Calibri"/>
      </d:rPr>
      <d:t xml:space="preserve"/>
    </d:r>
  </si>
  <si>
    <t>G/TBT/N/UGA/756</t>
  </si>
  <si>
    <d:r xmlns:d="http://schemas.openxmlformats.org/spreadsheetml/2006/main">
      <d:rPr>
        <d:sz val="11"/>
        <d:rFont val="Calibri"/>
      </d:rPr>
      <d:t xml:space="preserve">Dry roasted silver cyprinid</d:t>
    </d:r>
    <d:r xmlns:d="http://schemas.openxmlformats.org/spreadsheetml/2006/main">
      <d:rPr>
        <d:sz val="11"/>
        <d:color rgb="FF000000"/>
        <d:rFont val="Calibri"/>
      </d:rPr>
      <d:t xml:space="preserve"/>
    </d:r>
  </si>
  <si>
    <d:r xmlns:d="http://schemas.openxmlformats.org/spreadsheetml/2006/main">
      <d:rPr>
        <d:sz val="11"/>
        <d:rFont val="Calibri"/>
      </d:rPr>
      <d:t xml:space="preserve">0305 - Fish, dried, salted or in brine; smoked fish, whether or not cooked before or during the smoking process; flours, meals and pellets of fish, fit for human consumption.; 03055 - - Dried fish, whether or not salted but not smoked:; </d:t>
    </d:r>
  </si>
  <si>
    <t>G/TBT/N/CRI/170</t>
  </si>
  <si>
    <t>67.040</t>
  </si>
  <si>
    <d:r xmlns:d="http://schemas.openxmlformats.org/spreadsheetml/2006/main">
      <d:rPr>
        <d:sz val="11"/>
        <d:rFont val="Calibri"/>
      </d:rPr>
      <d:t xml:space="preserve">67.040 - Food products in general; 67.180 - Sugar. Sugar products. Starch; </d:t>
    </d:r>
  </si>
  <si>
    <t>G/TBT/N/MEX/372</t>
  </si>
  <si>
    <t>Household refrigerators and freezers. 84.18.21.10</t>
  </si>
  <si>
    <d:r xmlns:d="http://schemas.openxmlformats.org/spreadsheetml/2006/main">
      <d:rPr>
        <d:sz val="11"/>
        <d:rFont val="Calibri"/>
      </d:rPr>
      <d:t xml:space="preserve">841821 - -- Compression-type; </d:t>
    </d:r>
  </si>
  <si>
    <t>G/TBT/N/MEX/373</t>
  </si>
  <si>
    <d:r xmlns:d="http://schemas.openxmlformats.org/spreadsheetml/2006/main">
      <d:rPr>
        <d:sz val="11"/>
        <d:rFont val="Calibri"/>
      </d:rPr>
      <d:t xml:space="preserve">The scope of application covers all natural/legal persons, State operators (for civil operations) who operate or intend to operate a Remotely Piloted Aircraft System (RPAS). It also covers domestic manufacturers of RPAS.</d:t>
    </d:r>
    <d:r xmlns:d="http://schemas.openxmlformats.org/spreadsheetml/2006/main">
      <d:rPr>
        <d:sz val="11"/>
        <d:color rgb="FF000000"/>
        <d:rFont val="Calibri"/>
      </d:rPr>
      <d:t xml:space="preserve"/>
    </d:r>
  </si>
  <si>
    <d:r xmlns:d="http://schemas.openxmlformats.org/spreadsheetml/2006/main">
      <d:rPr>
        <d:sz val="11"/>
        <d:rFont val="Calibri"/>
      </d:rPr>
      <d:t xml:space="preserve">49.140 - Space systems and operations; </d:t>
    </d:r>
  </si>
  <si>
    <t>G/TBT/N/QAT/490</t>
  </si>
  <si>
    <d:r xmlns:d="http://schemas.openxmlformats.org/spreadsheetml/2006/main">
      <d:rPr>
        <d:sz val="11"/>
        <d:rFont val="Calibri"/>
      </d:rPr>
      <d:t xml:space="preserve">ICS 13.120</d:t>
    </d:r>
    <d:r xmlns:d="http://schemas.openxmlformats.org/spreadsheetml/2006/main">
      <d:rPr>
        <d:sz val="11"/>
        <d:color rgb="FF000000"/>
        <d:rFont val="Calibri"/>
      </d:rPr>
      <d:t xml:space="preserve"/>
    </d:r>
  </si>
  <si>
    <d:r xmlns:d="http://schemas.openxmlformats.org/spreadsheetml/2006/main">
      <d:rPr>
        <d:sz val="11"/>
        <d:rFont val="Calibri"/>
      </d:rPr>
      <d:t xml:space="preserve">13.120 - Domestic safety; 91.140.65 - Water heating equipment; </d:t>
    </d:r>
  </si>
  <si>
    <t>G/TBT/N/THA/490/Add.2</t>
  </si>
  <si>
    <d:r xmlns:d="http://schemas.openxmlformats.org/spreadsheetml/2006/main">
      <d:rPr>
        <d:i/>
        <d:sz val="11"/>
        <d:rFont val="Calibri"/>
      </d:rPr>
      <d:t xml:space="preserve">Banana, cheshnut, dragon fruit, cantaloupe, rambutan, rose apple, watermelon, pomegranet, guava, jujube, mango, papaya, sapodilla, longan, strawberry, mandarine, orange, pear, grape, apple, garlic, cauliflower, cabbage, chives, galangal, kale, carrot, spring onion, bean sprout, ivy gourd, cucumber, yardlong bean, garden pea, broccoli, basil leaf, asiatic pennywort, spinach, chinese cabbage, amaranth, water spinach, pepper,  pumpkin, tomato, eggplant, potato, shallot, mushroom, sweet basil.</d:t>
    </d:r>
    <d:r xmlns:d="http://schemas.openxmlformats.org/spreadsheetml/2006/main">
      <d:rPr>
        <d:sz val="11"/>
        <d:color rgb="FF000000"/>
        <d:rFont val="Calibri"/>
      </d:rPr>
      <d:t xml:space="preserve"/>
    </d:r>
  </si>
  <si>
    <t>G/TBT/N/UGA/735/Corr.1</t>
  </si>
  <si>
    <d:r xmlns:d="http://schemas.openxmlformats.org/spreadsheetml/2006/main">
      <d:rPr>
        <d:i/>
        <d:sz val="11"/>
        <d:rFont val="Calibri"/>
      </d:rPr>
      <d:t xml:space="preserve">Concrete</d:t>
    </d:r>
    <d:r xmlns:d="http://schemas.openxmlformats.org/spreadsheetml/2006/main">
      <d:rPr>
        <d:sz val="11"/>
        <d:color rgb="FF000000"/>
        <d:rFont val="Calibri"/>
      </d:rPr>
      <d:t xml:space="preserve"/>
    </d:r>
  </si>
  <si>
    <d:r xmlns:d="http://schemas.openxmlformats.org/spreadsheetml/2006/main">
      <d:rPr>
        <d:sz val="11"/>
        <d:rFont val="Calibri"/>
      </d:rPr>
      <d:t xml:space="preserve">3816 - Refractory cements, mortars, concretes and similar compositions, other than products of heading 38.01.; 381600 - Refractory cements, mortars, concretes and similar compositions, other than products of heading 38.01.; 382450 - - Non-refractory mortars and concretes; 6810 - Articles of cement, of concrete or of artificial stone, whether or not reinforced.;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3816 - Refractory cements, mortars, concretes and similar compositions, other than products of heading 38.01.; 381600 - Refractory cements, mortars, concretes and similar compositions, other than products of heading 38.01.; 382450 - - Non-refractory mortars and concretes; 6810 - Articles of cement, of concrete or of artificial stone, whether or not reinforced.; </d:t>
    </d:r>
  </si>
  <si>
    <d:r xmlns:d="http://schemas.openxmlformats.org/spreadsheetml/2006/main">
      <d:rPr>
        <d:sz val="11"/>
        <d:rFont val="Calibri"/>
      </d:rPr>
      <d:t xml:space="preserve">91.100.30 - Concrete and concrete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91.100.30 - Concrete and concrete products; </d:t>
    </d:r>
  </si>
  <si>
    <t>G/TBT/N/UGA/736/Corr.1</t>
  </si>
  <si>
    <d:r xmlns:d="http://schemas.openxmlformats.org/spreadsheetml/2006/main">
      <d:rPr>
        <d:i/>
        <d:sz val="11"/>
        <d:rFont val="Calibri"/>
      </d:rPr>
      <d:t xml:space="preserve">Hydraulic-cement concrete</d:t>
    </d:r>
    <d:r xmlns:d="http://schemas.openxmlformats.org/spreadsheetml/2006/main">
      <d:rPr>
        <d:sz val="11"/>
        <d:color rgb="FF000000"/>
        <d:rFont val="Calibri"/>
      </d:rPr>
      <d:t xml:space="preserve"/>
    </d:r>
  </si>
  <si>
    <d:r xmlns:d="http://schemas.openxmlformats.org/spreadsheetml/2006/main">
      <d:rPr>
        <d:sz val="11"/>
        <d:rFont val="Calibri"/>
      </d:rPr>
      <d:t xml:space="preserve">3816 - Refractory cements, mortars, concretes and similar compositions, other than products of heading 38.01.; 382450 - - Non-refractory mortars and concretes; 6810 - Articles of cement, of concrete or of artificial stone, whether or not reinforced.;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3816 - Refractory cements, mortars, concretes and similar compositions, other than products of heading 38.01.; 382450 - - Non-refractory mortars and concretes; 6810 - Articles of cement, of concrete or of artificial stone, whether or not reinforced.; </d:t>
    </d:r>
  </si>
  <si>
    <t>G/TBT/N/USA/1136/Add.2</t>
  </si>
  <si>
    <d:r xmlns:d="http://schemas.openxmlformats.org/spreadsheetml/2006/main">
      <d:rPr>
        <d:i/>
        <d:sz val="11"/>
        <d:rFont val="Calibri"/>
      </d:rPr>
      <d:t xml:space="preserve">Fuel economy advertising</d:t>
    </d:r>
    <d:r xmlns:d="http://schemas.openxmlformats.org/spreadsheetml/2006/main">
      <d:rPr>
        <d:sz val="11"/>
        <d:color rgb="FF000000"/>
        <d:rFont val="Calibri"/>
      </d:rPr>
      <d:t xml:space="preserve"/>
    </d:r>
  </si>
  <si>
    <d:r xmlns:d="http://schemas.openxmlformats.org/spreadsheetml/2006/main">
      <d:rPr>
        <d:sz val="11"/>
        <d:rFont val="Calibri"/>
      </d:rPr>
      <d:t xml:space="preserve">43.020 - Road vehicles in general; 75.160 - Fuels;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43.020 - Road vehicles in general; 75.160 - Fuels; </d:t>
    </d:r>
  </si>
  <si>
    <t>G/TBT/N/USA/1143/Add.3</t>
  </si>
  <si>
    <d:r xmlns:d="http://schemas.openxmlformats.org/spreadsheetml/2006/main">
      <d:rPr>
        <d:i/>
        <d:sz val="11"/>
        <d:rFont val="Calibri"/>
      </d:rPr>
      <d:t xml:space="preserve">Hydrogen chloride emission monitoring</d:t>
    </d:r>
    <d:r xmlns:d="http://schemas.openxmlformats.org/spreadsheetml/2006/main">
      <d:rPr>
        <d:sz val="11"/>
        <d:color rgb="FF000000"/>
        <d:rFont val="Calibri"/>
      </d:rPr>
      <d:t xml:space="preserve"/>
    </d:r>
  </si>
  <si>
    <t>G/TBT/N/USA/656/Add.4</t>
  </si>
  <si>
    <d:r xmlns:d="http://schemas.openxmlformats.org/spreadsheetml/2006/main">
      <d:rPr>
        <d:i/>
        <d:sz val="11"/>
        <d:rFont val="Calibri"/>
      </d:rPr>
      <d:t xml:space="preserve">Textile fiber products  (HS Ch. 57; ICS 59.060)</d:t>
    </d:r>
    <d:r xmlns:d="http://schemas.openxmlformats.org/spreadsheetml/2006/main">
      <d:rPr>
        <d:sz val="11"/>
        <d:color rgb="FF000000"/>
        <d:rFont val="Calibri"/>
      </d:rPr>
      <d:t xml:space="preserve"/>
    </d:r>
  </si>
  <si>
    <d:r xmlns:d="http://schemas.openxmlformats.org/spreadsheetml/2006/main">
      <d:rPr>
        <d:sz val="11"/>
        <d:rFont val="Calibri"/>
      </d:rPr>
      <d:t xml:space="preserve">57 - Carpets and other textile floor coverings;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57 - Carpets and other textile floor coverings; </d:t>
    </d:r>
  </si>
  <si>
    <d:r xmlns:d="http://schemas.openxmlformats.org/spreadsheetml/2006/main">
      <d:rPr>
        <d:sz val="11"/>
        <d:rFont val="Calibri"/>
      </d:rPr>
      <d:t xml:space="preserve">59.060 - Textile fibres;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59.060 - Textile fibres; </d:t>
    </d:r>
  </si>
  <si>
    <t>G/TBT/N/USA/751/Add.3</t>
  </si>
  <si>
    <d:r xmlns:d="http://schemas.openxmlformats.org/spreadsheetml/2006/main">
      <d:rPr>
        <d:i/>
        <d:sz val="11"/>
        <d:rFont val="Calibri"/>
      </d:rPr>
      <d:t xml:space="preserve">Fur products labeling (HS Chapter 43, ICS 59.140)</d:t>
    </d:r>
    <d:r xmlns:d="http://schemas.openxmlformats.org/spreadsheetml/2006/main">
      <d:rPr>
        <d:sz val="11"/>
        <d:color rgb="FF000000"/>
        <d:rFont val="Calibri"/>
      </d:rPr>
      <d:t xml:space="preserve"/>
    </d:r>
  </si>
  <si>
    <d:r xmlns:d="http://schemas.openxmlformats.org/spreadsheetml/2006/main">
      <d:rPr>
        <d:sz val="11"/>
        <d:rFont val="Calibri"/>
      </d:rPr>
      <d:t xml:space="preserve">43 - Furskins and artificial fur; manufactures thereof;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43 - Furskins and artificial fur; manufactures thereof; </d:t>
    </d:r>
  </si>
  <si>
    <d:r xmlns:d="http://schemas.openxmlformats.org/spreadsheetml/2006/main">
      <d:rPr>
        <d:sz val="11"/>
        <d:rFont val="Calibri"/>
      </d:rPr>
      <d:t xml:space="preserve">43 - ROAD VEHICLES ENGINEERING; 59.140 - Leather technology;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59.140 - Leather technology; </d:t>
    </d:r>
  </si>
  <si>
    <t>G/TBT/N/USA/859/Add.3</t>
  </si>
  <si>
    <d:r xmlns:d="http://schemas.openxmlformats.org/spreadsheetml/2006/main">
      <d:rPr>
        <d:i/>
        <d:sz val="11"/>
        <d:rFont val="Calibri"/>
      </d:rPr>
      <d:t xml:space="preserve">Wool products</d:t>
    </d:r>
    <d:r xmlns:d="http://schemas.openxmlformats.org/spreadsheetml/2006/main">
      <d:rPr>
        <d:sz val="11"/>
        <d:color rgb="FF000000"/>
        <d:rFont val="Calibri"/>
      </d:rPr>
      <d:t xml:space="preserve"/>
    </d:r>
  </si>
  <si>
    <d:r xmlns:d="http://schemas.openxmlformats.org/spreadsheetml/2006/main">
      <d:rPr>
        <d:sz val="11"/>
        <d:rFont val="Calibri"/>
      </d:rPr>
      <d:t xml:space="preserve">4102 - Raw skins of sheep or lambs (fresh, or salted, dried, limed, pickled or otherwise preserved, but not tanned, parchment-dressed or further prepared), whether or not with wool on or split, other than those excluded by Note 1 (c) to this Chapter.;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4102 - Raw skins of sheep or lambs (fresh, or salted, dried, limed, pickled or otherwise preserved, but not tanned, parchment-dressed or further prepared), whether or not with wool on or split, other than those excluded by Note 1 (c) to this Chapter.; </d:t>
    </d:r>
  </si>
  <si>
    <d:r xmlns:d="http://schemas.openxmlformats.org/spreadsheetml/2006/main">
      <d:rPr>
        <d:sz val="11"/>
        <d:rFont val="Calibri"/>
      </d:rPr>
      <d:t xml:space="preserve">59.080 - Products of the textile industry; 61.020 - Clothes;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59.080 - Products of the textile industry; 61.020 - Clothes; </d:t>
    </d:r>
  </si>
  <si>
    <t>G/TBT/N/CHL/421</t>
  </si>
  <si>
    <t>Milk powder and cream powder</t>
  </si>
  <si>
    <t>G/TBT/N/CHN/1209/Add.1</t>
  </si>
  <si>
    <d:r xmlns:d="http://schemas.openxmlformats.org/spreadsheetml/2006/main">
      <d:rPr>
        <d:i/>
        <d:sz val="11"/>
        <d:rFont val="Calibri"/>
      </d:rPr>
      <d:t xml:space="preserve">Food (Contains some of the 0308 HS code products) HS: 02；0302-0307；04；0504，0507-0511；0712-0713；0813；0902-0910；1210-1211；130213；1501-1503，1506；16；17；1801，1803-1806；19；2001-2009；2101-2106；22</d:t>
    </d:r>
    <d:r xmlns:d="http://schemas.openxmlformats.org/spreadsheetml/2006/main">
      <d:rPr>
        <d:sz val="11"/>
        <d:color rgb="FF000000"/>
        <d:rFont val="Calibri"/>
      </d:rPr>
      <d:t xml:space="preserve"/>
    </d:r>
  </si>
  <si>
    <d:r xmlns:d="http://schemas.openxmlformats.org/spreadsheetml/2006/main">
      <d:rPr>
        <d:sz val="11"/>
        <d:rFont val="Calibri"/>
      </d:rPr>
      <d:t xml:space="preserve">02 - Meat and edible meat offal; 0302 - Fish, fresh or chilled, excluding fish fillets and other fish meat of heading 03.04.; 0303 - Fish, frozen, excluding fish fillets and other fish meat of heading 03.04.; 0304 - Fish fillets and other fish meat (whether or not minced), fresh, chilled or frozen.; 0305 - Fish, dried, salted or in brine; smoked fish, whether or not cooked before or during the smoking process; flours, meals and pellets of fish, fit for human consumption.; 0306 - Crustaceans, whether in shell or not, live, fresh, chilled, frozen, dried, salted or in brine; crustaceans, in shell, cooked by steaming or by boiling in water, whether or not chilled, frozen, dried, salted or in brine; flours, meals and pellets of crustaceans, fit for human consumption.; 0307 - Molluscs, whether in shell or not, live, fresh, chilled, frozen, dried, salted or in brine; aquatic invertebrates other than crustaceans and molluscs, live, fresh, chilled, frozen, dried, salted or in brine; flours, meals and pellets of aquatic invertebrates other than crustaceans, fit for human consumption.; 04 - Dairy produce; birds' eggs; natural honey; edible products of animal origin, not elsewhere specified or included; 0504 - Guts, bladders and stomachs of animals (other than fish), whole and pieces thereof, fresh, chilled, frozen, salted, in brine, dried or smoked.; 0507 - Ivory, tortoise-shell, whalebone and whalebone hair, horns, antlers, hooves, nails, claws and beaks, unworked or simply prepared but not cut to shape; powder and waste of these products.; 0508 - Coral and similar materials, unworked or simply prepared but not otherwise worked; shells of molluscs, crustaceans or echinoderms and cuttle-bone, unworked or simply prepared but not cut to shape, powder and waste thereof.; 0509 - Natural sponges of animal origin.; 0510 - Ambergris, castoreum, civet and musk; cantharides; bile, whether or not dried; glands and other animal products used in the preparation of pharmaceutical products, fresh, chilled, frozen or otherwise provisionally preserved.; 0511 - Animal products not elsewhere specified or included; dead animals of Chapter 1 or 3, unfit for human consumption.; 0712 - Dried vegetables, whole, cut, sliced, broken or in powder, but not further prepared.; 0713 - Dried leguminous vegetables, shelled, whether or not skinned or split.; 0813 - Fruit, dried, other than that of headings 08.01 to 08.06; mixtures of nuts or dried fruits of this Chapter.; 0902 - Tea, whether or not flavoured.; 0903 - Maté; 0904 - Pepper of the genus Piper; dried or crushed or ground fruits of the genus Capsicum or of the genus Pimenta.; 0905 - Vanilla.; 0906 - Cinnamon and cinnamon-tree flowers.; 0907 - Cloves (whole fruit, cloves and stems).; 0908 - Nutmeg, mace and cardamoms.; 0909 - Seeds of anise, badian, fennel, coriander, cumin or caraway; juniper berries.; 0910 - Ginger, saffron, turmeric (curcuma), thyme, bay leaves, curry and other spices.; 1210 - Hop cones, fresh or dried, whether or not ground, powdered or in the form of pellets; lupulin.; 1211 - Plants and parts of plants (including seeds and fruits), of a kind used primarily in perfumery, in pharmacy or for insecticidal, fungicidal or similar purposes, fresh or dried, whether or not cut, crushed or powdered.; 130213 - -- Of hops; 1501 - Pig fat (including lard) and poultry fat, other than that of heading 02.09 or 15.03.; 1502 - Fats of bovine animals, sheep or goats, other than those of heading 15.03.; 1503 - Lard stearin, lard oil, oleostearin, oleo-oil and tallow oil, not emulsified or mixed or otherwise prepared; 1506 - Other animal fats and oils and their fractions, whether or not refined, but not chemically modified.; 16 - Preparations of meat, of fish or of crustaceans, molluscs or other aquatic invertebrates; 17 - Sugars and sugar confectionery; 1801 - Cocoa beans, whole or broken, raw or roasted.; 1803 - Cocoa paste, whether or not defatted.; 1804 - Cocoa butter, fat and oil.; 1805 - Cocoa powder, not containing added sugar or other sweetening matter.; 1806 - Chocolate and other food preparations containing cocoa.; 19 - Preparations of cereals, flour, starch or milk; pastrycooks' products; 2001 - Vegetables, fruit, nuts and other edible parts of plants, prepared or preserved by vinegar or acetic acid.; 2002 - Tomatoes prepared or preserved otherwise than by vinegar or acetic acid.; 2003 - Mushrooms and truffles, prepared or preserved otherwise than by vinegar or acetic acid.; 2004 - Other vegetables prepared or preserved otherwise than by vinegar or acetic acid, frozen, other than products of heading 20.06.; 2005 - Other vegetables prepared or preserved otherwise than by vinegar or acetic acid, not frozen, other than products of heading 20.06.; 2006 - Vegetables, fruit, nuts, fruit-peel and other parts of plants, preserved by sugar (drained, glacé or crystallised).; 2007 - Jams, fruit jellies, marmalades, fruit or nut purée and fruit or nut pastes, obtained by cooking, whether or not containing added sugar or other sweetening matter.; 2008 - Fruit, nuts and other edible parts of plants, otherwise prepared or preserved, whether or not containing added sugar or other sweetening matter or spirit, not elsewhere specified or included.; 2009 - Fruit juices (including grape must) and vegetable juices, unfermented and not containing added spirit, whether or not containing added sugar or other sweetening matter.; 2101 - Extracts, essences and concentrates, of coffee, tea or maté and preparations with a basis of these products or with a basis of coffee, tea or maté; roasted chicory and other roasted coffee substitutes, and extracts, essences and concentrates thereof.; 2102 - Yeasts (active or inactive); other single-cell micro-organisms, dead (but not including vaccines of heading 30.02); prepared baking powders.; 2103 - Sauces and preparations therefor; mixed condiments and mixed seasonings; mustard flour and meal and prepared mustard.; 2104 - Soups and broths and preparations therefor; homogenised composite food preparations.; 2105 - Ice cream and other edible ice, whether or not containing cocoa.; 2106 - Food preparations not elsewhere specified or included.; 22 - Beverages, spirits and vinegar; </d:t>
    </d:r>
  </si>
  <si>
    <d:r xmlns:d="http://schemas.openxmlformats.org/spreadsheetml/2006/main">
      <d:rPr>
        <d:sz val="11"/>
        <d:rFont val="Calibri"/>
      </d:rPr>
      <d:t xml:space="preserve">67.080 - Fruits. Vegetables; 67.100 - Milk and milk products; 67.120 - Meat, meat products and other animal produce; 67.140 - Tea. Coffee. Cocoa; 67.180 - Sugar. Sugar products. Starch; 67.190 - Chocolate; 67.200 - Edible oils and fats. Oilseeds; 67.220 - Spices and condiments. Food additives; </d:t>
    </d:r>
  </si>
  <si>
    <t>G/TBT/N/CHN/1215</t>
  </si>
  <si>
    <d:r xmlns:d="http://schemas.openxmlformats.org/spreadsheetml/2006/main">
      <d:rPr>
        <d:sz val="11"/>
        <d:rFont val="Calibri"/>
      </d:rPr>
      <d:t xml:space="preserve">Drugs - Medical devices</d:t>
    </d:r>
    <d:r xmlns:d="http://schemas.openxmlformats.org/spreadsheetml/2006/main">
      <d:rPr>
        <d:sz val="11"/>
        <d:color rgb="FF000000"/>
        <d:rFont val="Calibri"/>
      </d:rPr>
      <d:t xml:space="preserve"/>
    </d:r>
  </si>
  <si>
    <d:r xmlns:d="http://schemas.openxmlformats.org/spreadsheetml/2006/main">
      <d:rPr>
        <d:sz val="11"/>
        <d:rFont val="Calibri"/>
      </d:rPr>
      <d:t xml:space="preserve">11.120 - Pharmaceutics; 11.040 - Medical equipment; </d:t>
    </d:r>
  </si>
  <si>
    <t>G/TBT/N/CHN/1216</t>
  </si>
  <si>
    <t>G/TBT/N/CHN/1217</t>
  </si>
  <si>
    <d:r xmlns:d="http://schemas.openxmlformats.org/spreadsheetml/2006/main">
      <d:rPr>
        <d:sz val="11"/>
        <d:rFont val="Calibri"/>
      </d:rPr>
      <d:t xml:space="preserve">Drugs, Medical devices</d:t>
    </d:r>
    <d:r xmlns:d="http://schemas.openxmlformats.org/spreadsheetml/2006/main">
      <d:rPr>
        <d:sz val="11"/>
        <d:color rgb="FF000000"/>
        <d:rFont val="Calibri"/>
      </d:rPr>
      <d:t xml:space="preserve"/>
    </d:r>
  </si>
  <si>
    <t>G/TBT/N/COL/212/Add.3</t>
  </si>
  <si>
    <d:r xmlns:d="http://schemas.openxmlformats.org/spreadsheetml/2006/main">
      <d:rPr>
        <d:sz val="11"/>
        <d:rFont val="Calibri"/>
      </d:rPr>
      <d:t xml:space="preserve">23.120 - Ventilators. Fans. Air-conditioners; 29.160.30 - Motors; 91.140.65 - Water heating equipment; 97.040 - Kitchen equipment; 97.060 - Laundry appliances; </d:t>
    </d:r>
  </si>
  <si>
    <t>G/TBT/N/EU/509</t>
  </si>
  <si>
    <d:r xmlns:d="http://schemas.openxmlformats.org/spreadsheetml/2006/main">
      <d:rPr>
        <d:sz val="11"/>
        <d:rFont val="Calibri"/>
      </d:rPr>
      <d:t xml:space="preserve">13.030 - Wastes; 77.140 - Iron and steel products; </d:t>
    </d:r>
  </si>
  <si>
    <t>G/TBT/N/EU/510</t>
  </si>
  <si>
    <d:r xmlns:d="http://schemas.openxmlformats.org/spreadsheetml/2006/main">
      <d:rPr>
        <d:sz val="11"/>
        <d:rFont val="Calibri"/>
      </d:rPr>
      <d:t xml:space="preserve">77.150.10 - Aluminium products; 13.030 - Wastes; </d:t>
    </d:r>
  </si>
  <si>
    <t>G/TBT/N/EU/511</t>
  </si>
  <si>
    <d:r xmlns:d="http://schemas.openxmlformats.org/spreadsheetml/2006/main">
      <d:rPr>
        <d:sz val="11"/>
        <d:rFont val="Calibri"/>
      </d:rPr>
      <d:t xml:space="preserve">13.030 - Wastes; 77.150.30 - Copper products; </d:t>
    </d:r>
  </si>
  <si>
    <t>G/TBT/N/EU/512</t>
  </si>
  <si>
    <d:r xmlns:d="http://schemas.openxmlformats.org/spreadsheetml/2006/main">
      <d:rPr>
        <d:sz val="11"/>
        <d:rFont val="Calibri"/>
      </d:rPr>
      <d:t xml:space="preserve">25.160.50 - Brazing and soldering; 13.030 - Wastes; 77.120.60 - Lead, zinc, tin and their alloys; </d:t>
    </d:r>
  </si>
  <si>
    <t>G/TBT/N/EU/513</t>
  </si>
  <si>
    <d:r xmlns:d="http://schemas.openxmlformats.org/spreadsheetml/2006/main">
      <d:rPr>
        <d:sz val="11"/>
        <d:rFont val="Calibri"/>
      </d:rPr>
      <d:t xml:space="preserve">13.030 - Wastes; 81.040.30 - Glass products; 81.060.20 - Ceramic products; </d:t>
    </d:r>
  </si>
  <si>
    <t>G/TBT/N/EU/514</t>
  </si>
  <si>
    <d:r xmlns:d="http://schemas.openxmlformats.org/spreadsheetml/2006/main">
      <d:rPr>
        <d:sz val="11"/>
        <d:rFont val="Calibri"/>
      </d:rPr>
      <d:t xml:space="preserve">29.140 - Lamps and related equipment; 13.030 - Wastes; </d:t>
    </d:r>
  </si>
  <si>
    <t>G/TBT/N/EU/515</t>
  </si>
  <si>
    <d:r xmlns:d="http://schemas.openxmlformats.org/spreadsheetml/2006/main">
      <d:rPr>
        <d:sz val="11"/>
        <d:rFont val="Calibri"/>
      </d:rPr>
      <d:t xml:space="preserve">13.030 - Wastes; 25.160.50 - Brazing and soldering; 77.120.60 - Lead, zinc, tin and their alloys; </d:t>
    </d:r>
  </si>
  <si>
    <t>G/TBT/N/EU/516</t>
  </si>
  <si>
    <d:r xmlns:d="http://schemas.openxmlformats.org/spreadsheetml/2006/main">
      <d:rPr>
        <d:sz val="11"/>
        <d:rFont val="Calibri"/>
      </d:rPr>
      <d:t xml:space="preserve">13.030 - Wastes; 81.060.20 - Ceramic products; </d:t>
    </d:r>
  </si>
  <si>
    <t>G/TBT/N/NIC/155</t>
  </si>
  <si>
    <d:r xmlns:d="http://schemas.openxmlformats.org/spreadsheetml/2006/main">
      <d:rPr>
        <d:sz val="11"/>
        <d:rFont val="Calibri"/>
      </d:rPr>
      <d:t xml:space="preserve">ICS 67.120</d:t>
    </d:r>
    <d:r xmlns:d="http://schemas.openxmlformats.org/spreadsheetml/2006/main">
      <d:rPr>
        <d:sz val="11"/>
        <d:color rgb="FF000000"/>
        <d:rFont val="Calibri"/>
      </d:rPr>
      <d:t xml:space="preserve"/>
    </d:r>
  </si>
  <si>
    <t>G/TBT/N/UGA/751</t>
  </si>
  <si>
    <d:r xmlns:d="http://schemas.openxmlformats.org/spreadsheetml/2006/main">
      <d:rPr>
        <d:sz val="11"/>
        <d:rFont val="Calibri"/>
      </d:rPr>
      <d:t xml:space="preserve">Shirting fabrics, blouse fabrics, school wear fabrics.</d:t>
    </d:r>
    <d:r xmlns:d="http://schemas.openxmlformats.org/spreadsheetml/2006/main">
      <d:rPr>
        <d:sz val="11"/>
        <d:color rgb="FF000000"/>
        <d:rFont val="Calibri"/>
      </d:rPr>
      <d:t xml:space="preserve"/>
    </d:r>
  </si>
  <si>
    <d:r xmlns:d="http://schemas.openxmlformats.org/spreadsheetml/2006/main">
      <d:rPr>
        <d:sz val="11"/>
        <d:rFont val="Calibri"/>
      </d:rPr>
      <d:t xml:space="preserve">6205 - Men's or boys' shirts.; 6206 - Women's or girls' blouses, shirts and shirt- Blouses.; </d:t>
    </d:r>
  </si>
  <si>
    <d:r xmlns:d="http://schemas.openxmlformats.org/spreadsheetml/2006/main">
      <d:rPr>
        <d:sz val="11"/>
        <d:rFont val="Calibri"/>
      </d:rPr>
      <d:t xml:space="preserve">59.080 - Products of the textile industry; 59.080.30 - Textile fabrics; </d:t>
    </d:r>
  </si>
  <si>
    <t>G/TBT/N/UGA/752</t>
  </si>
  <si>
    <d:r xmlns:d="http://schemas.openxmlformats.org/spreadsheetml/2006/main">
      <d:rPr>
        <d:sz val="11"/>
        <d:rFont val="Calibri"/>
      </d:rPr>
      <d:t xml:space="preserve">School wear fabrics, textured yarns.</d:t>
    </d:r>
    <d:r xmlns:d="http://schemas.openxmlformats.org/spreadsheetml/2006/main">
      <d:rPr>
        <d:sz val="11"/>
        <d:color rgb="FF000000"/>
        <d:rFont val="Calibri"/>
      </d:rPr>
      <d:t xml:space="preserve"/>
    </d:r>
  </si>
  <si>
    <d:r xmlns:d="http://schemas.openxmlformats.org/spreadsheetml/2006/main">
      <d:rPr>
        <d:sz val="11"/>
        <d:rFont val="Calibri"/>
      </d:rPr>
      <d:t xml:space="preserve">540710 - - Woven fabrics obtained from high tenacity yarn of nylon or other polyamides or of polyesters; 580230 - - Tufted textile fabrics; </d:t>
    </d:r>
  </si>
  <si>
    <t>G/TBT/N/UGA/753</t>
  </si>
  <si>
    <d:r xmlns:d="http://schemas.openxmlformats.org/spreadsheetml/2006/main">
      <d:rPr>
        <d:sz val="11"/>
        <d:rFont val="Calibri"/>
      </d:rPr>
      <d:t xml:space="preserve">School wear fabrics, warp knitted fabrics.</d:t>
    </d:r>
    <d:r xmlns:d="http://schemas.openxmlformats.org/spreadsheetml/2006/main">
      <d:rPr>
        <d:sz val="11"/>
        <d:color rgb="FF000000"/>
        <d:rFont val="Calibri"/>
      </d:rPr>
      <d:t xml:space="preserve"/>
    </d:r>
  </si>
  <si>
    <d:r xmlns:d="http://schemas.openxmlformats.org/spreadsheetml/2006/main">
      <d:rPr>
        <d:sz val="11"/>
        <d:rFont val="Calibri"/>
      </d:rPr>
      <d:t xml:space="preserve">6005 - Warp knit fabrics (including those made on galloon knitting machines), other than those of headings 60.01 to 60.04.; </d:t>
    </d:r>
  </si>
  <si>
    <t>G/TBT/N/UGA/754</t>
  </si>
  <si>
    <d:r xmlns:d="http://schemas.openxmlformats.org/spreadsheetml/2006/main">
      <d:rPr>
        <d:sz val="11"/>
        <d:rFont val="Calibri"/>
      </d:rPr>
      <d:t xml:space="preserve">290545 - -- Glycerol; </d:t>
    </d:r>
  </si>
  <si>
    <d:r xmlns:d="http://schemas.openxmlformats.org/spreadsheetml/2006/main">
      <d:rPr>
        <d:sz val="11"/>
        <d:rFont val="Calibri"/>
      </d:rPr>
      <d:t xml:space="preserve">71.060 - Inorganic chemicals; 71.100.70 - Cosmetics. Toiletries; </d:t>
    </d:r>
  </si>
  <si>
    <t>G/TBT/N/UGA/755</t>
  </si>
  <si>
    <d:r xmlns:d="http://schemas.openxmlformats.org/spreadsheetml/2006/main">
      <d:rPr>
        <d:sz val="11"/>
        <d:rFont val="Calibri"/>
      </d:rPr>
      <d:t xml:space="preserve">Baby oils.</d:t>
    </d:r>
    <d:r xmlns:d="http://schemas.openxmlformats.org/spreadsheetml/2006/main">
      <d:rPr>
        <d:sz val="11"/>
        <d:color rgb="FF000000"/>
        <d:rFont val="Calibri"/>
      </d:rPr>
      <d:t xml:space="preserve"/>
    </d:r>
  </si>
  <si>
    <t>G/TBT/N/BRA/743</t>
  </si>
  <si>
    <d:r xmlns:d="http://schemas.openxmlformats.org/spreadsheetml/2006/main">
      <d:rPr>
        <d:sz val="11"/>
        <d:rFont val="Calibri"/>
      </d:rPr>
      <d:t xml:space="preserve">HS code 02</d:t>
    </d:r>
    <d:r xmlns:d="http://schemas.openxmlformats.org/spreadsheetml/2006/main">
      <d:rPr>
        <d:sz val="11"/>
        <d:color rgb="FF000000"/>
        <d:rFont val="Calibri"/>
      </d:rPr>
      <d:t xml:space="preserve"/>
    </d:r>
  </si>
  <si>
    <t>G/TBT/N/JAM/62</t>
  </si>
  <si>
    <d:r xmlns:d="http://schemas.openxmlformats.org/spreadsheetml/2006/main">
      <d:rPr>
        <d:sz val="11"/>
        <d:rFont val="Calibri"/>
      </d:rPr>
      <d:t xml:space="preserve">The labelling of commodities Part 30: Labelling of brewery products (beer, stout, shandy, malt beverage). ICS 67.160.10</d:t>
    </d:r>
    <d:r xmlns:d="http://schemas.openxmlformats.org/spreadsheetml/2006/main">
      <d:rPr>
        <d:sz val="11"/>
        <d:color rgb="FF000000"/>
        <d:rFont val="Calibri"/>
      </d:rPr>
      <d:t xml:space="preserve"/>
    </d:r>
  </si>
  <si>
    <d:r xmlns:d="http://schemas.openxmlformats.org/spreadsheetml/2006/main">
      <d:rPr>
        <d:sz val="11"/>
        <d:rFont val="Calibri"/>
      </d:rPr>
      <d:t xml:space="preserve">Consumer information, labelling; Harmonization; </d:t>
    </d:r>
  </si>
  <si>
    <t>G/TBT/N/JAM/63</t>
  </si>
  <si>
    <d:r xmlns:d="http://schemas.openxmlformats.org/spreadsheetml/2006/main">
      <d:rPr>
        <d:sz val="11"/>
        <d:rFont val="Calibri"/>
      </d:rPr>
      <d:t xml:space="preserve">Liquid low-fat (half-skimmed or partly-skimmed) cow’s milk and liquid non-fat (skimmed) cow’s milk. ICS 67.100.01</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r>
  </si>
  <si>
    <t>G/TBT/N/JAM/64</t>
  </si>
  <si>
    <d:r xmlns:d="http://schemas.openxmlformats.org/spreadsheetml/2006/main">
      <d:rPr>
        <d:sz val="11"/>
        <d:rFont val="Calibri"/>
      </d:rPr>
      <d:t xml:space="preserve">Recombined milk. ICS 67.100.01</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r>
  </si>
  <si>
    <t>G/TBT/N/JAM/65</t>
  </si>
  <si>
    <d:r xmlns:d="http://schemas.openxmlformats.org/spreadsheetml/2006/main">
      <d:rPr>
        <d:sz val="11"/>
        <d:rFont val="Calibri"/>
      </d:rPr>
      <d:t xml:space="preserve">Liquid whole milk (cow’s). ICS 67.100.01</d:t>
    </d:r>
    <d:r xmlns:d="http://schemas.openxmlformats.org/spreadsheetml/2006/main">
      <d:rPr>
        <d:sz val="11"/>
        <d:color rgb="FF000000"/>
        <d:rFont val="Calibri"/>
      </d:rPr>
      <d:t xml:space="preserve"/>
    </d:r>
  </si>
  <si>
    <t>G/TBT/N/JAM/66</t>
  </si>
  <si>
    <d:r xmlns:d="http://schemas.openxmlformats.org/spreadsheetml/2006/main">
      <d:rPr>
        <d:sz val="11"/>
        <d:rFont val="Calibri"/>
      </d:rPr>
      <d:t xml:space="preserve">Toys and playthings ICS 97.200.50</d:t>
    </d:r>
    <d:r xmlns:d="http://schemas.openxmlformats.org/spreadsheetml/2006/main">
      <d:rPr>
        <d:sz val="11"/>
        <d:color rgb="FF000000"/>
        <d:rFont val="Calibri"/>
      </d:rPr>
      <d:t xml:space="preserve"/>
    </d:r>
  </si>
  <si>
    <t>G/TBT/N/JAM/67</t>
  </si>
  <si>
    <d:r xmlns:d="http://schemas.openxmlformats.org/spreadsheetml/2006/main">
      <d:rPr>
        <d:i/>
        <d:sz val="11"/>
        <d:rFont val="Calibri"/>
      </d:rPr>
      <d:t xml:space="preserve">Hydraulic Cements (Chemical Test Method ) </d:t>
    </d:r>
    <d:r xmlns:d="http://schemas.openxmlformats.org/spreadsheetml/2006/main">
      <d:rPr>
        <d:sz val="11"/>
        <d:color rgb="FF000000"/>
        <d:rFont val="Calibri"/>
      </d:rPr>
      <d:t xml:space="preserve">ICS 91.100.10</d:t>
    </d:r>
    <d:r xmlns:d="http://schemas.openxmlformats.org/spreadsheetml/2006/main">
      <d:rPr>
        <d:sz val="11"/>
        <d:color rgb="FF000000"/>
        <d:rFont val="Calibri"/>
      </d:rPr>
      <d:t xml:space="preserve"/>
    </d:r>
  </si>
  <si>
    <t>G/TBT/N/JAM/68</t>
  </si>
  <si>
    <d:r xmlns:d="http://schemas.openxmlformats.org/spreadsheetml/2006/main">
      <d:rPr>
        <d:sz val="11"/>
        <d:rFont val="Calibri"/>
      </d:rPr>
      <d:t xml:space="preserve">Hydraulic Cements (Physical Test Method) ICS 91.100.10</d:t>
    </d:r>
    <d:r xmlns:d="http://schemas.openxmlformats.org/spreadsheetml/2006/main">
      <d:rPr>
        <d:sz val="11"/>
        <d:color rgb="FF000000"/>
        <d:rFont val="Calibri"/>
      </d:rPr>
      <d:t xml:space="preserve"/>
    </d:r>
  </si>
  <si>
    <t>G/TBT/N/JAM/69</t>
  </si>
  <si>
    <d:r xmlns:d="http://schemas.openxmlformats.org/spreadsheetml/2006/main">
      <d:rPr>
        <d:i/>
        <d:sz val="11"/>
        <d:rFont val="Calibri"/>
      </d:rPr>
      <d:t xml:space="preserve">Wines </d:t>
    </d:r>
    <d:r xmlns:d="http://schemas.openxmlformats.org/spreadsheetml/2006/main">
      <d:rPr>
        <d:sz val="11"/>
        <d:color rgb="FF000000"/>
        <d:rFont val="Calibri"/>
      </d:rPr>
      <d:t xml:space="preserve">ICS 67.160.10</d:t>
    </d:r>
    <d:r xmlns:d="http://schemas.openxmlformats.org/spreadsheetml/2006/main">
      <d:rPr>
        <d:sz val="11"/>
        <d:color rgb="FF000000"/>
        <d:rFont val="Calibri"/>
      </d:rPr>
      <d:t xml:space="preserve"/>
    </d:r>
  </si>
  <si>
    <t>G/TBT/N/UGA/746</t>
  </si>
  <si>
    <d:r xmlns:d="http://schemas.openxmlformats.org/spreadsheetml/2006/main">
      <d:rPr>
        <d:sz val="11"/>
        <d:rFont val="Calibri"/>
      </d:rPr>
      <d:t xml:space="preserve">Fabrics, school wear fabrics.</d:t>
    </d:r>
    <d:r xmlns:d="http://schemas.openxmlformats.org/spreadsheetml/2006/main">
      <d:rPr>
        <d:sz val="11"/>
        <d:color rgb="FF000000"/>
        <d:rFont val="Calibri"/>
      </d:rPr>
      <d:t xml:space="preserve"/>
    </d:r>
  </si>
  <si>
    <d:r xmlns:d="http://schemas.openxmlformats.org/spreadsheetml/2006/main">
      <d:rPr>
        <d:sz val="11"/>
        <d:rFont val="Calibri"/>
      </d:rPr>
      <d:t xml:space="preserve">59.080 - Products of the textile industry; 61.020 - Clothes; </d:t>
    </d:r>
  </si>
  <si>
    <t>G/TBT/N/UGA/747</t>
  </si>
  <si>
    <d:r xmlns:d="http://schemas.openxmlformats.org/spreadsheetml/2006/main">
      <d:rPr>
        <d:sz val="11"/>
        <d:rFont val="Calibri"/>
      </d:rPr>
      <d:t xml:space="preserve">Fabrics, blazer fabrics, school wear blazers.</d:t>
    </d:r>
    <d:r xmlns:d="http://schemas.openxmlformats.org/spreadsheetml/2006/main">
      <d:rPr>
        <d:sz val="11"/>
        <d:color rgb="FF000000"/>
        <d:rFont val="Calibri"/>
      </d:rPr>
      <d:t xml:space="preserve"/>
    </d:r>
  </si>
  <si>
    <d:r xmlns:d="http://schemas.openxmlformats.org/spreadsheetml/2006/main">
      <d:rPr>
        <d:sz val="11"/>
        <d:rFont val="Calibri"/>
      </d:rPr>
      <d:t xml:space="preserve">61033 - - Jackets and blazers:; 61043 - - Jackets and blazers:; 62033 - - Jackets and blazers:; 62043 - - Jackets and blazers:; </d:t>
    </d:r>
  </si>
  <si>
    <d:r xmlns:d="http://schemas.openxmlformats.org/spreadsheetml/2006/main">
      <d:rPr>
        <d:sz val="11"/>
        <d:rFont val="Calibri"/>
      </d:rPr>
      <d:t xml:space="preserve">59.080.30 - Textile fabrics; 59.080 - Products of the textile industry; </d:t>
    </d:r>
  </si>
  <si>
    <t>G/TBT/N/UGA/748</t>
  </si>
  <si>
    <d:r xmlns:d="http://schemas.openxmlformats.org/spreadsheetml/2006/main">
      <d:rPr>
        <d:sz val="11"/>
        <d:rFont val="Calibri"/>
      </d:rPr>
      <d:t xml:space="preserve">Polyester fabrics, wool fabrics, school wear fabrics.</d:t>
    </d:r>
    <d:r xmlns:d="http://schemas.openxmlformats.org/spreadsheetml/2006/main">
      <d:rPr>
        <d:sz val="11"/>
        <d:color rgb="FF000000"/>
        <d:rFont val="Calibri"/>
      </d:rPr>
      <d:t xml:space="preserve"/>
    </d:r>
  </si>
  <si>
    <d:r xmlns:d="http://schemas.openxmlformats.org/spreadsheetml/2006/main">
      <d:rPr>
        <d:sz val="11"/>
        <d:rFont val="Calibri"/>
      </d:rPr>
      <d:t xml:space="preserve">5112 - Woven fabrics of combed wool or of combed fine animal hair.; 5111 - Woven fabrics of carded wool or of carded fine animal hair.; 540710 - - Woven fabrics obtained from high tenacity yarn of nylon or other polyamides or of polyesters; 6309 - Worn clothing and other worn articles.; 630900 - Worn clothing and other worn articles.; 681250 - - Clothing, clothing accessories, footwear and headgear; </d:t>
    </d:r>
  </si>
  <si>
    <d:r xmlns:d="http://schemas.openxmlformats.org/spreadsheetml/2006/main">
      <d:rPr>
        <d:sz val="11"/>
        <d:rFont val="Calibri"/>
      </d:rPr>
      <d:t xml:space="preserve">59.080.30 - Textile fabrics; 59.080 - Products of the textile industry; 61.020 - Clothes; </d:t>
    </d:r>
  </si>
  <si>
    <t>G/TBT/N/UGA/749</t>
  </si>
  <si>
    <d:r xmlns:d="http://schemas.openxmlformats.org/spreadsheetml/2006/main">
      <d:rPr>
        <d:sz val="11"/>
        <d:rFont val="Calibri"/>
      </d:rPr>
      <d:t xml:space="preserve">Polyester fabrics, viscose fabrics.</d:t>
    </d:r>
    <d:r xmlns:d="http://schemas.openxmlformats.org/spreadsheetml/2006/main">
      <d:rPr>
        <d:sz val="11"/>
        <d:color rgb="FF000000"/>
        <d:rFont val="Calibri"/>
      </d:rPr>
      <d:t xml:space="preserve"/>
    </d:r>
  </si>
  <si>
    <d:r xmlns:d="http://schemas.openxmlformats.org/spreadsheetml/2006/main">
      <d:rPr>
        <d:sz val="11"/>
        <d:rFont val="Calibri"/>
      </d:rPr>
      <d:t xml:space="preserve">540710 - - Woven fabrics obtained from high tenacity yarn of nylon or other polyamides or of polyesters; 540810 - - Woven fabrics obtained from high tenacity yarn of viscose rayon; 6309 - Worn clothing and other worn articles.; 681250 - - Clothing, clothing accessories, footwear and headgear; </d:t>
    </d:r>
  </si>
  <si>
    <t>G/TBT/N/UGA/750</t>
  </si>
  <si>
    <d:r xmlns:d="http://schemas.openxmlformats.org/spreadsheetml/2006/main">
      <d:rPr>
        <d:sz val="11"/>
        <d:rFont val="Calibri"/>
      </d:rPr>
      <d:t xml:space="preserve">School wear fabrics, polyester fabrics, cotton fabrics.</d:t>
    </d:r>
    <d:r xmlns:d="http://schemas.openxmlformats.org/spreadsheetml/2006/main">
      <d:rPr>
        <d:sz val="11"/>
        <d:color rgb="FF000000"/>
        <d:rFont val="Calibri"/>
      </d:rPr>
      <d:t xml:space="preserve"/>
    </d:r>
  </si>
  <si>
    <d:r xmlns:d="http://schemas.openxmlformats.org/spreadsheetml/2006/main">
      <d:rPr>
        <d:sz val="11"/>
        <d:rFont val="Calibri"/>
      </d:rPr>
      <d:t xml:space="preserve">5209 - Woven fabrics of cotton, containing 85% or more by weight of cotton, weighing more than 200 g/m².; 5210 - Woven fabrics of cotton, containing less than 85% by weight of cotton, mixed mainly or solely with man-made fibres, weighing not more than 200 g/m².; 540710 - - Woven fabrics obtained from high tenacity yarn of nylon or other polyamides or of polyesters; 630900 - Worn clothing and other worn articles.; 6309 - Worn clothing and other worn articles.; </d:t>
    </d:r>
  </si>
  <si>
    <d:r xmlns:d="http://schemas.openxmlformats.org/spreadsheetml/2006/main">
      <d:rPr>
        <d:sz val="11"/>
        <d:rFont val="Calibri"/>
      </d:rPr>
      <d:t xml:space="preserve">59.080 - Products of the textile industry; 59.080.30 - Textile fabrics; 61.020 - Clothes; </d:t>
    </d:r>
  </si>
  <si>
    <t>G/TBT/N/ZAF/220</t>
  </si>
  <si>
    <d:r xmlns:d="http://schemas.openxmlformats.org/spreadsheetml/2006/main">
      <d:rPr>
        <d:sz val="11"/>
        <d:rFont val="Calibri"/>
      </d:rPr>
      <d:t xml:space="preserve">Non-telecommunications electronic and electrical products classifiable under various HS chapters that may emit electromagnetic interference</d:t>
    </d:r>
    <d:r xmlns:d="http://schemas.openxmlformats.org/spreadsheetml/2006/main">
      <d:rPr>
        <d:sz val="11"/>
        <d:color rgb="FF000000"/>
        <d:rFont val="Calibri"/>
      </d:rPr>
      <d:t xml:space="preserve"/>
    </d:r>
  </si>
  <si>
    <d:r xmlns:d="http://schemas.openxmlformats.org/spreadsheetml/2006/main">
      <d:rPr>
        <d:sz val="11"/>
        <d:rFont val="Calibri"/>
      </d:rPr>
      <d:t xml:space="preserve">33.160 - Audio, video and audiovisual engineering; 33.100 - Electromagnetic compatibility (EMC); </d:t>
    </d:r>
  </si>
  <si>
    <t>G/TBT/N/ARE/367#G/TBT/N/BHR/481#G/TBT/N/KWT/363#G/TBT/N/OMN/307#G/TBT/N/QAT/479#G/TBT/N/SAU/1000#G/TBT/N/YEM/83</t>
  </si>
  <si>
    <t>G/TBT/N/ARE/368#G/TBT/N/BHR/482#G/TBT/N/KWT/364#G/TBT/N/OMN/308#G/TBT/N/QAT/480#G/TBT/N/SAU/1001#G/TBT/N/YEM/84</t>
  </si>
  <si>
    <d:r xmlns:d="http://schemas.openxmlformats.org/spreadsheetml/2006/main">
      <d:rPr>
        <d:sz val="11"/>
        <d:rFont val="Calibri"/>
      </d:rPr>
      <d:t xml:space="preserve">ICS: 67.220.10</d:t>
    </d:r>
    <d:r xmlns:d="http://schemas.openxmlformats.org/spreadsheetml/2006/main">
      <d:rPr>
        <d:sz val="11"/>
        <d:color rgb="FF000000"/>
        <d:rFont val="Calibri"/>
      </d:rPr>
      <d:t xml:space="preserve"/>
    </d:r>
  </si>
  <si>
    <t>G/TBT/N/ARE/369#G/TBT/N/BHR/483#G/TBT/N/KWT/365#G/TBT/N/OMN/309#G/TBT/N/QAT/481#G/TBT/N/SAU/1002#G/TBT/N/YEM/85</t>
  </si>
  <si>
    <t>G/TBT/N/ARE/370#G/TBT/N/BHR/484#G/TBT/N/KWT/366#G/TBT/N/OMN/310#G/TBT/N/QAT/482#G/TBT/N/SAU/1003#G/TBT/N/YEM/86</t>
  </si>
  <si>
    <d:r xmlns:d="http://schemas.openxmlformats.org/spreadsheetml/2006/main">
      <d:rPr>
        <d:sz val="11"/>
        <d:rFont val="Calibri"/>
      </d:rPr>
      <d:t xml:space="preserve">ICS: 67.120</d:t>
    </d:r>
    <d:r xmlns:d="http://schemas.openxmlformats.org/spreadsheetml/2006/main">
      <d:rPr>
        <d:sz val="11"/>
        <d:color rgb="FF000000"/>
        <d:rFont val="Calibri"/>
      </d:rPr>
      <d:t xml:space="preserve"/>
    </d:r>
  </si>
  <si>
    <t>G/TBT/N/ARE/371#G/TBT/N/BHR/485#G/TBT/N/KWT/367#G/TBT/N/OMN/311#G/TBT/N/QAT/483#G/TBT/N/SAU/1004#G/TBT/N/YEM/87</t>
  </si>
  <si>
    <t>G/TBT/N/ARE/372#G/TBT/N/BHR/486#G/TBT/N/KWT/368#G/TBT/N/OMN/312#G/TBT/N/QAT/484#G/TBT/N/SAU/1005#G/TBT/N/YEM/88</t>
  </si>
  <si>
    <t>G/TBT/N/ARE/373#G/TBT/N/BHR/487#G/TBT/N/KWT/369#G/TBT/N/OMN/313#G/TBT/N/QAT/485#G/TBT/N/SAU/1006#G/TBT/N/YEM/89</t>
  </si>
  <si>
    <d:r xmlns:d="http://schemas.openxmlformats.org/spreadsheetml/2006/main">
      <d:rPr>
        <d:sz val="11"/>
        <d:rFont val="Calibri"/>
      </d:rPr>
      <d:t xml:space="preserve">ICS: 65.160</d:t>
    </d:r>
    <d:r xmlns:d="http://schemas.openxmlformats.org/spreadsheetml/2006/main">
      <d:rPr>
        <d:sz val="11"/>
        <d:color rgb="FF000000"/>
        <d:rFont val="Calibri"/>
      </d:rPr>
      <d:t xml:space="preserve"/>
    </d:r>
  </si>
  <si>
    <t>G/TBT/N/ARE/374#G/TBT/N/BHR/488#G/TBT/N/KWT/370#G/TBT/N/OMN/314#G/TBT/N/QAT/486#G/TBT/N/SAU/1007#G/TBT/N/YEM/90</t>
  </si>
  <si>
    <t>G/TBT/N/ARE/375#G/TBT/N/BHR/489#G/TBT/N/KWT/371#G/TBT/N/OMN/315#G/TBT/N/QAT/487#G/TBT/N/SAU/1008#G/TBT/N/YEM/91</t>
  </si>
  <si>
    <t>G/TBT/N/ARE/376#G/TBT/N/BHR/490#G/TBT/N/KWT/372#G/TBT/N/OMN/316#G/TBT/N/QAT/488#G/TBT/N/SAU/1009#G/TBT/N/YEM/92</t>
  </si>
  <si>
    <t>G/TBT/N/ARE/377#G/TBT/N/BHR/491#G/TBT/N/KWT/373#G/TBT/N/OMN/317#G/TBT/N/QAT/489#G/TBT/N/SAU/1010#G/TBT/N/YEM/93</t>
  </si>
  <si>
    <t>G/TBT/N/USA/431/Rev.1</t>
  </si>
  <si>
    <d:r xmlns:d="http://schemas.openxmlformats.org/spreadsheetml/2006/main">
      <d:rPr>
        <d:sz val="11"/>
        <d:rFont val="Calibri"/>
      </d:rPr>
      <d:t xml:space="preserve">All-terrain vehicles</d:t>
    </d:r>
    <d:r xmlns:d="http://schemas.openxmlformats.org/spreadsheetml/2006/main">
      <d:rPr>
        <d:sz val="11"/>
        <d:color rgb="FF000000"/>
        <d:rFont val="Calibri"/>
      </d:rPr>
      <d:t xml:space="preserve"/>
    </d:r>
  </si>
  <si>
    <d:r xmlns:d="http://schemas.openxmlformats.org/spreadsheetml/2006/main">
      <d:rPr>
        <d:sz val="11"/>
        <d:rFont val="Calibri"/>
      </d:rPr>
      <d:t xml:space="preserve">8705 - Special purpose motor vehicles, other than those principally designed for the transport of persons or goods (for example, breakdown lorries (wreckers), crane lorries (mobile cranes), fire fighting vehicles, concrete mixer lorries (concrete-mixers), road sweeper lorries (road sweepers), spraying lorries (spraying vehicles), mobile workshops, mobile radiological units).; </d:t>
    </d:r>
  </si>
  <si>
    <t>G/TBT/N/KAZ/17</t>
  </si>
  <si>
    <t>G/TBT/N/KAZ/18</t>
  </si>
  <si>
    <t>G/TBT/N/KOR/726/Add.1</t>
  </si>
  <si>
    <d:r xmlns:d="http://schemas.openxmlformats.org/spreadsheetml/2006/main">
      <d:rPr>
        <d:i/>
        <d:sz val="11"/>
        <d:rFont val="Calibri"/>
      </d:rPr>
      <d:t xml:space="preserve">4403: Wood in the rough, whether or not stripped of bark or sapwood, or roughly squared - 4407: Wood sawn or chipped lengthwise, sliced or peeled, whether or not planed, sanded or end jointed, of a thickness exceeding 6 mm - 4408: Wood sawn or chipped lengthwise, sliced or peeled, whether or not planed, sanded or end jointed, of a thickness exceeding 6 mm - 4409: Wood continuously shaped along any of its edges, ends or faces, whether or not planed, sanded or end jointed - 4412: Plywood, veneered panels and similar laminated wood</d:t>
    </d:r>
    <d:r xmlns:d="http://schemas.openxmlformats.org/spreadsheetml/2006/main">
      <d:rPr>
        <d:sz val="11"/>
        <d:color rgb="FF000000"/>
        <d:rFont val="Calibri"/>
      </d:rPr>
      <d:t xml:space="preserve"/>
    </d:r>
  </si>
  <si>
    <d:r xmlns:d="http://schemas.openxmlformats.org/spreadsheetml/2006/main">
      <d:rPr>
        <d:sz val="11"/>
        <d:rFont val="Calibri"/>
      </d:rPr>
      <d:t xml:space="preserve">4403 - Wood in the rough, whether or not stripped of bark or sapwood, or roughly squared.; 4407 - Wood sawn or chipped lengthwise, sliced or peeled, whether or not planed, sanded or end-jointed, of a thickness exceeding 6 mm.; 4408 - Sheets for veneering (including those obtained by slicing laminated wood), for plywood or for other similar laminated wood and other wood, sawn lengthwise, sliced or peeled, whether or not planed, sanded, spliced or end-jointed, of a thickness not exceeding 6 mm.; 4409 - Wood (including strips and friezes for parquet flooring, not assembled) continuously shaped (tongued, grooved, rebated, chamfered, V-jointed, beaded, moulded, rounded or the like) along any of its edges, ends or faces, whether or not planed, sanded or end-jointed.; 4412 - Plywood, veneered panels and similar laminated wood.;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4403 - Wood in the rough, whether or not stripped of bark or sapwood, or roughly squared.; 4407 - Wood sawn or chipped lengthwise, sliced or peeled, whether or not planed, sanded or end-jointed, of a thickness exceeding 6 mm.; 4408 - Sheets for veneering (including those obtained by slicing laminated wood), for plywood or for other similar laminated wood and other wood, sawn lengthwise, sliced or peeled, whether or not planed, sanded, spliced or end-jointed, of a thickness not exceeding 6 mm.; 4409 - Wood (including strips and friezes for parquet flooring, not assembled) continuously shaped (tongued, grooved, rebated, chamfered, V-jointed, beaded, moulded, rounded or the like) along any of its edges, ends or faces, whether or not planed, sanded or end-jointed.; 4412 - Plywood, veneered panels and similar laminated wood.; </d:t>
    </d:r>
  </si>
  <si>
    <d:r xmlns:d="http://schemas.openxmlformats.org/spreadsheetml/2006/main">
      <d:rPr>
        <d:sz val="11"/>
        <d:rFont val="Calibri"/>
      </d:rPr>
      <d:t xml:space="preserve">79.040 - Wood, sawlogs and sawn timber;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79.040 - Wood, sawlogs and sawn timber; 79.060.10 - Plywood; </d:t>
    </d:r>
  </si>
  <si>
    <t>G/TBT/N/KOR/727</t>
  </si>
  <si>
    <d:r xmlns:d="http://schemas.openxmlformats.org/spreadsheetml/2006/main">
      <d:rPr>
        <d:sz val="11"/>
        <d:rFont val="Calibri"/>
      </d:rPr>
      <d:t xml:space="preserve">Advanced Biological Products</d:t>
    </d:r>
    <d:r xmlns:d="http://schemas.openxmlformats.org/spreadsheetml/2006/main">
      <d:rPr>
        <d:sz val="11"/>
        <d:color rgb="FF000000"/>
        <d:rFont val="Calibri"/>
      </d:rPr>
      <d:t xml:space="preserve"/>
    </d:r>
  </si>
  <si>
    <t>G/TBT/N/THA/471/Rev.2/Add.1</t>
  </si>
  <si>
    <d:r xmlns:d="http://schemas.openxmlformats.org/spreadsheetml/2006/main">
      <d:rPr>
        <d:i/>
        <d:sz val="11"/>
        <d:rFont val="Calibri"/>
      </d:rPr>
      <d:t xml:space="preserve">Infant formula,  follow-on formula and  complementary food for infant (HS 0401, 0402) (ICS : 67.100.10)</d:t>
    </d:r>
    <d:r xmlns:d="http://schemas.openxmlformats.org/spreadsheetml/2006/main">
      <d:rPr>
        <d:sz val="11"/>
        <d:color rgb="FF000000"/>
        <d:rFont val="Calibri"/>
      </d:rPr>
      <d:t xml:space="preserve"/>
    </d:r>
  </si>
  <si>
    <d:r xmlns:d="http://schemas.openxmlformats.org/spreadsheetml/2006/main">
      <d:rPr>
        <d:sz val="11"/>
        <d:rFont val="Calibri"/>
      </d:rPr>
      <d:t xml:space="preserve">0401 - Milk and cream, not concentrated nor containing added sugar or other sweetening matter.; 0402 - Milk and cream, concentrated or containing added sugar or other sweetening matter.; 190110 - - Preparations for infant use, put up for retail sale;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0401 - Milk and cream, not concentrated nor containing added sugar or other sweetening matter.; 0402 - Milk and cream, concentrated or containing added sugar or other sweetening matter.; 190110 - - Preparations for infant use, put up for retail sale; </d:t>
    </d:r>
  </si>
  <si>
    <d:r xmlns:d="http://schemas.openxmlformats.org/spreadsheetml/2006/main">
      <d:rPr>
        <d:sz val="11"/>
        <d:rFont val="Calibri"/>
      </d:rPr>
      <d:t xml:space="preserve">67.230 - Prepackaged and prepared foods; 67.100.10 - Milk and processed milk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67.100.10 - Milk and processed milk products; 67.230 - Prepackaged and prepared foods; </d:t>
    </d:r>
  </si>
  <si>
    <t>G/TBT/N/USA/1043/Add.1</t>
  </si>
  <si>
    <d:r xmlns:d="http://schemas.openxmlformats.org/spreadsheetml/2006/main">
      <d:rPr>
        <d:i/>
        <d:sz val="11"/>
        <d:rFont val="Calibri"/>
      </d:rPr>
      <d:t xml:space="preserve">Infant bouncer seats</d:t>
    </d:r>
    <d:r xmlns:d="http://schemas.openxmlformats.org/spreadsheetml/2006/main">
      <d:rPr>
        <d:sz val="11"/>
        <d:color rgb="FF000000"/>
        <d:rFont val="Calibri"/>
      </d:rPr>
      <d:t xml:space="preserve"/>
    </d:r>
  </si>
  <si>
    <t>G/TBT/N/USA/1234/Add.1</t>
  </si>
  <si>
    <t>G/TBT/N/VNM/106</t>
  </si>
  <si>
    <d:r xmlns:d="http://schemas.openxmlformats.org/spreadsheetml/2006/main">
      <d:rPr>
        <d:sz val="11"/>
        <d:rFont val="Calibri"/>
      </d:rPr>
      <d:t xml:space="preserve">Active insecticides and disinfectants</d:t>
    </d:r>
    <d:r xmlns:d="http://schemas.openxmlformats.org/spreadsheetml/2006/main">
      <d:rPr>
        <d:sz val="11"/>
        <d:color rgb="FF000000"/>
        <d:rFont val="Calibri"/>
      </d:rPr>
      <d:t xml:space="preserve"/>
    </d:r>
  </si>
  <si>
    <t>G/TBT/N/BRA/687/Add.1</t>
  </si>
  <si>
    <d:r xmlns:d="http://schemas.openxmlformats.org/spreadsheetml/2006/main">
      <d:rPr>
        <d:i/>
        <d:sz val="11"/>
        <d:rFont val="Calibri"/>
      </d:rPr>
      <d:t xml:space="preserve">Procedures for import and export of goods and products destined to scientific or technologic research and to research involving humans</d:t>
    </d:r>
    <d:r xmlns:d="http://schemas.openxmlformats.org/spreadsheetml/2006/main">
      <d:rPr>
        <d:sz val="11"/>
        <d:color rgb="FF000000"/>
        <d:rFont val="Calibri"/>
      </d:rPr>
      <d:t xml:space="preserve"/>
    </d:r>
  </si>
  <si>
    <t>G/TBT/N/GRD/18</t>
  </si>
  <si>
    <t>Grenada</t>
  </si>
  <si>
    <d:r xmlns:d="http://schemas.openxmlformats.org/spreadsheetml/2006/main">
      <d:rPr>
        <d:sz val="11"/>
        <d:rFont val="Calibri"/>
      </d:rPr>
      <d:t xml:space="preserve">Grades of paddy, cargo rice, milled rice, cargo parboiled rice and milled parboiled rice (ICS 67.060 )</d:t>
    </d:r>
    <d:r xmlns:d="http://schemas.openxmlformats.org/spreadsheetml/2006/main">
      <d:rPr>
        <d:sz val="11"/>
        <d:color rgb="FF000000"/>
        <d:rFont val="Calibri"/>
      </d:rPr>
      <d:t xml:space="preserve"/>
    </d:r>
  </si>
  <si>
    <t>G/TBT/N/MEX/371</t>
  </si>
  <si>
    <d:r xmlns:d="http://schemas.openxmlformats.org/spreadsheetml/2006/main">
      <d:rPr>
        <d:sz val="11"/>
        <d:rFont val="Calibri"/>
      </d:rPr>
      <d:t xml:space="preserve">New tyres of domestic or foreign manufacture, national subheading: 401110</d:t>
    </d:r>
    <d:r xmlns:d="http://schemas.openxmlformats.org/spreadsheetml/2006/main">
      <d:rPr>
        <d:sz val="11"/>
        <d:color rgb="FF000000"/>
        <d:rFont val="Calibri"/>
      </d:rPr>
      <d:t xml:space="preserve"/>
    </d:r>
  </si>
  <si>
    <d:r xmlns:d="http://schemas.openxmlformats.org/spreadsheetml/2006/main">
      <d:rPr>
        <d:sz val="11"/>
        <d:rFont val="Calibri"/>
      </d:rPr>
      <d:t xml:space="preserve">401110 - - Of a kind used on motor cars (including station wagons and racing cars); </d:t>
    </d:r>
  </si>
  <si>
    <t>G/TBT/N/PRY/100</t>
  </si>
  <si>
    <t>"Touring class" ("T") protective helmets</t>
  </si>
  <si>
    <d:r xmlns:d="http://schemas.openxmlformats.org/spreadsheetml/2006/main">
      <d:rPr>
        <d:sz val="11"/>
        <d:rFont val="Calibri"/>
      </d:rPr>
      <d:t xml:space="preserve">13.340.20 - Head protective equipment; </d:t>
    </d:r>
  </si>
  <si>
    <t>G/TBT/N/PRY/101</t>
  </si>
  <si>
    <d:r xmlns:d="http://schemas.openxmlformats.org/spreadsheetml/2006/main">
      <d:rPr>
        <d:sz val="11"/>
        <d:rFont val="Calibri"/>
      </d:rPr>
      <d:t xml:space="preserve">Tomatoes for consumption in natura</d:t>
    </d:r>
    <d:r xmlns:d="http://schemas.openxmlformats.org/spreadsheetml/2006/main">
      <d:rPr>
        <d:sz val="11"/>
        <d:color rgb="FF000000"/>
        <d:rFont val="Calibri"/>
      </d:rPr>
      <d:t xml:space="preserve"/>
    </d:r>
  </si>
  <si>
    <t>G/TBT/N/UGA/733</t>
  </si>
  <si>
    <d:r xmlns:d="http://schemas.openxmlformats.org/spreadsheetml/2006/main">
      <d:rPr>
        <d:sz val="11"/>
        <d:rFont val="Calibri"/>
      </d:rPr>
      <d:t xml:space="preserve">6810 - Articles of cement, of concrete or of artificial stone, whether or not reinforced.; </d:t>
    </d:r>
  </si>
  <si>
    <d:r xmlns:d="http://schemas.openxmlformats.org/spreadsheetml/2006/main">
      <d:rPr>
        <d:sz val="11"/>
        <d:rFont val="Calibri"/>
      </d:rPr>
      <d:t xml:space="preserve">91.100.30 - Concrete and concrete products; 91.080.40 - Concrete structures; </d:t>
    </d:r>
  </si>
  <si>
    <t>G/TBT/N/UGA/734</t>
  </si>
  <si>
    <d:r xmlns:d="http://schemas.openxmlformats.org/spreadsheetml/2006/main">
      <d:rPr>
        <d:sz val="11"/>
        <d:rFont val="Calibri"/>
      </d:rPr>
      <d:t xml:space="preserve">91.080.40 - Concrete structures; 91.100.30 - Concrete and concrete products; </d:t>
    </d:r>
  </si>
  <si>
    <t>G/TBT/N/UGA/735</t>
  </si>
  <si>
    <d:r xmlns:d="http://schemas.openxmlformats.org/spreadsheetml/2006/main">
      <d:rPr>
        <d:sz val="11"/>
        <d:rFont val="Calibri"/>
      </d:rPr>
      <d:t xml:space="preserve">Concrete</d:t>
    </d:r>
    <d:r xmlns:d="http://schemas.openxmlformats.org/spreadsheetml/2006/main">
      <d:rPr>
        <d:sz val="11"/>
        <d:color rgb="FF000000"/>
        <d:rFont val="Calibri"/>
      </d:rPr>
      <d:t xml:space="preserve"/>
    </d:r>
  </si>
  <si>
    <d:r xmlns:d="http://schemas.openxmlformats.org/spreadsheetml/2006/main">
      <d:rPr>
        <d:sz val="11"/>
        <d:rFont val="Calibri"/>
      </d:rPr>
      <d:t xml:space="preserve">3816 - Refractory cements, mortars, concretes and similar compositions, other than products of heading 38.01.; 381600 - Refractory cements, mortars, concretes and similar compositions, other than products of heading 38.01.; 6810 - Articles of cement, of concrete or of artificial stone, whether or not reinforced.; 382450 - - Non-refractory mortars and concretes; </d:t>
    </d:r>
  </si>
  <si>
    <t>G/TBT/N/UGA/736</t>
  </si>
  <si>
    <d:r xmlns:d="http://schemas.openxmlformats.org/spreadsheetml/2006/main">
      <d:rPr>
        <d:sz val="11"/>
        <d:rFont val="Calibri"/>
      </d:rPr>
      <d:t xml:space="preserve">Hydraulic-cement concrete</d:t>
    </d:r>
    <d:r xmlns:d="http://schemas.openxmlformats.org/spreadsheetml/2006/main">
      <d:rPr>
        <d:sz val="11"/>
        <d:color rgb="FF000000"/>
        <d:rFont val="Calibri"/>
      </d:rPr>
      <d:t xml:space="preserve"/>
    </d:r>
  </si>
  <si>
    <d:r xmlns:d="http://schemas.openxmlformats.org/spreadsheetml/2006/main">
      <d:rPr>
        <d:sz val="11"/>
        <d:rFont val="Calibri"/>
      </d:rPr>
      <d:t xml:space="preserve">3816 - Refractory cements, mortars, concretes and similar compositions, other than products of heading 38.01.; 6810 - Articles of cement, of concrete or of artificial stone, whether or not reinforced.; 382450 - - Non-refractory mortars and concretes; </d:t>
    </d:r>
  </si>
  <si>
    <t>G/TBT/N/UGA/737</t>
  </si>
  <si>
    <d:r xmlns:d="http://schemas.openxmlformats.org/spreadsheetml/2006/main">
      <d:rPr>
        <d:sz val="11"/>
        <d:rFont val="Calibri"/>
      </d:rPr>
      <d:t xml:space="preserve">Hardened Hydraulic Cement Mortar, Hardened Hydraulic Concrete.</d:t>
    </d:r>
    <d:r xmlns:d="http://schemas.openxmlformats.org/spreadsheetml/2006/main">
      <d:rPr>
        <d:sz val="11"/>
        <d:color rgb="FF000000"/>
        <d:rFont val="Calibri"/>
      </d:rPr>
      <d:t xml:space="preserve"/>
    </d:r>
  </si>
  <si>
    <d:r xmlns:d="http://schemas.openxmlformats.org/spreadsheetml/2006/main">
      <d:rPr>
        <d:sz val="11"/>
        <d:rFont val="Calibri"/>
      </d:rPr>
      <d:t xml:space="preserve">3816 - Refractory cements, mortars, concretes and similar compositions, other than products of heading 38.01.; 6810 - Articles of cement, of concrete or of artificial stone, whether or not reinforced.; </d:t>
    </d:r>
  </si>
  <si>
    <t>G/TBT/N/UGA/738</t>
  </si>
  <si>
    <d:r xmlns:d="http://schemas.openxmlformats.org/spreadsheetml/2006/main">
      <d:rPr>
        <d:sz val="11"/>
        <d:rFont val="Calibri"/>
      </d:rPr>
      <d:t xml:space="preserve">3816 - Refractory cements, mortars, concretes and similar compositions, other than products of heading 38.01.; 382450 - - Non-refractory mortars and concretes; 6810 - Articles of cement, of concrete or of artificial stone, whether or not reinforced.; </d:t>
    </d:r>
  </si>
  <si>
    <t>G/TBT/N/UGA/739</t>
  </si>
  <si>
    <d:r xmlns:d="http://schemas.openxmlformats.org/spreadsheetml/2006/main">
      <d:rPr>
        <d:sz val="11"/>
        <d:rFont val="Calibri"/>
      </d:rPr>
      <d:t xml:space="preserve">Freshly Mixed Concrete</d:t>
    </d:r>
    <d:r xmlns:d="http://schemas.openxmlformats.org/spreadsheetml/2006/main">
      <d:rPr>
        <d:sz val="11"/>
        <d:color rgb="FF000000"/>
        <d:rFont val="Calibri"/>
      </d:rPr>
      <d:t xml:space="preserve"/>
    </d:r>
  </si>
  <si>
    <t>G/TBT/N/UGA/740</t>
  </si>
  <si>
    <d:r xmlns:d="http://schemas.openxmlformats.org/spreadsheetml/2006/main">
      <d:rPr>
        <d:sz val="11"/>
        <d:rFont val="Calibri"/>
      </d:rPr>
      <d:t xml:space="preserve">Concrete admixtures</d:t>
    </d:r>
    <d:r xmlns:d="http://schemas.openxmlformats.org/spreadsheetml/2006/main">
      <d:rPr>
        <d:sz val="11"/>
        <d:color rgb="FF000000"/>
        <d:rFont val="Calibri"/>
      </d:rPr>
      <d:t xml:space="preserve"/>
    </d:r>
  </si>
  <si>
    <t>G/TBT/N/UGA/741</t>
  </si>
  <si>
    <d:r xmlns:d="http://schemas.openxmlformats.org/spreadsheetml/2006/main">
      <d:rPr>
        <d:sz val="11"/>
        <d:rFont val="Calibri"/>
      </d:rPr>
      <d:t xml:space="preserve">Concrete mixtures</d:t>
    </d:r>
    <d:r xmlns:d="http://schemas.openxmlformats.org/spreadsheetml/2006/main">
      <d:rPr>
        <d:sz val="11"/>
        <d:color rgb="FF000000"/>
        <d:rFont val="Calibri"/>
      </d:rPr>
      <d:t xml:space="preserve"/>
    </d:r>
  </si>
  <si>
    <t>G/TBT/N/UGA/742</t>
  </si>
  <si>
    <d:r xmlns:d="http://schemas.openxmlformats.org/spreadsheetml/2006/main">
      <d:rPr>
        <d:sz val="11"/>
        <d:rFont val="Calibri"/>
      </d:rPr>
      <d:t xml:space="preserve">3816 - Refractory cements, mortars, concretes and similar compositions, other than products of heading 38.01.; 381600 - Refractory cements, mortars, concretes and similar compositions, other than products of heading 38.01.; 382450 - - Non-refractory mortars and concretes; 6810 - Articles of cement, of concrete or of artificial stone, whether or not reinforced.; </d:t>
    </d:r>
  </si>
  <si>
    <t>G/TBT/N/UGA/743</t>
  </si>
  <si>
    <d:r xmlns:d="http://schemas.openxmlformats.org/spreadsheetml/2006/main">
      <d:rPr>
        <d:sz val="11"/>
        <d:rFont val="Calibri"/>
      </d:rPr>
      <d:t xml:space="preserve">Liquid industrial chemicals</d:t>
    </d:r>
    <d:r xmlns:d="http://schemas.openxmlformats.org/spreadsheetml/2006/main">
      <d:rPr>
        <d:sz val="11"/>
        <d:color rgb="FF000000"/>
        <d:rFont val="Calibri"/>
      </d:rPr>
      <d:t xml:space="preserve"/>
    </d:r>
  </si>
  <si>
    <t>G/TBT/N/UGA/744</t>
  </si>
  <si>
    <d:r xmlns:d="http://schemas.openxmlformats.org/spreadsheetml/2006/main">
      <d:rPr>
        <d:sz val="11"/>
        <d:rFont val="Calibri"/>
      </d:rPr>
      <d:t xml:space="preserve">Reagent water</d:t>
    </d:r>
    <d:r xmlns:d="http://schemas.openxmlformats.org/spreadsheetml/2006/main">
      <d:rPr>
        <d:sz val="11"/>
        <d:color rgb="FF000000"/>
        <d:rFont val="Calibri"/>
      </d:rPr>
      <d:t xml:space="preserve"/>
    </d:r>
  </si>
  <si>
    <d:r xmlns:d="http://schemas.openxmlformats.org/spreadsheetml/2006/main">
      <d:rPr>
        <d:sz val="11"/>
        <d:rFont val="Calibri"/>
      </d:rPr>
      <d:t xml:space="preserve">71.040 - Analytical chemistry; </d:t>
    </d:r>
  </si>
  <si>
    <t>G/TBT/N/UGA/745</t>
  </si>
  <si>
    <d:r xmlns:d="http://schemas.openxmlformats.org/spreadsheetml/2006/main">
      <d:rPr>
        <d:sz val="11"/>
        <d:rFont val="Calibri"/>
      </d:rPr>
      <d:t xml:space="preserve">Liquid, solid and vapour.</d:t>
    </d:r>
    <d:r xmlns:d="http://schemas.openxmlformats.org/spreadsheetml/2006/main">
      <d:rPr>
        <d:sz val="11"/>
        <d:color rgb="FF000000"/>
        <d:rFont val="Calibri"/>
      </d:rPr>
      <d:t xml:space="preserve"/>
    </d:r>
  </si>
  <si>
    <d:r xmlns:d="http://schemas.openxmlformats.org/spreadsheetml/2006/main">
      <d:rPr>
        <d:sz val="11"/>
        <d:rFont val="Calibri"/>
      </d:rPr>
      <d:t xml:space="preserve">71.040.50 - Physicochemical methods of analysis; </d:t>
    </d:r>
  </si>
  <si>
    <t>G/TBT/N/USA/1305</t>
  </si>
  <si>
    <d:r xmlns:d="http://schemas.openxmlformats.org/spreadsheetml/2006/main">
      <d:rPr>
        <d:sz val="11"/>
        <d:rFont val="Calibri"/>
      </d:rPr>
      <d:t xml:space="preserve">School buses</d:t>
    </d:r>
    <d:r xmlns:d="http://schemas.openxmlformats.org/spreadsheetml/2006/main">
      <d:rPr>
        <d:sz val="11"/>
        <d:color rgb="FF000000"/>
        <d:rFont val="Calibri"/>
      </d:rPr>
      <d:t xml:space="preserve"/>
    </d:r>
  </si>
  <si>
    <d:r xmlns:d="http://schemas.openxmlformats.org/spreadsheetml/2006/main">
      <d:rPr>
        <d:sz val="11"/>
        <d:rFont val="Calibri"/>
      </d:rPr>
      <d:t xml:space="preserve">8702 - Motor vehicles for the transport of ten or more persons, including the driver.; </d:t>
    </d:r>
  </si>
  <si>
    <t>G/TBT/N/ARG/327</t>
  </si>
  <si>
    <t>Legal metrology</t>
  </si>
  <si>
    <d:r xmlns:d="http://schemas.openxmlformats.org/spreadsheetml/2006/main">
      <d:rPr>
        <d:sz val="11"/>
        <d:rFont val="Calibri"/>
      </d:rPr>
      <d:t xml:space="preserve">01.040.17 - Metrology and measurement. Physical phenomena (Vocabularies); 17.020 - Metrology and measurement in general; </d:t>
    </d:r>
  </si>
  <si>
    <t>G/TBT/N/BRA/742</t>
  </si>
  <si>
    <d:r xmlns:d="http://schemas.openxmlformats.org/spreadsheetml/2006/main">
      <d:rPr>
        <d:sz val="11"/>
        <d:rFont val="Calibri"/>
      </d:rPr>
      <d:t xml:space="preserve">HS 30 - Pharmaceutical products</d:t>
    </d:r>
    <d:r xmlns:d="http://schemas.openxmlformats.org/spreadsheetml/2006/main">
      <d:rPr>
        <d:sz val="11"/>
        <d:color rgb="FF000000"/>
        <d:rFont val="Calibri"/>
      </d:rPr>
      <d:t xml:space="preserve"/>
    </d:r>
  </si>
  <si>
    <t>G/TBT/N/TPKM/249/Add.2</t>
  </si>
  <si>
    <d:r xmlns:d="http://schemas.openxmlformats.org/spreadsheetml/2006/main">
      <d:rPr>
        <d:i/>
        <d:sz val="11"/>
        <d:rFont val="Calibri"/>
      </d:rPr>
      <d:t xml:space="preserve">A. Cosmetics used for washing hair, cosmetics used for bathing, cosmetics used for face-washing, and soap as defined in relevant provisions of the Statute for Control of Cosmetic Hygiene ;
B. Toothpaste ;
Please Refer to attachment</d:t>
    </d:r>
    <d:r xmlns:d="http://schemas.openxmlformats.org/spreadsheetml/2006/main">
      <d:rPr>
        <d:sz val="11"/>
        <d:color rgb="FF000000"/>
        <d:rFont val="Calibri"/>
      </d:rPr>
      <d:t xml:space="preserve"/>
    </d:r>
  </si>
  <si>
    <t>G/TBT/N/USA/1204/Add.1</t>
  </si>
  <si>
    <d:r xmlns:d="http://schemas.openxmlformats.org/spreadsheetml/2006/main">
      <d:rPr>
        <d:i/>
        <d:sz val="11"/>
        <d:rFont val="Calibri"/>
      </d:rPr>
      <d:t xml:space="preserve">Computers, computer monitors</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</si>
  <si>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35.180 - IT terminal and other peripheral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13.020 - Environmental protection; 35.180 - IT terminal and other peripheral equipment; </d:t>
    </d:r>
  </si>
  <si>
    <t>G/TBT/N/USA/1304</t>
  </si>
  <si>
    <d:r xmlns:d="http://schemas.openxmlformats.org/spreadsheetml/2006/main">
      <d:rPr>
        <d:sz val="11"/>
        <d:rFont val="Calibri"/>
      </d:rPr>
      <d:t xml:space="preserve">Radioactive materials</d:t>
    </d:r>
    <d:r xmlns:d="http://schemas.openxmlformats.org/spreadsheetml/2006/main">
      <d:rPr>
        <d:sz val="11"/>
        <d:color rgb="FF000000"/>
        <d:rFont val="Calibri"/>
      </d:rPr>
      <d:t xml:space="preserve"/>
    </d:r>
  </si>
  <si>
    <d:r xmlns:d="http://schemas.openxmlformats.org/spreadsheetml/2006/main">
      <d:rPr>
        <d:sz val="11"/>
        <d:rFont val="Calibri"/>
      </d:rPr>
      <d:t xml:space="preserve">11.120 - Pharmaceutics; 27.120 - Nuclear energy engineering; </d:t>
    </d:r>
  </si>
  <si>
    <t>G/TBT/N/ARG/326/Add.1</t>
  </si>
  <si>
    <d:r xmlns:d="http://schemas.openxmlformats.org/spreadsheetml/2006/main">
      <d:rPr>
        <d:i/>
        <d:sz val="11"/>
        <d:rFont val="Calibri"/>
      </d:rPr>
      <d:t xml:space="preserve">Tomatoes for consumption in natura</d:t>
    </d:r>
    <d:r xmlns:d="http://schemas.openxmlformats.org/spreadsheetml/2006/main">
      <d:rPr>
        <d:sz val="11"/>
        <d:color rgb="FF000000"/>
        <d:rFont val="Calibri"/>
      </d:rPr>
      <d:t xml:space="preserve"/>
    </d:r>
  </si>
  <si>
    <d:r xmlns:d="http://schemas.openxmlformats.org/spreadsheetml/2006/main">
      <d:rPr>
        <d:i/>
        <d:sz val="11"/>
        <d:rFont val="Calibri"/>
      </d:rPr>
      <d:t xml:space="preserve">Harmonization; </d:t>
    </d:r>
  </si>
  <si>
    <t>G/TBT/N/CAN/532</t>
  </si>
  <si>
    <d:r xmlns:d="http://schemas.openxmlformats.org/spreadsheetml/2006/main">
      <d:rPr>
        <d:sz val="11"/>
        <d:rFont val="Calibri"/>
      </d:rPr>
      <d:t xml:space="preserve">Radiocommunications (ICS 33.060) and Telecommunications (ICS 33.050)</d:t>
    </d:r>
    <d:r xmlns:d="http://schemas.openxmlformats.org/spreadsheetml/2006/main">
      <d:rPr>
        <d:sz val="11"/>
        <d:color rgb="FF000000"/>
        <d:rFont val="Calibri"/>
      </d:rPr>
      <d:t xml:space="preserve"/>
    </d:r>
  </si>
  <si>
    <t>G/TBT/N/ECU/335/Corr.1</t>
  </si>
  <si>
    <d:r xmlns:d="http://schemas.openxmlformats.org/spreadsheetml/2006/main">
      <d:rPr>
        <d:sz val="11"/>
        <d:rFont val="Calibri"/>
      </d:rPr>
      <d:t xml:space="preserve">841810 - - Combined refrigerator-freezers, fitted with separate external doors; 841840 - - Freezers of the upright type, not exceeding 900 litres capacity; 841821 - -- Compression-type; </d:t>
    </d:r>
  </si>
  <si>
    <t>G/TBT/N/ECU/336/Corr.1</t>
  </si>
  <si>
    <d:r xmlns:d="http://schemas.openxmlformats.org/spreadsheetml/2006/main">
      <d:rPr>
        <d:sz val="11"/>
        <d:rFont val="Calibri"/>
      </d:rPr>
      <d:t xml:space="preserve">841810 - - Combined refrigerator-freezers, fitted with separate external doors; 841830 - - Freezers of the chest type, not exceeding 800 litres capacity; 841821 - -- Compression-type; </d:t>
    </d:r>
  </si>
  <si>
    <t>G/TBT/N/JPN/568</t>
  </si>
  <si>
    <d:r xmlns:d="http://schemas.openxmlformats.org/spreadsheetml/2006/main">
      <d:rPr>
        <d:sz val="11"/>
        <d:rFont val="Calibri"/>
      </d:rPr>
      <d:t xml:space="preserve">Pharmaceutical Products (HS:30)</d:t>
    </d:r>
    <d:r xmlns:d="http://schemas.openxmlformats.org/spreadsheetml/2006/main">
      <d:rPr>
        <d:sz val="11"/>
        <d:color rgb="FF000000"/>
        <d:rFont val="Calibri"/>
      </d:rPr>
      <d:t xml:space="preserve"/>
    </d:r>
  </si>
  <si>
    <t>G/TBT/N/TPKM/289</t>
  </si>
  <si>
    <d:r xmlns:d="http://schemas.openxmlformats.org/spreadsheetml/2006/main">
      <d:rPr>
        <d:sz val="11"/>
        <d:rFont val="Calibri"/>
      </d:rPr>
      <d:t xml:space="preserve">Narrowband Terminal Equipment of Mobile Broadband Business</d:t>
    </d:r>
    <d:r xmlns:d="http://schemas.openxmlformats.org/spreadsheetml/2006/main">
      <d:rPr>
        <d:sz val="11"/>
        <d:color rgb="FF000000"/>
        <d:rFont val="Calibri"/>
      </d:rPr>
      <d:t xml:space="preserve"/>
    </d:r>
  </si>
  <si>
    <t>G/TBT/N/COL/228</t>
  </si>
  <si>
    <t>Zinc-carbon and alkaline cells and batteries (HS tariff subheadings 8506.10.11.00, 8506.10.19.00, 8506.10.91.10, 8506.10.91.90 and 8506.10.99.00)</t>
  </si>
  <si>
    <d:r xmlns:d="http://schemas.openxmlformats.org/spreadsheetml/2006/main">
      <d:rPr>
        <d:sz val="11"/>
        <d:rFont val="Calibri"/>
      </d:rPr>
      <d:t xml:space="preserve">850610 - - Manganese dioxide; </d:t>
    </d:r>
  </si>
  <si>
    <d:r xmlns:d="http://schemas.openxmlformats.org/spreadsheetml/2006/main">
      <d:rPr>
        <d:sz val="11"/>
        <d:rFont val="Calibri"/>
      </d:rPr>
      <d:t xml:space="preserve">29.220 - Galvanic cells and batteries; </d:t>
    </d:r>
  </si>
  <si>
    <t>G/TBT/N/MEX/330/Add.2</t>
  </si>
  <si>
    <d:r xmlns:d="http://schemas.openxmlformats.org/spreadsheetml/2006/main">
      <d:rPr>
        <d:sz val="11"/>
        <d:rFont val="Calibri"/>
      </d:rPr>
      <d:t xml:space="preserve">55.020 - Packaging and distribution of goods in general; </d:t>
    </d:r>
  </si>
  <si>
    <t>G/TBT/N/SAU/998</t>
  </si>
  <si>
    <d:r xmlns:d="http://schemas.openxmlformats.org/spreadsheetml/2006/main">
      <d:rPr>
        <d:sz val="11"/>
        <d:rFont val="Calibri"/>
      </d:rPr>
      <d:t xml:space="preserve">ICS: 97.040.30</d:t>
    </d:r>
    <d:r xmlns:d="http://schemas.openxmlformats.org/spreadsheetml/2006/main">
      <d:rPr>
        <d:sz val="11"/>
        <d:color rgb="FF000000"/>
        <d:rFont val="Calibri"/>
      </d:rPr>
      <d:t xml:space="preserve"/>
    </d:r>
  </si>
  <si>
    <t>G/TBT/N/TPKM/278/Add.1</t>
  </si>
  <si>
    <d:r xmlns:d="http://schemas.openxmlformats.org/spreadsheetml/2006/main">
      <d:rPr>
        <d:i/>
        <d:sz val="11"/>
        <d:rFont val="Calibri"/>
      </d:rPr>
      <d:t xml:space="preserve">Children's bedguards</d:t>
    </d:r>
    <d:r xmlns:d="http://schemas.openxmlformats.org/spreadsheetml/2006/main">
      <d:rPr>
        <d:sz val="11"/>
        <d:color rgb="FF000000"/>
        <d:rFont val="Calibri"/>
      </d:rPr>
      <d:t xml:space="preserve"/>
    </d:r>
  </si>
  <si>
    <d:r xmlns:d="http://schemas.openxmlformats.org/spreadsheetml/2006/main">
      <d:rPr>
        <d:i/>
        <d:sz val="11"/>
        <d:rFont val="Calibri"/>
      </d:rPr>
      <d:t xml:space="preserve">392690 - - Other; 4421 - Other articles of wood.; </d:t>
    </d:r>
  </si>
  <si>
    <d:r xmlns:d="http://schemas.openxmlformats.org/spreadsheetml/2006/main">
      <d:rPr>
        <d:sz val="11"/>
        <d:rFont val="Calibri"/>
      </d:rPr>
      <d:t xml:space="preserve">97.140 - Furniture; 97.190 - Equipment for children;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97.140 - Furniture; 97.190 - Equipment for children; </d:t>
    </d:r>
  </si>
  <si>
    <t>G/TBT/N/UKR/122</t>
  </si>
  <si>
    <d:r xmlns:d="http://schemas.openxmlformats.org/spreadsheetml/2006/main">
      <d:rPr>
        <d:sz val="11"/>
        <d:rFont val="Calibri"/>
      </d:rPr>
      <d:t xml:space="preserve">Electric motors</d:t>
    </d:r>
    <d:r xmlns:d="http://schemas.openxmlformats.org/spreadsheetml/2006/main">
      <d:rPr>
        <d:sz val="11"/>
        <d:color rgb="FF000000"/>
        <d:rFont val="Calibri"/>
      </d:rPr>
      <d:t xml:space="preserve"/>
    </d:r>
  </si>
  <si>
    <t>G/TBT/N/UKR/123</t>
  </si>
  <si>
    <d:r xmlns:d="http://schemas.openxmlformats.org/spreadsheetml/2006/main">
      <d:rPr>
        <d:sz val="11"/>
        <d:rFont val="Calibri"/>
      </d:rPr>
      <d:t xml:space="preserve">Directional lamps; light-emitting diode (LED) lamps; equipment designed for installation between the mains and the lamps, including lamp control gear, control devices and luminaires (other than ballasts and luminaires for fluorescent and high-intensity discharge lamps)</d:t>
    </d:r>
    <d:r xmlns:d="http://schemas.openxmlformats.org/spreadsheetml/2006/main">
      <d:rPr>
        <d:sz val="11"/>
        <d:color rgb="FF000000"/>
        <d:rFont val="Calibri"/>
      </d:rPr>
      <d:t xml:space="preserve"/>
    </d:r>
  </si>
  <si>
    <t>G/TBT/N/UKR/124</t>
  </si>
  <si>
    <d:r xmlns:d="http://schemas.openxmlformats.org/spreadsheetml/2006/main">
      <d:rPr>
        <d:sz val="11"/>
        <d:rFont val="Calibri"/>
      </d:rPr>
      <d:t xml:space="preserve">Power transformers with a minimum power rating of 1 kVA used in 50 Hz electricity transmission and distribution networks or for industrial applications</d:t>
    </d:r>
    <d:r xmlns:d="http://schemas.openxmlformats.org/spreadsheetml/2006/main">
      <d:rPr>
        <d:sz val="11"/>
        <d:color rgb="FF000000"/>
        <d:rFont val="Calibri"/>
      </d:rPr>
      <d:t xml:space="preserve"/>
    </d:r>
  </si>
  <si>
    <t>G/TBT/N/UKR/125</t>
  </si>
  <si>
    <d:r xmlns:d="http://schemas.openxmlformats.org/spreadsheetml/2006/main">
      <d:rPr>
        <d:sz val="11"/>
        <d:rFont val="Calibri"/>
      </d:rPr>
      <d:t xml:space="preserve">Glandless standalone circulators and glandless circulators integrated in products.</d:t>
    </d:r>
    <d:r xmlns:d="http://schemas.openxmlformats.org/spreadsheetml/2006/main">
      <d:rPr>
        <d:sz val="11"/>
        <d:color rgb="FF000000"/>
        <d:rFont val="Calibri"/>
      </d:rPr>
      <d:t xml:space="preserve"/>
    </d:r>
  </si>
  <si>
    <d:r xmlns:d="http://schemas.openxmlformats.org/spreadsheetml/2006/main">
      <d:rPr>
        <d:sz val="11"/>
        <d:rFont val="Calibri"/>
      </d:rPr>
      <d:t xml:space="preserve">27.080 - Heat pumps; </d:t>
    </d:r>
  </si>
  <si>
    <t>G/TBT/N/UKR/126</t>
  </si>
  <si>
    <d:r xmlns:d="http://schemas.openxmlformats.org/spreadsheetml/2006/main">
      <d:rPr>
        <d:sz val="11"/>
        <d:rFont val="Calibri"/>
      </d:rPr>
      <d:t xml:space="preserve">Rotodynamic water pumps for pumping clean water, including those which are integrated in other products</d:t>
    </d:r>
    <d:r xmlns:d="http://schemas.openxmlformats.org/spreadsheetml/2006/main">
      <d:rPr>
        <d:sz val="11"/>
        <d:color rgb="FF000000"/>
        <d:rFont val="Calibri"/>
      </d:rPr>
      <d:t xml:space="preserve"/>
    </d:r>
  </si>
  <si>
    <d:r xmlns:d="http://schemas.openxmlformats.org/spreadsheetml/2006/main">
      <d:rPr>
        <d:sz val="11"/>
        <d:rFont val="Calibri"/>
      </d:rPr>
      <d:t xml:space="preserve">23.080 - Pumps; </d:t>
    </d:r>
  </si>
  <si>
    <t>G/TBT/N/UKR/127</t>
  </si>
  <si>
    <d:r xmlns:d="http://schemas.openxmlformats.org/spreadsheetml/2006/main">
      <d:rPr>
        <d:sz val="11"/>
        <d:rFont val="Calibri"/>
      </d:rPr>
      <d:t xml:space="preserve">Fans driven by motors with an electric input power between 125 W and 500 kW.</d:t>
    </d:r>
    <d:r xmlns:d="http://schemas.openxmlformats.org/spreadsheetml/2006/main">
      <d:rPr>
        <d:sz val="11"/>
        <d:color rgb="FF000000"/>
        <d:rFont val="Calibri"/>
      </d:rPr>
      <d:t xml:space="preserve"/>
    </d:r>
  </si>
  <si>
    <t>G/TBT/N/UKR/128</t>
  </si>
  <si>
    <d:r xmlns:d="http://schemas.openxmlformats.org/spreadsheetml/2006/main">
      <d:rPr>
        <d:sz val="11"/>
        <d:rFont val="Calibri"/>
      </d:rPr>
      <d:t xml:space="preserve">Energy-related products</d:t>
    </d:r>
    <d:r xmlns:d="http://schemas.openxmlformats.org/spreadsheetml/2006/main">
      <d:rPr>
        <d:sz val="11"/>
        <d:color rgb="FF000000"/>
        <d:rFont val="Calibri"/>
      </d:rPr>
      <d:t xml:space="preserve"/>
    </d:r>
  </si>
  <si>
    <d:r xmlns:d="http://schemas.openxmlformats.org/spreadsheetml/2006/main">
      <d:rPr>
        <d:sz val="11"/>
        <d:rFont val="Calibri"/>
      </d:rPr>
      <d:t xml:space="preserve">23.100 - Fluid power systems; 23.080 - Pumps; 23.120 - Ventilators. Fans. Air-conditioners; 29.020 - Electrical engineering in general; 33.020 - Telecommunications in general; 37.020 - Optical equipment; 35.020 - Information technology (IT) in general; 97.020 - Home economics in general; </d:t>
    </d:r>
  </si>
  <si>
    <t>G/TBT/N/ARE/366#G/TBT/N/BHR/480#G/TBT/N/KWT/362#G/TBT/N/OMN/306#G/TBT/N/QAT/478#G/TBT/N/SAU/999#G/TBT/N/YEM/82</t>
  </si>
  <si>
    <d:r xmlns:d="http://schemas.openxmlformats.org/spreadsheetml/2006/main">
      <d:rPr>
        <d:sz val="11"/>
        <d:rFont val="Calibri"/>
      </d:rPr>
      <d:t xml:space="preserve">Fresh beet ( table beet )</d:t>
    </d:r>
    <d:r xmlns:d="http://schemas.openxmlformats.org/spreadsheetml/2006/main">
      <d:rPr>
        <d:sz val="11"/>
        <d:color rgb="FF000000"/>
        <d:rFont val="Calibri"/>
      </d:rPr>
      <d:t xml:space="preserve"/>
    </d:r>
  </si>
  <si>
    <d:r xmlns:d="http://schemas.openxmlformats.org/spreadsheetml/2006/main">
      <d:rPr>
        <d:sz val="11"/>
        <d:rFont val="Calibri"/>
      </d:rPr>
      <d:t xml:space="preserve">Fresh beet (table beet)</d:t>
    </d:r>
    <d:r xmlns:d="http://schemas.openxmlformats.org/spreadsheetml/2006/main">
      <d:rPr>
        <d:sz val="11"/>
        <d:color rgb="FF000000"/>
        <d:rFont val="Calibri"/>
      </d:rPr>
      <d:t xml:space="preserve"/>
    </d:r>
  </si>
  <si>
    <t>G/TBT/N/ARG/326</t>
  </si>
  <si>
    <t>Tomatoes for consumption in natura</t>
  </si>
  <si>
    <t>G/TBT/N/BRA/741</t>
  </si>
  <si>
    <d:r xmlns:d="http://schemas.openxmlformats.org/spreadsheetml/2006/main">
      <d:rPr>
        <d:sz val="11"/>
        <d:rFont val="Calibri"/>
      </d:rPr>
      <d:t xml:space="preserve">HS (290511) Methanol (methyl alcohol); HS (2904) Hydrocarbon derivatives.</d:t>
    </d:r>
    <d:r xmlns:d="http://schemas.openxmlformats.org/spreadsheetml/2006/main">
      <d:rPr>
        <d:sz val="11"/>
        <d:color rgb="FF000000"/>
        <d:rFont val="Calibri"/>
      </d:rPr>
      <d:t xml:space="preserve"/>
    </d:r>
  </si>
  <si>
    <d:r xmlns:d="http://schemas.openxmlformats.org/spreadsheetml/2006/main">
      <d:rPr>
        <d:sz val="11"/>
        <d:rFont val="Calibri"/>
      </d:rPr>
      <d:t xml:space="preserve">2904 - Sulphonated, nitrated or nitrosated derivatives of hydrocarbons, whether or not halogenated.; 290511 - -- Methanol (methyl alcohol); </d:t>
    </d:r>
  </si>
  <si>
    <t>G/TBT/N/ECU/335</t>
  </si>
  <si>
    <t>G/TBT/N/ECU/336</t>
  </si>
  <si>
    <t>G/TBT/N/EGY/68/Add.2</t>
  </si>
  <si>
    <t>G/TBT/N/EU/505</t>
  </si>
  <si>
    <d:r xmlns:d="http://schemas.openxmlformats.org/spreadsheetml/2006/main">
      <d:rPr>
        <d:sz val="11"/>
        <d:rFont val="Calibri"/>
      </d:rPr>
      <d:t xml:space="preserve">Tobacco Products; HS Headings 2402 (Cigars, cheroots, cigarillos, of tobacco or of tobacco substitutes); 2403 (Other manufactured tobacco substitutes; 'homogenised' or 'reconstituted' tobacco; tobacco extracts and essences)</d:t>
    </d:r>
    <d:r xmlns:d="http://schemas.openxmlformats.org/spreadsheetml/2006/main">
      <d:rPr>
        <d:sz val="11"/>
        <d:color rgb="FF000000"/>
        <d:rFont val="Calibri"/>
      </d:rPr>
      <d:t xml:space="preserve"/>
    </d:r>
  </si>
  <si>
    <d:r xmlns:d="http://schemas.openxmlformats.org/spreadsheetml/2006/main">
      <d:rPr>
        <d:sz val="11"/>
        <d:rFont val="Calibri"/>
      </d:rPr>
      <d:t xml:space="preserve">2402 - Cigars, cheroots, cigarillos and cigarettes, of tobacco or of tobacco substitutes.; 2403 - Other manufactured tobacco and manufactured tobacco substitutes; "homogenised" or "reconstituted" tobacco; tobacco extracts and essences.; </d:t>
    </d:r>
  </si>
  <si>
    <t>G/TBT/N/EU/506</t>
  </si>
  <si>
    <t>G/TBT/N/EU/507</t>
  </si>
  <si>
    <t>G/TBT/N/EU/508</t>
  </si>
  <si>
    <d:r xmlns:d="http://schemas.openxmlformats.org/spreadsheetml/2006/main">
      <d:rPr>
        <d:sz val="11"/>
        <d:rFont val="Calibri"/>
      </d:rPr>
      <d:t xml:space="preserve">Bifenthrin (pesticide active substance)</d:t>
    </d:r>
    <d:r xmlns:d="http://schemas.openxmlformats.org/spreadsheetml/2006/main">
      <d:rPr>
        <d:sz val="11"/>
        <d:color rgb="FF000000"/>
        <d:rFont val="Calibri"/>
      </d:rPr>
      <d:t xml:space="preserve"/>
    </d:r>
  </si>
  <si>
    <t>G/TBT/N/JPN/567</t>
  </si>
  <si>
    <d:r xmlns:d="http://schemas.openxmlformats.org/spreadsheetml/2006/main">
      <d:rPr>
        <d:sz val="11"/>
        <d:rFont val="Calibri"/>
      </d:rPr>
      <d:t xml:space="preserve">Fertilizer (HS: 3101)</d:t>
    </d:r>
    <d:r xmlns:d="http://schemas.openxmlformats.org/spreadsheetml/2006/main">
      <d:rPr>
        <d:sz val="11"/>
        <d:color rgb="FF000000"/>
        <d:rFont val="Calibri"/>
      </d:rPr>
      <d:t xml:space="preserve"/>
    </d:r>
  </si>
  <si>
    <d:r xmlns:d="http://schemas.openxmlformats.org/spreadsheetml/2006/main">
      <d:rPr>
        <d:sz val="11"/>
        <d:rFont val="Calibri"/>
      </d:rPr>
      <d:t xml:space="preserve">3101 - Animal or vegetable fertilizers, whether or not mixed together or chemically treated; fertilizers produced by the mixing or chemical treatment of animal or vegetable products.; </d:t>
    </d:r>
  </si>
  <si>
    <t>G/TBT/N/NOR/24</t>
  </si>
  <si>
    <t>Norway</t>
  </si>
  <si>
    <d:r xmlns:d="http://schemas.openxmlformats.org/spreadsheetml/2006/main">
      <d:rPr>
        <d:sz val="11"/>
        <d:rFont val="Calibri"/>
      </d:rPr>
      <d:t xml:space="preserve">31.01.0000. Organic fertilisers produced from i.e. sewage sludge.</d:t>
    </d:r>
    <d:r xmlns:d="http://schemas.openxmlformats.org/spreadsheetml/2006/main">
      <d:rPr>
        <d:sz val="11"/>
        <d:color rgb="FF000000"/>
        <d:rFont val="Calibri"/>
      </d:rPr>
      <d:t xml:space="preserve"/>
    </d:r>
  </si>
  <si>
    <t>G/TBT/N/SAU/997</t>
  </si>
  <si>
    <d:r xmlns:d="http://schemas.openxmlformats.org/spreadsheetml/2006/main">
      <d:rPr>
        <d:sz val="11"/>
        <d:rFont val="Calibri"/>
      </d:rPr>
      <d:t xml:space="preserve">ICS: 23.120</d:t>
    </d:r>
    <d:r xmlns:d="http://schemas.openxmlformats.org/spreadsheetml/2006/main">
      <d:rPr>
        <d:sz val="11"/>
        <d:color rgb="FF000000"/>
        <d:rFont val="Calibri"/>
      </d:rPr>
      <d:t xml:space="preserve"/>
    </d:r>
  </si>
  <si>
    <t>G/TBT/N/TPKM/252/Add.1</t>
  </si>
  <si>
    <d:r xmlns:d="http://schemas.openxmlformats.org/spreadsheetml/2006/main">
      <d:rPr>
        <d:i/>
        <d:sz val="11"/>
        <d:rFont val="Calibri"/>
      </d:rPr>
      <d:t xml:space="preserve">Dehumidifiers ; Dehumidifier</d:t>
    </d:r>
    <d:r xmlns:d="http://schemas.openxmlformats.org/spreadsheetml/2006/main">
      <d:rPr>
        <d:sz val="11"/>
        <d:color rgb="FF000000"/>
        <d:rFont val="Calibri"/>
      </d:rPr>
      <d:t xml:space="preserve"/>
    </d:r>
  </si>
  <si>
    <d:r xmlns:d="http://schemas.openxmlformats.org/spreadsheetml/2006/main">
      <d:rPr>
        <d:sz val="11"/>
        <d:rFont val="Calibri"/>
      </d:rPr>
      <d:t xml:space="preserve">847989 - -- Other; 850980 - - Other appliances;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847989 - -- Other; 850980 - - Other appliances; </d:t>
    </d:r>
  </si>
  <si>
    <d:r xmlns:d="http://schemas.openxmlformats.org/spreadsheetml/2006/main">
      <d:rPr>
        <d:sz val="11"/>
        <d:rFont val="Calibri"/>
      </d:rPr>
      <d:t xml:space="preserve">97.030 - Domestic electrical appliances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97.030 - Domestic electrical appliances in general; </d:t>
    </d:r>
  </si>
  <si>
    <t>G/TBT/N/TPKM/253/Add.1</t>
  </si>
  <si>
    <d:r xmlns:d="http://schemas.openxmlformats.org/spreadsheetml/2006/main">
      <d:rPr>
        <d:i/>
        <d:sz val="11"/>
        <d:rFont val="Calibri"/>
      </d:rPr>
      <d:t xml:space="preserve">Refrigerators, household type</d:t>
    </d:r>
    <d:r xmlns:d="http://schemas.openxmlformats.org/spreadsheetml/2006/main">
      <d:rPr>
        <d:sz val="11"/>
        <d:color rgb="FF000000"/>
        <d:rFont val="Calibri"/>
      </d:rPr>
      <d:t xml:space="preserve"/>
    </d:r>
  </si>
  <si>
    <d:r xmlns:d="http://schemas.openxmlformats.org/spreadsheetml/2006/main">
      <d:rPr>
        <d:sz val="11"/>
        <d:rFont val="Calibri"/>
      </d:rPr>
      <d:t xml:space="preserve">841821 - -- Compression-type;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841821 - -- Compression-type; </d:t>
    </d:r>
  </si>
  <si>
    <t>G/TBT/N/UKR/121</t>
  </si>
  <si>
    <d:r xmlns:d="http://schemas.openxmlformats.org/spreadsheetml/2006/main">
      <d:rPr>
        <d:sz val="11"/>
        <d:rFont val="Calibri"/>
      </d:rPr>
      <d:t xml:space="preserve">Pyrotechnic articles</d:t>
    </d:r>
    <d:r xmlns:d="http://schemas.openxmlformats.org/spreadsheetml/2006/main">
      <d:rPr>
        <d:sz val="11"/>
        <d:color rgb="FF000000"/>
        <d:rFont val="Calibri"/>
      </d:rPr>
      <d:t xml:space="preserve"/>
    </d:r>
  </si>
  <si>
    <t>G/TBT/N/USA/1186/Add.1</t>
  </si>
  <si>
    <d:r xmlns:d="http://schemas.openxmlformats.org/spreadsheetml/2006/main">
      <d:rPr>
        <d:i/>
        <d:sz val="11"/>
        <d:rFont val="Calibri"/>
      </d:rPr>
      <d:t xml:space="preserve">Phthalates</d:t>
    </d:r>
    <d:r xmlns:d="http://schemas.openxmlformats.org/spreadsheetml/2006/main">
      <d:rPr>
        <d:sz val="11"/>
        <d:color rgb="FF000000"/>
        <d:rFont val="Calibri"/>
      </d:rPr>
      <d:t xml:space="preserve"/>
    </d:r>
  </si>
  <si>
    <t>G/TBT/N/USA/1298/Rev.1/Add.1</t>
  </si>
  <si>
    <d:r xmlns:d="http://schemas.openxmlformats.org/spreadsheetml/2006/main">
      <d:rPr>
        <d:i/>
        <d:sz val="11"/>
        <d:rFont val="Calibri"/>
      </d:rPr>
      <d:t xml:space="preserve">Hazardous air pollutants</d:t>
    </d:r>
    <d:r xmlns:d="http://schemas.openxmlformats.org/spreadsheetml/2006/main">
      <d:rPr>
        <d:sz val="11"/>
        <d:color rgb="FF000000"/>
        <d:rFont val="Calibri"/>
      </d:rPr>
      <d:t xml:space="preserve"/>
    </d:r>
  </si>
  <si>
    <t>G/TBT/N/ARM/81</t>
  </si>
  <si>
    <t>G/TBT/N/ARM/82</t>
  </si>
  <si>
    <t>G/TBT/N/ECU/168/Add.3</t>
  </si>
  <si>
    <d:r xmlns:d="http://schemas.openxmlformats.org/spreadsheetml/2006/main">
      <d:rPr>
        <d:i/>
        <d:sz val="11"/>
        <d:rFont val="Calibri"/>
      </d:rPr>
      <d:t xml:space="preserve">HS tariff subheadings 8212.10.20 and 8510.10.00 ;</d:t>
    </d:r>
    <d:r xmlns:d="http://schemas.openxmlformats.org/spreadsheetml/2006/main">
      <d:rPr>
        <d:sz val="11"/>
        <d:color rgb="FF000000"/>
        <d:rFont val="Calibri"/>
      </d:rPr>
      <d:t xml:space="preserve"/>
    </d:r>
  </si>
  <si>
    <d:r xmlns:d="http://schemas.openxmlformats.org/spreadsheetml/2006/main">
      <d:rPr>
        <d:sz val="11"/>
        <d:rFont val="Calibri"/>
      </d:rPr>
      <d:t xml:space="preserve">821210 - - Razors; 851010 - - Shavers;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821210 - - Razors; 851010 - - Shavers; </d:t>
    </d:r>
  </si>
  <si>
    <d:r xmlns:d="http://schemas.openxmlformats.org/spreadsheetml/2006/main">
      <d:rPr>
        <d:sz val="11"/>
        <d:rFont val="Calibri"/>
      </d:rPr>
      <d:t xml:space="preserve">97.170 - Body care equipment; </d:t>
    </d:r>
  </si>
  <si>
    <t>G/TBT/N/ECU/305/Add.2</t>
  </si>
  <si>
    <d:r xmlns:d="http://schemas.openxmlformats.org/spreadsheetml/2006/main">
      <d:rPr>
        <d:sz val="11"/>
        <d:rFont val="Calibri"/>
      </d:rPr>
      <d:t xml:space="preserve">96083 - - Fountain pens, stylograph pens and other pens:; 960810 - - Ball point pens; 960840 - - Propelling or sliding pencils; 960850 - - Sets of articles from two or more of the foregoing subheadings; 960899 -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960810 - - Ball point pens; 96083 - - Fountain pens, stylograph pens and other pens:; 960840 - - Propelling or sliding pencils; 960850 - - Sets of articles from two or more of the foregoing subheadings; 960899 - -- Other; </d:t>
    </d:r>
  </si>
  <si>
    <t>G/TBT/N/KOR/720/Add.1</t>
  </si>
  <si>
    <d:r xmlns:d="http://schemas.openxmlformats.org/spreadsheetml/2006/main">
      <d:rPr>
        <d:sz val="11"/>
        <d:rFont val="Calibri"/>
      </d:rPr>
      <d:t xml:space="preserve">79.040 - Wood, sawlogs and sawn timber; 79.060 - Wood-based panels;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79.040 - Wood, sawlogs and sawn timber; 79.060 - Wood-based panels; </d:t>
    </d:r>
  </si>
  <si>
    <t>G/TBT/N/USA/1207/Add.2</t>
  </si>
  <si>
    <d:r xmlns:d="http://schemas.openxmlformats.org/spreadsheetml/2006/main">
      <d:rPr>
        <d:i/>
        <d:sz val="11"/>
        <d:rFont val="Calibri"/>
      </d:rPr>
      <d:t xml:space="preserve">Antifreeze</d:t>
    </d:r>
    <d:r xmlns:d="http://schemas.openxmlformats.org/spreadsheetml/2006/main">
      <d:rPr>
        <d:sz val="11"/>
        <d:color rgb="FF000000"/>
        <d:rFont val="Calibri"/>
      </d:rPr>
      <d:t xml:space="preserve"/>
    </d:r>
  </si>
  <si>
    <d:r xmlns:d="http://schemas.openxmlformats.org/spreadsheetml/2006/main">
      <d:rPr>
        <d:sz val="11"/>
        <d:rFont val="Calibri"/>
      </d:rPr>
      <d:t xml:space="preserve">3820 - Anti-freezing preparations and prepared de-icing fluids.;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3820 - Anti-freezing preparations and prepared de-icing fluids.; </d:t>
    </d:r>
  </si>
  <si>
    <d:r xmlns:d="http://schemas.openxmlformats.org/spreadsheetml/2006/main">
      <d:rPr>
        <d:sz val="11"/>
        <d:rFont val="Calibri"/>
      </d:rPr>
      <d:t xml:space="preserve">71.100 - Products of the chemical industry;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71.100 - Products of the chemical industry; </d:t>
    </d:r>
  </si>
  <si>
    <t>G/TBT/N/USA/1208/Add.2</t>
  </si>
  <si>
    <d:r xmlns:d="http://schemas.openxmlformats.org/spreadsheetml/2006/main">
      <d:rPr>
        <d:i/>
        <d:sz val="11"/>
        <d:rFont val="Calibri"/>
      </d:rPr>
      <d:t xml:space="preserve">Fuel inspection</d:t>
    </d:r>
    <d:r xmlns:d="http://schemas.openxmlformats.org/spreadsheetml/2006/main">
      <d:rPr>
        <d:sz val="11"/>
        <d:color rgb="FF000000"/>
        <d:rFont val="Calibri"/>
      </d:rPr>
      <d:t xml:space="preserve"/>
    </d:r>
  </si>
  <si>
    <d:r xmlns:d="http://schemas.openxmlformats.org/spreadsheetml/2006/main">
      <d:rPr>
        <d:sz val="11"/>
        <d:rFont val="Calibri"/>
      </d:rPr>
      <d:t xml:space="preserve">75.160 - Fuels;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75.160 - Fuels; </d:t>
    </d:r>
  </si>
  <si>
    <t>G/TBT/N/USA/1297/Add.1</t>
  </si>
  <si>
    <d:r xmlns:d="http://schemas.openxmlformats.org/spreadsheetml/2006/main">
      <d:rPr>
        <d:i/>
        <d:sz val="11"/>
        <d:rFont val="Calibri"/>
      </d:rPr>
      <d:t xml:space="preserve">New motor vehicle emissions</d:t>
    </d:r>
    <d:r xmlns:d="http://schemas.openxmlformats.org/spreadsheetml/2006/main">
      <d:rPr>
        <d:sz val="11"/>
        <d:color rgb="FF000000"/>
        <d:rFont val="Calibri"/>
      </d:rPr>
      <d:t xml:space="preserve"/>
    </d:r>
  </si>
  <si>
    <t>G/TBT/N/USA/1298/Rev.1</t>
  </si>
  <si>
    <d:r xmlns:d="http://schemas.openxmlformats.org/spreadsheetml/2006/main">
      <d:rPr>
        <d:sz val="11"/>
        <d:rFont val="Calibri"/>
      </d:rPr>
      <d:t xml:space="preserve">Hazardous air pollutants</d:t>
    </d:r>
    <d:r xmlns:d="http://schemas.openxmlformats.org/spreadsheetml/2006/main">
      <d:rPr>
        <d:sz val="11"/>
        <d:color rgb="FF000000"/>
        <d:rFont val="Calibri"/>
      </d:rPr>
      <d:t xml:space="preserve"/>
    </d:r>
  </si>
  <si>
    <d:r xmlns:d="http://schemas.openxmlformats.org/spreadsheetml/2006/main">
      <d:rPr>
        <d:sz val="11"/>
        <d:rFont val="Calibri"/>
      </d:rPr>
      <d:t xml:space="preserve">13.040 - Air quality; </d:t>
    </d:r>
  </si>
  <si>
    <t>G/TBT/N/EU/504</t>
  </si>
  <si>
    <d:r xmlns:d="http://schemas.openxmlformats.org/spreadsheetml/2006/main">
      <d:rPr>
        <d:sz val="11"/>
        <d:rFont val="Calibri"/>
      </d:rPr>
      <d:t xml:space="preserve">Children's toys, i.e. products designed or intended, whether or not exclusively, for use in play by children under 14 years of age.</d:t>
    </d:r>
    <d:r xmlns:d="http://schemas.openxmlformats.org/spreadsheetml/2006/main">
      <d:rPr>
        <d:sz val="11"/>
        <d:color rgb="FF000000"/>
        <d:rFont val="Calibri"/>
      </d:rPr>
      <d:t xml:space="preserve"/>
    </d:r>
  </si>
  <si>
    <t>G/TBT/N/MEX/370</t>
  </si>
  <si>
    <d:r xmlns:d="http://schemas.openxmlformats.org/spreadsheetml/2006/main">
      <d:rPr>
        <d:sz val="11"/>
        <d:rFont val="Calibri"/>
      </d:rPr>
      <d:t xml:space="preserve">Packages, overpacks, tanks and freight containers used for the transport and in-transit storage of radioactive material within national territory</d:t>
    </d:r>
    <d:r xmlns:d="http://schemas.openxmlformats.org/spreadsheetml/2006/main">
      <d:rPr>
        <d:sz val="11"/>
        <d:color rgb="FF000000"/>
        <d:rFont val="Calibri"/>
      </d:rPr>
      <d:t xml:space="preserve"/>
    </d:r>
  </si>
  <si>
    <d:r xmlns:d="http://schemas.openxmlformats.org/spreadsheetml/2006/main">
      <d:rPr>
        <d:sz val="11"/>
        <d:rFont val="Calibri"/>
      </d:rPr>
      <d:t xml:space="preserve">13.300 - Protection against dangerous goods; 23.020.20 - Vessels and containers mounted on vehicles; 55.180 - Freight distribution of goods; </d:t>
    </d:r>
  </si>
  <si>
    <t>G/TBT/N/RWA/76</t>
  </si>
  <si>
    <t>G/TBT/N/RWA/77</t>
  </si>
  <si>
    <t>G/TBT/N/RWA/78</t>
  </si>
  <si>
    <t>G/TBT/N/GEO/101</t>
  </si>
  <si>
    <t>Georgia</t>
  </si>
  <si>
    <d:r xmlns:d="http://schemas.openxmlformats.org/spreadsheetml/2006/main">
      <d:rPr>
        <d:sz val="11"/>
        <d:rFont val="Calibri"/>
      </d:rPr>
      <d:t xml:space="preserve">Waste 13.030</d:t>
    </d:r>
    <d:r xmlns:d="http://schemas.openxmlformats.org/spreadsheetml/2006/main">
      <d:rPr>
        <d:sz val="11"/>
        <d:color rgb="FF000000"/>
        <d:rFont val="Calibri"/>
      </d:rPr>
      <d:t xml:space="preserve"/>
    </d:r>
  </si>
  <si>
    <t>G/TBT/N/GEO/102</t>
  </si>
  <si>
    <d:r xmlns:d="http://schemas.openxmlformats.org/spreadsheetml/2006/main">
      <d:rPr>
        <d:sz val="11"/>
        <d:rFont val="Calibri"/>
      </d:rPr>
      <d:t xml:space="preserve">Liquid fuel</d:t>
    </d:r>
    <d:r xmlns:d="http://schemas.openxmlformats.org/spreadsheetml/2006/main">
      <d:rPr>
        <d:sz val="11"/>
        <d:color rgb="FF000000"/>
        <d:rFont val="Calibri"/>
      </d:rPr>
      <d:t xml:space="preserve"/>
    </d:r>
  </si>
  <si>
    <t>G/TBT/N/GEO/103</t>
  </si>
  <si>
    <d:r xmlns:d="http://schemas.openxmlformats.org/spreadsheetml/2006/main">
      <d:rPr>
        <d:sz val="11"/>
        <d:rFont val="Calibri"/>
      </d:rPr>
      <d:t xml:space="preserve">Road transport 03.220.20</d:t>
    </d:r>
    <d:r xmlns:d="http://schemas.openxmlformats.org/spreadsheetml/2006/main">
      <d:rPr>
        <d:sz val="11"/>
        <d:color rgb="FF000000"/>
        <d:rFont val="Calibri"/>
      </d:rPr>
      <d:t xml:space="preserve"/>
    </d:r>
  </si>
  <si>
    <d:r xmlns:d="http://schemas.openxmlformats.org/spreadsheetml/2006/main">
      <d:rPr>
        <d:sz val="11"/>
        <d:rFont val="Calibri"/>
      </d:rPr>
      <d:t xml:space="preserve">03.220.20 - Road transport; </d:t>
    </d:r>
  </si>
  <si>
    <t>G/TBT/N/JPN/566</t>
  </si>
  <si>
    <t>G/TBT/N/KOR/726</t>
  </si>
  <si>
    <d:r xmlns:d="http://schemas.openxmlformats.org/spreadsheetml/2006/main">
      <d:rPr>
        <d:sz val="11"/>
        <d:rFont val="Calibri"/>
      </d:rPr>
      <d:t xml:space="preserve">4403: Wood in the rough, whether or not stripped of bark or sapwood, or roughly squared - 4407: Wood sawn or chipped lengthwise, sliced or peeled, whether or not planed, sanded or end jointed, of a thickness exceeding 6 mm - 4408: Wood sawn or chipped lengthwise, sliced or peeled, whether or not planed, sanded or end jointed, of a thickness exceeding 6 mm - 4409: Wood continuously shaped along any of its edges, ends or faces, whether or not planed, sanded or end jointed - 4412: Plywood, veneered panels and similar laminated wood</d:t>
    </d:r>
    <d:r xmlns:d="http://schemas.openxmlformats.org/spreadsheetml/2006/main">
      <d:rPr>
        <d:sz val="11"/>
        <d:color rgb="FF000000"/>
        <d:rFont val="Calibri"/>
      </d:rPr>
      <d:t xml:space="preserve"/>
    </d:r>
  </si>
  <si>
    <d:r xmlns:d="http://schemas.openxmlformats.org/spreadsheetml/2006/main">
      <d:rPr>
        <d:sz val="11"/>
        <d:rFont val="Calibri"/>
      </d:rPr>
      <d:t xml:space="preserve">4403 - Wood in the rough, whether or not stripped of bark or sapwood, or roughly squared.; 4407 - Wood sawn or chipped lengthwise, sliced or peeled, whether or not planed, sanded or end-jointed, of a thickness exceeding 6 mm.; 4409 - Wood (including strips and friezes for parquet flooring, not assembled) continuously shaped (tongued, grooved, rebated, chamfered, V-jointed, beaded, moulded, rounded or the like) along any of its edges, ends or faces, whether or not planed, sanded or end-jointed.; 4408 - Sheets for veneering (including those obtained by slicing laminated wood), for plywood or for other similar laminated wood and other wood, sawn lengthwise, sliced or peeled, whether or not planed, sanded, spliced or end-jointed, of a thickness not exceeding 6 mm.; 4412 - Plywood, veneered panels and similar laminated wood.; </d:t>
    </d:r>
  </si>
  <si>
    <d:r xmlns:d="http://schemas.openxmlformats.org/spreadsheetml/2006/main">
      <d:rPr>
        <d:sz val="11"/>
        <d:rFont val="Calibri"/>
      </d:rPr>
      <d:t xml:space="preserve">79.040 - Wood, sawlogs and sawn timber; 79.060.10 - Plywood; </d:t>
    </d:r>
  </si>
  <si>
    <t>G/TBT/N/UKR/120</t>
  </si>
  <si>
    <t>G/TBT/N/CHL/413/Add.1</t>
  </si>
  <si>
    <d:r xmlns:d="http://schemas.openxmlformats.org/spreadsheetml/2006/main">
      <d:rPr>
        <d:i/>
        <d:sz val="11"/>
        <d:rFont val="Calibri"/>
      </d:rPr>
      <d:t xml:space="preserve">Food for human consumption.</d:t>
    </d:r>
    <d:r xmlns:d="http://schemas.openxmlformats.org/spreadsheetml/2006/main">
      <d:rPr>
        <d:sz val="11"/>
        <d:color rgb="FF000000"/>
        <d:rFont val="Calibri"/>
      </d:rPr>
      <d:t xml:space="preserve"/>
    </d:r>
  </si>
  <si>
    <t>G/TBT/N/EU/502</t>
  </si>
  <si>
    <t>G/TBT/N/EU/503</t>
  </si>
  <si>
    <t>G/TBT/N/JPN/565</t>
  </si>
  <si>
    <d:r xmlns:d="http://schemas.openxmlformats.org/spreadsheetml/2006/main">
      <d:rPr>
        <d:sz val="11"/>
        <d:rFont val="Calibri"/>
      </d:rPr>
      <d:t xml:space="preserve">Mobile cranes (item (4) of article 12 of Order for Enforcement of Industrial Safety and Health Act (Cabinet Order No. 318 of 1972.here in after referred to as "Order"). HS: 84.26), Cranes (item (3) of article 12 of the Order. HS: 84.26), Elevators (item (6) of article 12 of the Order. HS: 84.26), Gondoras (item (8) of article 12 of the Order. HS: 84.26), Over-load cutout devices for cranes or mobile cranes (item (4) of article 14-2 of the Order. HS: 84.31)</d:t>
    </d:r>
    <d:r xmlns:d="http://schemas.openxmlformats.org/spreadsheetml/2006/main">
      <d:rPr>
        <d:sz val="11"/>
        <d:color rgb="FF000000"/>
        <d:rFont val="Calibri"/>
      </d:rPr>
      <d:t xml:space="preserve"/>
    </d:r>
  </si>
  <si>
    <d:r xmlns:d="http://schemas.openxmlformats.org/spreadsheetml/2006/main">
      <d:rPr>
        <d:sz val="11"/>
        <d:rFont val="Calibri"/>
      </d:rPr>
      <d:t xml:space="preserve">8426 - Ships' derricks; cranes, including cable cranes; mobile lifting frames, straddle carriers and works trucks fitted with a crane.; 8431 - Parts suitable for use solely or principally with the machinery of headings 84.25 to 84.30.; </d:t>
    </d:r>
  </si>
  <si>
    <t>G/TBT/N/MEX/197/Add.2</t>
  </si>
  <si>
    <d:r xmlns:d="http://schemas.openxmlformats.org/spreadsheetml/2006/main">
      <d:rPr>
        <d:i/>
        <d:sz val="11"/>
        <d:rFont val="Calibri"/>
      </d:rPr>
      <d:t xml:space="preserve">Pesticides</d:t>
    </d:r>
    <d:r xmlns:d="http://schemas.openxmlformats.org/spreadsheetml/2006/main">
      <d:rPr>
        <d:sz val="11"/>
        <d:color rgb="FF000000"/>
        <d:rFont val="Calibri"/>
      </d:rPr>
      <d:t xml:space="preserve"/>
    </d:r>
  </si>
  <si>
    <d:r xmlns:d="http://schemas.openxmlformats.org/spreadsheetml/2006/main">
      <d:rPr>
        <d:sz val="11"/>
        <d:rFont val="Calibri"/>
      </d:rPr>
      <d:t xml:space="preserve">65.100 - Pesticides and other agrochemicals; 13.100 - Occupational safety. Industrial hygiene; </d:t>
    </d:r>
  </si>
  <si>
    <t>G/TBT/N/PER/97</t>
  </si>
  <si>
    <t>TARIFF ITEM NUMBER
DESCRIPTION
0209
Pig fat, free of lean meat, and poultry fat, not rendered or otherwise extracted, fresh, chilled, frozen, salted, in brine, dried or smoked.
0306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0307
Molluscs, whether in shell or not, live, fresh, chilled, frozen, dried, salted or in brine; smoked molluscs, whether in shell or not, whether or not cooked before or during the smoking process; flours, meals and pellets of molluscs, fit for human consumption.
0401
Milk and cream, not concentrated nor containing added sugar or other sweetening matter.
0402
Milk and cream, concentrated or containing added sugar or other sweetening matter.
0405
Butter and other fats and oils derived from milk; dairy spreads.
0406
Cheese and curd.
0802
Other nuts, fresh or dried, whether or not shelled or peeled.
1604
Prepared or preserved fish; caviar and caviar substitutes prepared from fish eggs.
1701
Cane or beet sugar and chemically pure sucrose, in solid form.
1704
Sugar confectionery (including white chocolate), not containing cocoa.
1806
Chocolate and other food preparations containing cocoa.
2009
Fruit juices (including grape must) and vegetable juices, unfermented and not containing added spirit, whether or not containing added sugar or other sweetening matter.
2103
Sauces and preparations therefor; mixed condiments and mixed seasonings; mustard flour and meal and prepared mustard.
040590
Other fats and oils derived from milk.
160239
Other prepared or preserved meat, meat offal or blood of poultry of heading 01.05.
0402991000
Condensed milk.
0402999000
Other milk and cream, containing added sugar or other sweetening matter.
0403100020
Yogurt, flavoured or containing added fruit, nuts or cocoa, whether or not containing added sugar or other sweetening matter.
0406909000
Other cheese.
1517100000
Margarine, excluding liquid margarine.
1517900000
Other margarine; edible mixtures or preparations of animal or vegetable fats or oils or of fractions of different fats or oils of this Chapter, other than edible fats or oils or their fractions of heading 15.16.
1601000000
Sausages and similar products, of meat, meat offal or blood; food preparations based on these products.
1602100000
Homogenised preparations.
1602200000
Prepared or preserved liver of any animal.
1602321090
Other prepared or preserved meat, meat offal or blood of fowls of the species Gallus domesticus, seasoned and frozen.
1602500000
Prepared or preserved meat, meat offal or blood of bovine animals.
1602900000
Other, including preparations of blood of any animal.
1702200000
Maple sugar and maple syrup.
1702309000
Glucose, not containing fructose or containing in the dry state less than 20% by weight of fructose.
1702901000
Artificial honey, whether or not mixed with natural honey.
1702903000
Sugars containing added flavouring or colouring matter, containing in the dry state 50% by weight of fructose.
1702904000
Other syrup containing in the dry state 50% by weight of fructose.
1704101000
Chewing gum, sugar-coated.
1704901000
Boiled sweets, pastilles and similar sugar confectionery.
1704909000
Other sugar confectionery (including white chocolate), not containing cocoa.
1806310000
Preparations in blocks, slabs or bars, other than those weighing more than 2 kg, or in liquid, paste, powder, granular or other bulk form in containers or immediate packings of a content exceeding 2 kg, filled.
1806320000
Preparations in blocks, slabs or bars, other than those weighing more than 2 kg, or in liquid, paste, powder, granular or other bulk form in containers or immediate packings of a content exceeding 2 kg, not filled.
1901909000
Food preparations of flour, groats, meal, starch or malt extract, not containing cocoa or containing less than 40% by weight of cocoa calculated on a totally defatted basis, not elsewhere specified or included; food preparations of goods of headings 04.01 to 04.04, not containing cocoa or containing less than 5% by weight of cocoa calculated on a totally defatted basis, not elsewhere specified or included.
1902200000
Stuffed pasta, whether or not cooked or otherwise prepared.
1904200000
Prepared foods obtained from unroasted cereal flakes or from mixtures of unroasted cereal flakes and roasted cereal flakes or swelled cereals.
1904900000
Cereals (other than maize (corn)) in grain form or in the form of flakes or other worked grains (except flour, groats and meal), pre-cooked, or otherwise prepared, not elsewhere specified or included.
1905100000
Crispbread (also known as knäckebrot).
1905200000
Gingerbread and the like.
1905310000
Sweet biscuits.
1905400000
Rusks, toasted bread and similar toasted products.
1905901000
Salted or flavoured biscuits.
1905909000
Other bread, pastry, cakes, biscuits and other bakers' wares, whether or not containing cocoa; communion wafers, empty cachets of a kind suitable for pharmaceutical use, sealing wafers, rice paper and similar products.
2005200000
Potatoes, prepared or preserved otherwise than by vinegar or acetic acid, not frozen.
2005590000
Other beans (Vigna spp., Phaseolus spp.) prepared or preserved otherwise than by vinegar or acetic acid, not frozen.
2005600000
Asparagus, prepared or preserved otherwise than by vinegar or acetic acid, not frozen.
2005700000
Olives, prepared or preserved otherwise than by vinegar or acetic acid, not frozen.
2005800000
Sweet corn (Zea mays var. saccharata), prepared or preserved otherwise than by vinegar or acetic acid, not frozen.
2005991000
Artichokes, prepared or preserved otherwise than by vinegar or acetic acid, not frozen.
2005992000
Paprika (Capsicum annuum), prepared or preserved otherwise than by vinegar or acetic acid, not frozen.
2005999000
Other vegetables and mixtures of vegetables, prepared or preserved otherwise than by vinegar or acetic acid, not frozen.
2006000000
Vegetables, fruit, nuts, fruit-peel and other parts of plants, preserved by sugar (drained, glacé or crystallised).
2007911000
Jams, fruit jellies and marmalades of citrus fruit, obtained by cooking, whether or not containing added sugar or other sweetening matter.
2007991100
Jams, fruit jellies and marmalades of pineapple, obtained by cooking, whether or not containing added sugar or other sweetening matter.
2007999100
Jams, fruit jellies and marmalades of other fruits or nuts, obtained by cooking, whether or not containing added sugar or other sweetening matter.
2103100000
Soya sauce.
2103200000
Tomato ketchup and other tomato sauces.
2103302000
Prepared mustard.
2103901000
Mayonnaise.
2103902000
Mixed condiments and mixed seasonings.
2103909000
Other sauces and preparations therefor.
2104101000
Preparations for soups and broths.
2104102000
Soups and broths.
2104200000
Homogenized composite food preparations.
2105001000
Ice cream not containing milk or dairy products.
2105009000
Other ice cream and other edible ice, whether or not containing cocoa.
2106901000
Powders for table creams, jellies, ice creams, or similar preparations.
2106906000
Sweetening preparations made using synthetic or artificial substances.
2106907900
Other food supplements.
2106908000
Formula, other than milk formula, for infants up to 12 months old.
2202100000
Waters, including mineral waters and aerated waters, containing added sugar or other sweetening matter or flavoured.
2202900000
Other non-alcoholic beverages, not including fruit or vegetable juices of heading 20.09.
</t>
  </si>
  <si>
    <d:r xmlns:d="http://schemas.openxmlformats.org/spreadsheetml/2006/main">
      <d:rPr>
        <d:sz val="11"/>
        <d:rFont val="Calibri"/>
      </d:rPr>
      <d:t xml:space="preserve">1517 - Margarine; edible mixtures or preparations of animal or vegetable fats or oils or of fractions of different fats or oils of this Chapter, other than edible fats or oils or their fractions of heading 15.16.; 1601 - Sausages and similar products, of meat, meat offal or blood; food preparations based on these products.; 2006 - Vegetables, fruit, nuts, fruit-peel and other parts of plants, preserved by sugar (drained, glacé or crystallised).; 2104 - Soups and broths and preparations therefor; homogenised composite food preparations.; 2105 - Ice cream and other edible ice, whether or not containing cocoa.; 2202 - Waters, including mineral waters and aerated waters, containing added sugar or other sweetening matter or flavoured, and other non-alcoholic beverages, not including fruit or vegetable juices of heading 20.09.; 18063 - - Other, in blocks, slabs or bars:; 20079 - - Other:; 0209 - Pig fat, free of lean meat, and poultry fat, not rendered or otherwise extracted, fresh, chilled, frozen, salted, in brine, dried or smoked.; 0306 - Crustaceans, whether in shell or not, live, fresh, chilled, frozen, dried, salted or in brine; crustaceans, in shell, cooked by steaming or by boiling in water, whether or not chilled, frozen, dried, salted or in brine; flours, meals and pellets of crustaceans, fit for human consumption.; 0307 - Molluscs, whether in shell or not, live, fresh, chilled, frozen, dried, salted or in brine; aquatic invertebrates other than crustaceans and molluscs, live, fresh, chilled, frozen, dried, salted or in brine; flours, meals and pellets of aquatic invertebrates other than crustaceans, fit for human consumption.; 0401 - Milk and cream, not concentrated nor containing added sugar or other sweetening matter.; 0402 - Milk and cream, concentrated or containing added sugar or other sweetening matter.; 040299 - -- Other; 040310 - - Yogurt; 0405 - Butter and other fats and oils derived from milk; dairy spreads.; 040590 - - Other; 0406 - Cheese and curd.; 040690 - - Other cheese; 0802 - Other nuts, fresh or dried, whether or not shelled or peeled.; 151710 - - Margarine, excluding liquid margarine; 151790 - - Other; 160100 - Sausages and similar products, of meat, meat offal or blood; food preparations based on these products.; 160210 - - Homogenised preparations; 160220 - - Of liver of any animal; 160232 - -- Of fowls of the species Gallus domesticus; 160250 - - Of bovine animals; 160290 - - Other, including preparations of blood of any animal; 1604 - Prepared or preserved fish; caviar and caviar substitutes prepared from fish eggs.; 1701 - Cane or beet sugar and chemically pure sucrose, in solid form.; 170220 - - Maple sugar and maple syrup; 170230 - - Glucose and glucose syrup, not containing fructose or containing in the dry state less than 20% by weight of fructose; 170290 - - Other, including invert sugar and other sugar and sugar syrup blends containing in the dry state 50% by weight of fructose; 1704 - Sugar confectionery (including white chocolate), not containing cocoa.; 170410 - - Chewing gum, whether or not sugar-coated; 170490 - - Other; 1806 - Chocolate and other food preparations containing cocoa.; 180631 - -- Filled; 180632 - -- Not filled; 190190 - - Other; 190220 - - Stuffed pasta, whether or not cooked or otherwise prepared; 190420 - - Prepared foods obtained from unroasted cereal flakes or from mixtures of unroasted cereal flakes and roasted cereal flakes or swelled cereals; 190490 - - Other; 190510 - - Crispbread; 190520 - - Gingerbread and the like; 190531 - -- Sweet biscuits; 190540 - - Rusks, toasted bread and similar toasted products; 190590 - - Other; 200520 - - Potatoes; 200559 - -- Other; 200560 - - Asparagus; 200570 - - Olives; 200580 - - Sweet corn (Zea mays var. saccharata); 200600 - Vegetables, fruit, nuts, fruit-peel and other parts of plants, preserved by sugar (drained, glacé or crystallized).; 200791 - -- Citrus fruit; 200799 - -- Other; 2009 - Fruit juices (including grape must) and vegetable juices, unfermented and not containing added spirit, whether or not containing added sugar or other sweetening matter.; 2103 - Sauces and preparations therefor; mixed condiments and mixed seasonings; mustard flour and meal and prepared mustard.; 210310 - - Soya sauce; 210320 - - Tomato ketchup and other tomato sauces; 210330 - - Mustard flour and meal and prepared mustard; 210390 - - Other; 210410 - - Soups and broths and preparations therefor; 210420 - - Homogenised composite food preparations; 210500 - Ice cream and other edible ice, whether or not containing cocoa.; 210690 - - Other; 220210 - - Waters, including mineral waters and aerated waters, containing added sugar or other sweetening matter or flavoured; 220290 - - Other; </d:t>
    </d:r>
  </si>
  <si>
    <t>G/TBT/N/SGP/39</t>
  </si>
  <si>
    <d:r xmlns:d="http://schemas.openxmlformats.org/spreadsheetml/2006/main">
      <d:rPr>
        <d:sz val="11"/>
        <d:rFont val="Calibri"/>
      </d:rPr>
      <d:t xml:space="preserve">Ready-to-eat food</d:t>
    </d:r>
    <d:r xmlns:d="http://schemas.openxmlformats.org/spreadsheetml/2006/main">
      <d:rPr>
        <d:sz val="11"/>
        <d:color rgb="FF000000"/>
        <d:rFont val="Calibri"/>
      </d:rPr>
      <d:t xml:space="preserve"/>
    </d:r>
  </si>
  <si>
    <t>G/TBT/N/CAN/531/Corr.1</t>
  </si>
  <si>
    <d:r xmlns:d="http://schemas.openxmlformats.org/spreadsheetml/2006/main">
      <d:rPr>
        <d:i/>
        <d:sz val="11"/>
        <d:rFont val="Calibri"/>
      </d:rPr>
      <d:t xml:space="preserve">Corded Window Coverings (may include Consumer Products (not including food, therapeutics or cosmetics)) (ICS: 97.020, 97.140, 97.190, 97.200)</d:t>
    </d:r>
    <d:r xmlns:d="http://schemas.openxmlformats.org/spreadsheetml/2006/main">
      <d:rPr>
        <d:sz val="11"/>
        <d:color rgb="FF000000"/>
        <d:rFont val="Calibri"/>
      </d:rPr>
      <d:t xml:space="preserve"/>
    </d:r>
  </si>
  <si>
    <d:r xmlns:d="http://schemas.openxmlformats.org/spreadsheetml/2006/main">
      <d:rPr>
        <d:i/>
        <d:sz val="11"/>
        <d:rFont val="Calibri"/>
      </d:rPr>
      <d:t xml:space="preserve">97.020 - Home economics in general; 97.140 - Furniture; 97.190 - Equipment for children; 97.200 - Equipment for entertainment; </d:t>
    </d:r>
  </si>
  <si>
    <t>G/TBT/N/BRA/707/Add.2</t>
  </si>
  <si>
    <d:r xmlns:d="http://schemas.openxmlformats.org/spreadsheetml/2006/main">
      <d:rPr>
        <d:i/>
        <d:sz val="11"/>
        <d:rFont val="Calibri"/>
      </d:rPr>
      <d:t xml:space="preserve">Medicines</d:t>
    </d:r>
    <d:r xmlns:d="http://schemas.openxmlformats.org/spreadsheetml/2006/main">
      <d:rPr>
        <d:sz val="11"/>
        <d:color rgb="FF000000"/>
        <d:rFont val="Calibri"/>
      </d:rPr>
      <d:t xml:space="preserve"/>
    </d:r>
  </si>
  <si>
    <d:r xmlns:d="http://schemas.openxmlformats.org/spreadsheetml/2006/main">
      <d:rPr>
        <d:sz val="11"/>
        <d:rFont val="Calibri"/>
      </d:rPr>
      <d:t xml:space="preserve">30 - Pharmaceutical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30 - Pharmaceutical products; </d:t>
    </d:r>
  </si>
  <si>
    <t>G/TBT/N/KOR/724</t>
  </si>
  <si>
    <d:r xmlns:d="http://schemas.openxmlformats.org/spreadsheetml/2006/main">
      <d:rPr>
        <d:sz val="11"/>
        <d:rFont val="Calibri"/>
      </d:rPr>
      <d:t xml:space="preserve">EMC (Electromagnetic Compatibility) Regulation</d:t>
    </d:r>
    <d:r xmlns:d="http://schemas.openxmlformats.org/spreadsheetml/2006/main">
      <d:rPr>
        <d:sz val="11"/>
        <d:color rgb="FF000000"/>
        <d:rFont val="Calibri"/>
      </d:rPr>
      <d:t xml:space="preserve"/>
    </d:r>
  </si>
  <si>
    <d:r xmlns:d="http://schemas.openxmlformats.org/spreadsheetml/2006/main">
      <d:rPr>
        <d:sz val="11"/>
        <d:rFont val="Calibri"/>
      </d:rPr>
      <d:t xml:space="preserve">33.100 - Electromagnetic compatibility (EMC); 43.120 - Electric road vehicles; 43.150 - Cycles; </d:t>
    </d:r>
  </si>
  <si>
    <t>G/TBT/N/KOR/725</t>
  </si>
  <si>
    <d:r xmlns:d="http://schemas.openxmlformats.org/spreadsheetml/2006/main">
      <d:rPr>
        <d:sz val="11"/>
        <d:rFont val="Calibri"/>
      </d:rPr>
      <d:t xml:space="preserve">Herbal Medicine &amp; Herbal Medicine Preparations</d:t>
    </d:r>
    <d:r xmlns:d="http://schemas.openxmlformats.org/spreadsheetml/2006/main">
      <d:rPr>
        <d:sz val="11"/>
        <d:color rgb="FF000000"/>
        <d:rFont val="Calibri"/>
      </d:rPr>
      <d:t xml:space="preserve"/>
    </d:r>
  </si>
  <si>
    <t>G/TBT/N/RWA/57</t>
  </si>
  <si>
    <t>G/TBT/N/RWA/58</t>
  </si>
  <si>
    <d:r xmlns:d="http://schemas.openxmlformats.org/spreadsheetml/2006/main">
      <d:rPr>
        <d:sz val="11"/>
        <d:rFont val="Calibri"/>
      </d:rPr>
      <d:t xml:space="preserve">71.060 - Inorganic chemicals; </d:t>
    </d:r>
  </si>
  <si>
    <t>G/TBT/N/RWA/59</t>
  </si>
  <si>
    <t>G/TBT/N/RWA/60</t>
  </si>
  <si>
    <t>G/TBT/N/RWA/61</t>
  </si>
  <si>
    <t>G/TBT/N/RWA/62</t>
  </si>
  <si>
    <t>G/TBT/N/RWA/63</t>
  </si>
  <si>
    <d:r xmlns:d="http://schemas.openxmlformats.org/spreadsheetml/2006/main">
      <d:rPr>
        <d:sz val="11"/>
        <d:rFont val="Calibri"/>
      </d:rPr>
      <d:t xml:space="preserve">75.160.20 - Liquid fuels; </d:t>
    </d:r>
  </si>
  <si>
    <t>G/TBT/N/RWA/64</t>
  </si>
  <si>
    <d:r xmlns:d="http://schemas.openxmlformats.org/spreadsheetml/2006/main">
      <d:rPr>
        <d:sz val="11"/>
        <d:rFont val="Calibri"/>
      </d:rPr>
      <d:t xml:space="preserve">71.100.80 - Chemicals for purification of water; </d:t>
    </d:r>
  </si>
  <si>
    <t>G/TBT/N/RWA/65</t>
  </si>
  <si>
    <t>G/TBT/N/RWA/66</t>
  </si>
  <si>
    <t>G/TBT/N/RWA/67</t>
  </si>
  <si>
    <t>G/TBT/N/RWA/68</t>
  </si>
  <si>
    <d:r xmlns:d="http://schemas.openxmlformats.org/spreadsheetml/2006/main">
      <d:rPr>
        <d:sz val="11"/>
        <d:rFont val="Calibri"/>
      </d:rPr>
      <d:t xml:space="preserve">59.060.01 - Textile fibres in general; </d:t>
    </d:r>
  </si>
  <si>
    <t>G/TBT/N/RWA/69</t>
  </si>
  <si>
    <d:r xmlns:d="http://schemas.openxmlformats.org/spreadsheetml/2006/main">
      <d:rPr>
        <d:sz val="11"/>
        <d:rFont val="Calibri"/>
      </d:rPr>
      <d:t xml:space="preserve">59.060.99 - Other textile fibres; </d:t>
    </d:r>
  </si>
  <si>
    <t>G/TBT/N/RWA/70</t>
  </si>
  <si>
    <t>G/TBT/N/RWA/71</t>
  </si>
  <si>
    <t>G/TBT/N/RWA/72</t>
  </si>
  <si>
    <t>G/TBT/N/RWA/73</t>
  </si>
  <si>
    <t>G/TBT/N/RWA/74</t>
  </si>
  <si>
    <d:r xmlns:d="http://schemas.openxmlformats.org/spreadsheetml/2006/main">
      <d:rPr>
        <d:sz val="11"/>
        <d:rFont val="Calibri"/>
      </d:rPr>
      <d:t xml:space="preserve">13.030.40 - Installations and equipment for waste disposal and treatment; </d:t>
    </d:r>
  </si>
  <si>
    <t>G/TBT/N/RWA/75</t>
  </si>
  <si>
    <d:r xmlns:d="http://schemas.openxmlformats.org/spreadsheetml/2006/main">
      <d:rPr>
        <d:sz val="11"/>
        <d:rFont val="Calibri"/>
      </d:rPr>
      <d:t xml:space="preserve">77.080.20 - Steels; </d:t>
    </d:r>
  </si>
  <si>
    <t>G/TBT/N/BOL/6</t>
  </si>
  <si>
    <t>G/TBT/N/BRA/739</t>
  </si>
  <si>
    <d:r xmlns:d="http://schemas.openxmlformats.org/spreadsheetml/2006/main">
      <d:rPr>
        <d:sz val="11"/>
        <d:rFont val="Calibri"/>
      </d:rPr>
      <d:t xml:space="preserve">HS 06, 07 and 08</d:t>
    </d:r>
    <d:r xmlns:d="http://schemas.openxmlformats.org/spreadsheetml/2006/main">
      <d:rPr>
        <d:sz val="11"/>
        <d:color rgb="FF000000"/>
        <d:rFont val="Calibri"/>
      </d:rPr>
      <d:t xml:space="preserve"/>
    </d:r>
  </si>
  <si>
    <d:r xmlns:d="http://schemas.openxmlformats.org/spreadsheetml/2006/main">
      <d:rPr>
        <d:sz val="11"/>
        <d:rFont val="Calibri"/>
      </d:rPr>
      <d:t xml:space="preserve">06 - Live trees and other plants; bulbs, roots and the like; cut flowers and ornamental foliage; 07 - Edible vegetables and certain roots and tubers; 08 - Edible fruit and nuts; peel of citrus fruit or melons; </d:t>
    </d:r>
  </si>
  <si>
    <d:r xmlns:d="http://schemas.openxmlformats.org/spreadsheetml/2006/main">
      <d:rPr>
        <d:sz val="11"/>
        <d:rFont val="Calibri"/>
      </d:rPr>
      <d:t xml:space="preserve">65.020.20 - Plant growing; </d:t>
    </d:r>
  </si>
  <si>
    <t>G/TBT/N/BRA/740</t>
  </si>
  <si>
    <d:r xmlns:d="http://schemas.openxmlformats.org/spreadsheetml/2006/main">
      <d:rPr>
        <d:sz val="11"/>
        <d:rFont val="Calibri"/>
      </d:rPr>
      <d:t xml:space="preserve">Textiles &amp; Textile Articles – HS: (Chapter 50 - Silk, including yarns and woven fabric; Chapter 51 - Wool &amp; animal hair, including yarn &amp; woven fabric; Chapter 52 - Cotton, including yarn and woven fabric; Chapter 53 - Other vegetable textile fibers).</d:t>
    </d:r>
    <d:r xmlns:d="http://schemas.openxmlformats.org/spreadsheetml/2006/main">
      <d:rPr>
        <d:sz val="11"/>
        <d:color rgb="FF000000"/>
        <d:rFont val="Calibri"/>
      </d:rPr>
      <d:t xml:space="preserve"/>
    </d:r>
  </si>
  <si>
    <d:r xmlns:d="http://schemas.openxmlformats.org/spreadsheetml/2006/main">
      <d:rPr>
        <d:sz val="11"/>
        <d:rFont val="Calibri"/>
      </d:rPr>
      <d:t xml:space="preserve">50 - Silk; 52 - Cotton; 51 - Wool, fine or coarse animal hair; horsehair yarn and woven fabric; 53 - Other vegetable textile fibres; paper yarn and woven fabrics of paper yarn; </d:t>
    </d:r>
  </si>
  <si>
    <t>G/TBT/N/KEN/589</t>
  </si>
  <si>
    <t>G/TBT/N/KEN/590</t>
  </si>
  <si>
    <t>G/TBT/N/KEN/591</t>
  </si>
  <si>
    <t>G/TBT/N/KEN/592</t>
  </si>
  <si>
    <t>G/TBT/N/KEN/593</t>
  </si>
  <si>
    <d:r xmlns:d="http://schemas.openxmlformats.org/spreadsheetml/2006/main">
      <d:rPr>
        <d:sz val="11"/>
        <d:rFont val="Calibri"/>
      </d:rPr>
      <d:t xml:space="preserve">83.080.01 - Plastics in general; </d:t>
    </d:r>
  </si>
  <si>
    <t>G/TBT/N/USA/1172/Add.1</t>
  </si>
  <si>
    <d:r xmlns:d="http://schemas.openxmlformats.org/spreadsheetml/2006/main">
      <d:rPr>
        <d:i/>
        <d:sz val="11"/>
        <d:rFont val="Calibri"/>
      </d:rPr>
      <d:t xml:space="preserve">75.060 - Natural gas; </d:t>
    </d:r>
  </si>
  <si>
    <t>G/TBT/N/USA/1231/Add.2</t>
  </si>
  <si>
    <d:r xmlns:d="http://schemas.openxmlformats.org/spreadsheetml/2006/main">
      <d:rPr>
        <d:i/>
        <d:sz val="11"/>
        <d:rFont val="Calibri"/>
      </d:rPr>
      <d:t xml:space="preserve">Onions</d:t>
    </d:r>
    <d:r xmlns:d="http://schemas.openxmlformats.org/spreadsheetml/2006/main">
      <d:rPr>
        <d:sz val="11"/>
        <d:color rgb="FF000000"/>
        <d:rFont val="Calibri"/>
      </d:rPr>
      <d:t xml:space="preserve"/>
    </d:r>
  </si>
  <si>
    <d:r xmlns:d="http://schemas.openxmlformats.org/spreadsheetml/2006/main">
      <d:rPr>
        <d:i/>
        <d:sz val="11"/>
        <d:rFont val="Calibri"/>
      </d:rPr>
      <d:t xml:space="preserve">0703 - Onions, shallots, garlic, leeks and other alliaceous vegetables, fresh or chilled.; </d:t>
    </d:r>
  </si>
  <si>
    <d:r xmlns:d="http://schemas.openxmlformats.org/spreadsheetml/2006/main">
      <d:rPr>
        <d:i/>
        <d:sz val="11"/>
        <d:rFont val="Calibri"/>
      </d:rPr>
      <d:t xml:space="preserve">67.080 - Fruits. Vegetables; </d:t>
    </d:r>
  </si>
  <si>
    <t>G/TBT/N/USA/1233/Add.2</t>
  </si>
  <si>
    <d:r xmlns:d="http://schemas.openxmlformats.org/spreadsheetml/2006/main">
      <d:rPr>
        <d:sz val="11"/>
        <d:rFont val="Calibri"/>
      </d:rPr>
      <d:t xml:space="preserve">71.100 - Products of the chemical industry;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13.020 - Environmental protection; 71.100 - Products of the chemical industry; </d:t>
    </d:r>
  </si>
  <si>
    <t>G/TBT/N/USA/1235/Add.2</t>
  </si>
  <si>
    <d:r xmlns:d="http://schemas.openxmlformats.org/spreadsheetml/2006/main">
      <d:rPr>
        <d:i/>
        <d:sz val="11"/>
        <d:rFont val="Calibri"/>
      </d:rPr>
      <d:t xml:space="preserve">Shelled walnuts</d:t>
    </d:r>
    <d:r xmlns:d="http://schemas.openxmlformats.org/spreadsheetml/2006/main">
      <d:rPr>
        <d:sz val="11"/>
        <d:color rgb="FF000000"/>
        <d:rFont val="Calibri"/>
      </d:rPr>
      <d:t xml:space="preserve"/>
    </d:r>
  </si>
  <si>
    <d:r xmlns:d="http://schemas.openxmlformats.org/spreadsheetml/2006/main">
      <d:rPr>
        <d:sz val="11"/>
        <d:rFont val="Calibri"/>
      </d:rPr>
      <d:t xml:space="preserve">08023 - - Walnuts:;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08023 - - Walnuts:; </d:t>
    </d:r>
  </si>
  <si>
    <t>G/TBT/N/RUS/84</t>
  </si>
  <si>
    <t>Russian Federation</t>
  </si>
  <si>
    <d:r xmlns:d="http://schemas.openxmlformats.org/spreadsheetml/2006/main">
      <d:rPr>
        <d:sz val="11"/>
        <d:rFont val="Calibri"/>
      </d:rPr>
      <d:t xml:space="preserve">Synthetic detergents and water softeners</d:t>
    </d:r>
    <d:r xmlns:d="http://schemas.openxmlformats.org/spreadsheetml/2006/main">
      <d:rPr>
        <d:sz val="11"/>
        <d:color rgb="FF000000"/>
        <d:rFont val="Calibri"/>
      </d:rPr>
      <d:t xml:space="preserve"/>
    </d:r>
  </si>
  <si>
    <t>G/TBT/N/RUS/85</t>
  </si>
  <si>
    <d:r xmlns:d="http://schemas.openxmlformats.org/spreadsheetml/2006/main">
      <d:rPr>
        <d:sz val="11"/>
        <d:rFont val="Calibri"/>
      </d:rPr>
      <d:t xml:space="preserve">Disinfectants</d:t>
    </d:r>
    <d:r xmlns:d="http://schemas.openxmlformats.org/spreadsheetml/2006/main">
      <d:rPr>
        <d:sz val="11"/>
        <d:color rgb="FF000000"/>
        <d:rFont val="Calibri"/>
      </d:rPr>
      <d:t xml:space="preserve"/>
    </d:r>
  </si>
  <si>
    <t>G/TBT/N/COL/227</t>
  </si>
  <si>
    <t>Pressure cookers (7323.93.10.00 and 7615.10.10.00)</t>
  </si>
  <si>
    <d:r xmlns:d="http://schemas.openxmlformats.org/spreadsheetml/2006/main">
      <d:rPr>
        <d:sz val="11"/>
        <d:rFont val="Calibri"/>
      </d:rPr>
      <d:t xml:space="preserve">732393 - -- Of stainless steel; </d:t>
    </d:r>
  </si>
  <si>
    <t>G/TBT/N/ISR/957</t>
  </si>
  <si>
    <d:r xmlns:d="http://schemas.openxmlformats.org/spreadsheetml/2006/main">
      <d:rPr>
        <d:sz val="11"/>
        <d:rFont val="Calibri"/>
      </d:rPr>
      <d:t xml:space="preserve">Aviation fuel quality control and operation</d:t>
    </d:r>
    <d:r xmlns:d="http://schemas.openxmlformats.org/spreadsheetml/2006/main">
      <d:rPr>
        <d:sz val="11"/>
        <d:color rgb="FF000000"/>
        <d:rFont val="Calibri"/>
      </d:rPr>
      <d:t xml:space="preserve"/>
    </d:r>
  </si>
  <si>
    <d:r xmlns:d="http://schemas.openxmlformats.org/spreadsheetml/2006/main">
      <d:rPr>
        <d:sz val="11"/>
        <d:rFont val="Calibri"/>
      </d:rPr>
      <d:t xml:space="preserve">2710 - Petroleum oils and oils obtained from bituminous minerals, other than crude; preparations not elsewhere specified or included, containing by weight 70% or more of petroleum oils or of oils obtained from bituminous minerals, these oils being the basic constituents of the preparations; waste oils.; </d:t>
    </d:r>
  </si>
  <si>
    <t>G/TBT/N/ISR/958</t>
  </si>
  <si>
    <t>G/TBT/N/ISR/959</t>
  </si>
  <si>
    <t>G/TBT/N/ISR/960</t>
  </si>
  <si>
    <d:r xmlns:d="http://schemas.openxmlformats.org/spreadsheetml/2006/main">
      <d:rPr>
        <d:sz val="11"/>
        <d:rFont val="Calibri"/>
      </d:rPr>
      <d:t xml:space="preserve">Automatic electrical timers and time switches</d:t>
    </d:r>
    <d:r xmlns:d="http://schemas.openxmlformats.org/spreadsheetml/2006/main">
      <d:rPr>
        <d:sz val="11"/>
        <d:color rgb="FF000000"/>
        <d:rFont val="Calibri"/>
      </d:rPr>
      <d:t xml:space="preserve"/>
    </d:r>
  </si>
  <si>
    <d:r xmlns:d="http://schemas.openxmlformats.org/spreadsheetml/2006/main">
      <d:rPr>
        <d:sz val="11"/>
        <d:rFont val="Calibri"/>
      </d:rPr>
      <d:t xml:space="preserve">9106 - Time of day recording apparatus and apparatus for measuring, recording or otherwise indicating intervals of time, with clock or watch movement or with synchronous motor (for example, time-registers, time-recorders).; </d:t>
    </d:r>
  </si>
  <si>
    <d:r xmlns:d="http://schemas.openxmlformats.org/spreadsheetml/2006/main">
      <d:rPr>
        <d:sz val="11"/>
        <d:rFont val="Calibri"/>
      </d:rPr>
      <d:t xml:space="preserve">97.120 - Automatic controls for household use; </d:t>
    </d:r>
  </si>
  <si>
    <t>G/TBT/N/ISR/961</t>
  </si>
  <si>
    <d:r xmlns:d="http://schemas.openxmlformats.org/spreadsheetml/2006/main">
      <d:rPr>
        <d:sz val="11"/>
        <d:rFont val="Calibri"/>
      </d:rPr>
      <d:t xml:space="preserve">Self-ballasted LED-lamps</d:t>
    </d:r>
    <d:r xmlns:d="http://schemas.openxmlformats.org/spreadsheetml/2006/main">
      <d:rPr>
        <d:sz val="11"/>
        <d:color rgb="FF000000"/>
        <d:rFont val="Calibri"/>
      </d:rPr>
      <d:t xml:space="preserve"/>
    </d:r>
  </si>
  <si>
    <d:r xmlns:d="http://schemas.openxmlformats.org/spreadsheetml/2006/main">
      <d:rPr>
        <d:sz val="11"/>
        <d:rFont val="Calibri"/>
      </d:rPr>
      <d:t xml:space="preserve">8539 - Electric filament or discharge lamps, including sealed beam lamp units and ultra-violet or infra-red lamps; arc-lamps.; </d:t>
    </d:r>
  </si>
  <si>
    <d:r xmlns:d="http://schemas.openxmlformats.org/spreadsheetml/2006/main">
      <d:rPr>
        <d:sz val="11"/>
        <d:rFont val="Calibri"/>
      </d:rPr>
      <d:t xml:space="preserve">29.140.99 - Other standards related to lamps; </d:t>
    </d:r>
  </si>
  <si>
    <t>G/TBT/N/ISR/962</t>
  </si>
  <si>
    <d:r xmlns:d="http://schemas.openxmlformats.org/spreadsheetml/2006/main">
      <d:rPr>
        <d:sz val="11"/>
        <d:rFont val="Calibri"/>
      </d:rPr>
      <d:t xml:space="preserve">Coaxial communication cables</d:t>
    </d:r>
    <d:r xmlns:d="http://schemas.openxmlformats.org/spreadsheetml/2006/main">
      <d:rPr>
        <d:sz val="11"/>
        <d:color rgb="FF000000"/>
        <d:rFont val="Calibri"/>
      </d:rPr>
      <d:t xml:space="preserve"/>
    </d:r>
  </si>
  <si>
    <d:r xmlns:d="http://schemas.openxmlformats.org/spreadsheetml/2006/main">
      <d:rPr>
        <d:sz val="11"/>
        <d:rFont val="Calibri"/>
      </d:rPr>
      <d:t xml:space="preserve">854420 - - Co- Axial cable and other co- Axial electric conductors; </d:t>
    </d:r>
  </si>
  <si>
    <d:r xmlns:d="http://schemas.openxmlformats.org/spreadsheetml/2006/main">
      <d:rPr>
        <d:sz val="11"/>
        <d:rFont val="Calibri"/>
      </d:rPr>
      <d:t xml:space="preserve">33.120.10 - Coaxial cables. Waveguides; </d:t>
    </d:r>
  </si>
  <si>
    <d:r xmlns:d="http://schemas.openxmlformats.org/spreadsheetml/2006/main">
      <d:rPr>
        <d:sz val="11"/>
        <d:rFont val="Calibri"/>
      </d:rPr>
      <d:t xml:space="preserve">Reducing trade barriers and facilitating trade; </d:t>
    </d:r>
  </si>
  <si>
    <t>G/TBT/N/MEX/320/Add.1</t>
  </si>
  <si>
    <d:r xmlns:d="http://schemas.openxmlformats.org/spreadsheetml/2006/main">
      <d:rPr>
        <d:sz val="11"/>
        <d:rFont val="Calibri"/>
      </d:rPr>
      <d:t xml:space="preserve">7613 - Aluminum containers for compressed or liquefied gas.; </d:t>
    </d:r>
  </si>
  <si>
    <t>G/TBT/N/MEX/330/Add.1</t>
  </si>
  <si>
    <t>G/TBT/N/NIC/153/Add.1</t>
  </si>
  <si>
    <d:r xmlns:d="http://schemas.openxmlformats.org/spreadsheetml/2006/main">
      <d:rPr>
        <d:i/>
        <d:sz val="11"/>
        <d:rFont val="Calibri"/>
      </d:rPr>
      <d:t xml:space="preserve">International Classification for Standards (ICS) code 67.100.01</d:t>
    </d:r>
    <d:r xmlns:d="http://schemas.openxmlformats.org/spreadsheetml/2006/main">
      <d:rPr>
        <d:sz val="11"/>
        <d:color rgb="FF000000"/>
        <d:rFont val="Calibri"/>
      </d:rPr>
      <d:t xml:space="preserve"/>
    </d:r>
  </si>
  <si>
    <d:r xmlns:d="http://schemas.openxmlformats.org/spreadsheetml/2006/main">
      <d:rPr>
        <d:i/>
        <d:sz val="11"/>
        <d:rFont val="Calibri"/>
      </d:rPr>
      <d:t xml:space="preserve">67.100.01 - Milk and milk products in general; </d:t>
    </d:r>
  </si>
  <si>
    <t>G/TBT/N/TPKM/271/Add.1</t>
  </si>
  <si>
    <d:r xmlns:d="http://schemas.openxmlformats.org/spreadsheetml/2006/main">
      <d:rPr>
        <d:i/>
        <d:sz val="11"/>
        <d:rFont val="Calibri"/>
      </d:rPr>
      <d:t xml:space="preserve">Pressure cookers for domestic use (Refer to attachment).</d:t>
    </d:r>
    <d:r xmlns:d="http://schemas.openxmlformats.org/spreadsheetml/2006/main">
      <d:rPr>
        <d:sz val="11"/>
        <d:color rgb="FF000000"/>
        <d:rFont val="Calibri"/>
      </d:rPr>
      <d:t xml:space="preserve"/>
    </d:r>
  </si>
  <si>
    <d:r xmlns:d="http://schemas.openxmlformats.org/spreadsheetml/2006/main">
      <d:rPr>
        <d:sz val="11"/>
        <d:rFont val="Calibri"/>
      </d:rPr>
      <d:t xml:space="preserve">732391 - -- Of cast iron, not enamelled; 732392 - -- Of cast iron, enamelled; 732393 - -- Of stainless steel; 732394 - -- Of iron (other than cast iron) or steel, enamelled; 732399 -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73239 - - Other:; 732391 - -- Of cast iron, not enamelled; 732392 - -- Of cast iron, enamelled; 732393 - -- Of stainless steel; 732394 - -- Of iron (other than cast iron) or steel, enamelled; 732399 - -- Other; </d:t>
    </d:r>
  </si>
  <si>
    <t>G/TBT/N/TPKM/288</t>
  </si>
  <si>
    <d:r xmlns:d="http://schemas.openxmlformats.org/spreadsheetml/2006/main">
      <d:rPr>
        <d:sz val="11"/>
        <d:rFont val="Calibri"/>
      </d:rPr>
      <d:t xml:space="preserve">Health food for human consumption</d:t>
    </d:r>
    <d:r xmlns:d="http://schemas.openxmlformats.org/spreadsheetml/2006/main">
      <d:rPr>
        <d:sz val="11"/>
        <d:color rgb="FF000000"/>
        <d:rFont val="Calibri"/>
      </d:rPr>
      <d:t xml:space="preserve"/>
    </d:r>
  </si>
  <si>
    <t>G/TBT/N/UGA/730</t>
  </si>
  <si>
    <d:r xmlns:d="http://schemas.openxmlformats.org/spreadsheetml/2006/main">
      <d:rPr>
        <d:sz val="11"/>
        <d:rFont val="Calibri"/>
      </d:rPr>
      <d:t xml:space="preserve">151110 - - Crude oil; 150810 - - Crude oil; 151211 - -- Crude oil; 151311 - -- Crude oil; 151321 - -- Crude oil; 151411 - -- Crude oil; 151511 - -- Crude oil; 151491 - -- Crude oil; 151521 - -- Crude oil; </d:t>
    </d:r>
  </si>
  <si>
    <t>G/TBT/N/UGA/731</t>
  </si>
  <si>
    <d:r xmlns:d="http://schemas.openxmlformats.org/spreadsheetml/2006/main">
      <d:rPr>
        <d:sz val="11"/>
        <d:rFont val="Calibri"/>
      </d:rPr>
      <d:t xml:space="preserve">150810 - - Crude oil; 151110 - - Crude oil; 151311 - -- Crude oil; 151211 - -- Crude oil; 151321 - -- Crude oil; 151411 - -- Crude oil; 151491 - -- Crude oil; 151511 - -- Crude oil; 151521 - -- Crude oil; </d:t>
    </d:r>
  </si>
  <si>
    <t>G/TBT/N/UGA/732</t>
  </si>
  <si>
    <d:r xmlns:d="http://schemas.openxmlformats.org/spreadsheetml/2006/main">
      <d:rPr>
        <d:sz val="11"/>
        <d:rFont val="Calibri"/>
      </d:rPr>
      <d:t xml:space="preserve">Crude Oils, Fuel Oils</d:t>
    </d:r>
    <d:r xmlns:d="http://schemas.openxmlformats.org/spreadsheetml/2006/main">
      <d:rPr>
        <d:sz val="11"/>
        <d:color rgb="FF000000"/>
        <d:rFont val="Calibri"/>
      </d:rPr>
      <d:t xml:space="preserve"/>
    </d:r>
  </si>
  <si>
    <d:r xmlns:d="http://schemas.openxmlformats.org/spreadsheetml/2006/main">
      <d:rPr>
        <d:sz val="11"/>
        <d:rFont val="Calibri"/>
      </d:rPr>
      <d:t xml:space="preserve">150810 - - Crude oil; 151110 - - Crude oil; 151211 - -- Crude oil; 151311 - -- Crude oil; 151321 - -- Crude oil; 151411 - -- Crude oil; 151491 - -- Crude oil; 151511 - -- Crude oil; 151521 - -- Crude oil; 841330 - - Fuel, lubricating or cooling medium pumps for internal combustion piston engines; </d:t>
    </d:r>
  </si>
  <si>
    <t>G/TBT/N/VNM/105</t>
  </si>
  <si>
    <d:r xmlns:d="http://schemas.openxmlformats.org/spreadsheetml/2006/main">
      <d:rPr>
        <d:sz val="11"/>
        <d:rFont val="Calibri"/>
      </d:rPr>
      <d:t xml:space="preserve">Sodium chloride salt</d:t>
    </d:r>
    <d:r xmlns:d="http://schemas.openxmlformats.org/spreadsheetml/2006/main">
      <d:rPr>
        <d:sz val="11"/>
        <d:color rgb="FF000000"/>
        <d:rFont val="Calibri"/>
      </d:rPr>
      <d:t xml:space="preserve"/>
    </d:r>
  </si>
  <si>
    <d:r xmlns:d="http://schemas.openxmlformats.org/spreadsheetml/2006/main">
      <d:rPr>
        <d:sz val="11"/>
        <d:rFont val="Calibri"/>
      </d:rPr>
      <d:t xml:space="preserve">2501 - Salt (including table salt and denatured salt) and pure sodium chloride, whether or not in aqueous solution or containing added anti-caking or free-flowing agents; sea water.; </d:t>
    </d:r>
  </si>
  <si>
    <t>G/TBT/N/AUS/105</t>
  </si>
  <si>
    <d:r xmlns:d="http://schemas.openxmlformats.org/spreadsheetml/2006/main">
      <d:rPr>
        <d:sz val="11"/>
        <d:rFont val="Calibri"/>
      </d:rPr>
      <d:t xml:space="preserve">Consumer information, labelling; Protection of the environment; Harmonization; Cost saving and productivity enhancement; </d:t>
    </d:r>
  </si>
  <si>
    <t>G/TBT/N/BRA/719/Add.1</t>
  </si>
  <si>
    <d:r xmlns:d="http://schemas.openxmlformats.org/spreadsheetml/2006/main">
      <d:rPr>
        <d:i/>
        <d:sz val="11"/>
        <d:rFont val="Calibri"/>
      </d:rPr>
      <d:t xml:space="preserve">Beverage, wine and grape product</d:t>
    </d:r>
    <d:r xmlns:d="http://schemas.openxmlformats.org/spreadsheetml/2006/main">
      <d:rPr>
        <d:sz val="11"/>
        <d:color rgb="FF000000"/>
        <d:rFont val="Calibri"/>
      </d:rPr>
      <d:t xml:space="preserve"/>
    </d:r>
  </si>
  <si>
    <t>G/TBT/N/CAN/531</t>
  </si>
  <si>
    <d:r xmlns:d="http://schemas.openxmlformats.org/spreadsheetml/2006/main">
      <d:rPr>
        <d:sz val="11"/>
        <d:rFont val="Calibri"/>
      </d:rPr>
      <d:t xml:space="preserve">Corded Window Coverings (may include Consumer Products (not including food, therapeutics or cosmetics)) (ICS: 97.020, 97.140, 97.190, 97.200)</d:t>
    </d:r>
    <d:r xmlns:d="http://schemas.openxmlformats.org/spreadsheetml/2006/main">
      <d:rPr>
        <d:sz val="11"/>
        <d:color rgb="FF000000"/>
        <d:rFont val="Calibri"/>
      </d:rPr>
      <d:t xml:space="preserve"/>
    </d:r>
  </si>
  <si>
    <t>G/TBT/N/COL/226</t>
  </si>
  <si>
    <t>Breathalysers (90.27.80.90.00 and 90.27.10.90.00)</t>
  </si>
  <si>
    <d:r xmlns:d="http://schemas.openxmlformats.org/spreadsheetml/2006/main">
      <d:rPr>
        <d:sz val="11"/>
        <d:rFont val="Calibri"/>
      </d:rPr>
      <d:t xml:space="preserve">902710 - - Gas or smoke analysis apparatus; 902780 - - Other instruments and apparatus; </d:t>
    </d:r>
  </si>
  <si>
    <t>G/TBT/N/EU/501</t>
  </si>
  <si>
    <t>G/TBT/N/ISR/956</t>
  </si>
  <si>
    <d:r xmlns:d="http://schemas.openxmlformats.org/spreadsheetml/2006/main">
      <d:rPr>
        <d:sz val="11"/>
        <d:rFont val="Calibri"/>
      </d:rPr>
      <d:t xml:space="preserve">Electrical circuit-breakers</d:t>
    </d:r>
    <d:r xmlns:d="http://schemas.openxmlformats.org/spreadsheetml/2006/main">
      <d:rPr>
        <d:sz val="11"/>
        <d:color rgb="FF000000"/>
        <d:rFont val="Calibri"/>
      </d:rPr>
      <d:t xml:space="preserve"/>
    </d:r>
  </si>
  <si>
    <d:r xmlns:d="http://schemas.openxmlformats.org/spreadsheetml/2006/main">
      <d:rPr>
        <d:sz val="11"/>
        <d:rFont val="Calibri"/>
      </d:rPr>
      <d:t xml:space="preserve">853620 - - Automatic circuit breakers; 853630 - - Other apparatus for protecting electric circuits; 853690 - - Other apparatus; 853890 - - Other; </d:t>
    </d:r>
  </si>
  <si>
    <d:r xmlns:d="http://schemas.openxmlformats.org/spreadsheetml/2006/main">
      <d:rPr>
        <d:sz val="11"/>
        <d:rFont val="Calibri"/>
      </d:rPr>
      <d:t xml:space="preserve">29.120.50 - Fuses and other overcurrent protection devices; </d:t>
    </d:r>
  </si>
  <si>
    <t>G/TBT/N/MEX/369</t>
  </si>
  <si>
    <t>Totoaba (Totoaba macdonaldi)</t>
  </si>
  <si>
    <t>G/TBT/N/MYS/75</t>
  </si>
  <si>
    <t>Malaysia</t>
  </si>
  <si>
    <d:r xmlns:d="http://schemas.openxmlformats.org/spreadsheetml/2006/main">
      <d:rPr>
        <d:sz val="11"/>
        <d:rFont val="Calibri"/>
      </d:rPr>
      <d:t xml:space="preserve">DTT active indoor antenna (ICS: 33.160.10, 33.160.25)</d:t>
    </d:r>
    <d:r xmlns:d="http://schemas.openxmlformats.org/spreadsheetml/2006/main">
      <d:rPr>
        <d:sz val="11"/>
        <d:color rgb="FF000000"/>
        <d:rFont val="Calibri"/>
      </d:rPr>
      <d:t xml:space="preserve"/>
    </d:r>
  </si>
  <si>
    <d:r xmlns:d="http://schemas.openxmlformats.org/spreadsheetml/2006/main">
      <d:rPr>
        <d:sz val="11"/>
        <d:rFont val="Calibri"/>
      </d:rPr>
      <d:t xml:space="preserve">33.160.10 - Amplifiers; 33.160.25 - Television receivers; </d:t>
    </d:r>
  </si>
  <si>
    <t>G/TBT/N/MYS/76</t>
  </si>
  <si>
    <d:r xmlns:d="http://schemas.openxmlformats.org/spreadsheetml/2006/main">
      <d:rPr>
        <d:sz val="11"/>
        <d:rFont val="Calibri"/>
      </d:rPr>
      <d:t xml:space="preserve">LTE user equipment (ICS: 33.060.20)</d:t>
    </d:r>
    <d:r xmlns:d="http://schemas.openxmlformats.org/spreadsheetml/2006/main">
      <d:rPr>
        <d:sz val="11"/>
        <d:color rgb="FF000000"/>
        <d:rFont val="Calibri"/>
      </d:rPr>
      <d:t xml:space="preserve"/>
    </d:r>
  </si>
  <si>
    <d:r xmlns:d="http://schemas.openxmlformats.org/spreadsheetml/2006/main">
      <d:rPr>
        <d:sz val="11"/>
        <d:rFont val="Calibri"/>
      </d:rPr>
      <d:t xml:space="preserve">33.060.20 - Receiving and transmitting equipment; </d:t>
    </d:r>
  </si>
  <si>
    <t>G/TBT/N/MYS/77</t>
  </si>
  <si>
    <d:r xmlns:d="http://schemas.openxmlformats.org/spreadsheetml/2006/main">
      <d:rPr>
        <d:sz val="11"/>
        <d:rFont val="Calibri"/>
      </d:rPr>
      <d:t xml:space="preserve">Mandated equipment including but not limited to terrestrial free to air set top box receivers, integrated digital television or personal video recorders (ICS: 33.160.25)</d:t>
    </d:r>
    <d:r xmlns:d="http://schemas.openxmlformats.org/spreadsheetml/2006/main">
      <d:rPr>
        <d:sz val="11"/>
        <d:color rgb="FF000000"/>
        <d:rFont val="Calibri"/>
      </d:rPr>
      <d:t xml:space="preserve"/>
    </d:r>
  </si>
  <si>
    <d:r xmlns:d="http://schemas.openxmlformats.org/spreadsheetml/2006/main">
      <d:rPr>
        <d:sz val="11"/>
        <d:rFont val="Calibri"/>
      </d:rPr>
      <d:t xml:space="preserve">33.160.25 - Television receivers; </d:t>
    </d:r>
  </si>
  <si>
    <t>G/TBT/N/ISR/954</t>
  </si>
  <si>
    <d:r xmlns:d="http://schemas.openxmlformats.org/spreadsheetml/2006/main">
      <d:rPr>
        <d:sz val="11"/>
        <d:rFont val="Calibri"/>
      </d:rPr>
      <d:t xml:space="preserve">Lamps</d:t>
    </d:r>
    <d:r xmlns:d="http://schemas.openxmlformats.org/spreadsheetml/2006/main">
      <d:rPr>
        <d:sz val="11"/>
        <d:color rgb="FF000000"/>
        <d:rFont val="Calibri"/>
      </d:rPr>
      <d:t xml:space="preserve"/>
    </d:r>
  </si>
  <si>
    <d:r xmlns:d="http://schemas.openxmlformats.org/spreadsheetml/2006/main">
      <d:rPr>
        <d:sz val="11"/>
        <d:rFont val="Calibri"/>
      </d:rPr>
      <d:t xml:space="preserve">853661 - -- Lamp-holders; 854710 - - Insulating fittings of ceramics; 854720 - - Insulating fittings of plastics; </d:t>
    </d:r>
  </si>
  <si>
    <d:r xmlns:d="http://schemas.openxmlformats.org/spreadsheetml/2006/main">
      <d:rPr>
        <d:sz val="11"/>
        <d:rFont val="Calibri"/>
      </d:rPr>
      <d:t xml:space="preserve">29.140.10 - Lamp caps and holders; </d:t>
    </d:r>
  </si>
  <si>
    <t>G/TBT/N/ISR/955</t>
  </si>
  <si>
    <d:r xmlns:d="http://schemas.openxmlformats.org/spreadsheetml/2006/main">
      <d:rPr>
        <d:sz val="11"/>
        <d:rFont val="Calibri"/>
      </d:rPr>
      <d:t xml:space="preserve">Circuit-breakers for a.c. and d.c. operation</d:t>
    </d:r>
    <d:r xmlns:d="http://schemas.openxmlformats.org/spreadsheetml/2006/main">
      <d:rPr>
        <d:sz val="11"/>
        <d:color rgb="FF000000"/>
        <d:rFont val="Calibri"/>
      </d:rPr>
      <d:t xml:space="preserve"/>
    </d:r>
  </si>
  <si>
    <d:r xmlns:d="http://schemas.openxmlformats.org/spreadsheetml/2006/main">
      <d:rPr>
        <d:sz val="11"/>
        <d:rFont val="Calibri"/>
      </d:rPr>
      <d:t xml:space="preserve">853620 - - Automatic circuit breakers; 853890 - - Other; </d:t>
    </d:r>
  </si>
  <si>
    <t>G/TBT/N/CHE/224</t>
  </si>
  <si>
    <d:r xmlns:d="http://schemas.openxmlformats.org/spreadsheetml/2006/main">
      <d:rPr>
        <d:sz val="11"/>
        <d:rFont val="Calibri"/>
      </d:rPr>
      <d:t xml:space="preserve">Organic products</d:t>
    </d:r>
    <d:r xmlns:d="http://schemas.openxmlformats.org/spreadsheetml/2006/main">
      <d:rPr>
        <d:sz val="11"/>
        <d:color rgb="FF000000"/>
        <d:rFont val="Calibri"/>
      </d:rPr>
      <d:t xml:space="preserve"/>
    </d:r>
  </si>
  <si>
    <d:r xmlns:d="http://schemas.openxmlformats.org/spreadsheetml/2006/main">
      <d:rPr>
        <d:sz val="11"/>
        <d:rFont val="Calibri"/>
      </d:rPr>
      <d:t xml:space="preserve">Harmonization; Other; </d:t>
    </d:r>
  </si>
  <si>
    <t>G/TBT/N/IND/61</t>
  </si>
  <si>
    <t>G/TBT/N/IND/62</t>
  </si>
  <si>
    <t>G/TBT/N/ISR/950</t>
  </si>
  <si>
    <d:r xmlns:d="http://schemas.openxmlformats.org/spreadsheetml/2006/main">
      <d:rPr>
        <d:sz val="11"/>
        <d:rFont val="Calibri"/>
      </d:rPr>
      <d:t xml:space="preserve">Plugs and socket-outlets</d:t>
    </d:r>
    <d:r xmlns:d="http://schemas.openxmlformats.org/spreadsheetml/2006/main">
      <d:rPr>
        <d:sz val="11"/>
        <d:color rgb="FF000000"/>
        <d:rFont val="Calibri"/>
      </d:rPr>
      <d:t xml:space="preserve"/>
    </d:r>
  </si>
  <si>
    <t>G/TBT/N/ISR/951</t>
  </si>
  <si>
    <d:r xmlns:d="http://schemas.openxmlformats.org/spreadsheetml/2006/main">
      <d:rPr>
        <d:sz val="11"/>
        <d:rFont val="Calibri"/>
      </d:rPr>
      <d:t xml:space="preserve">Double-capped LED lamps</d:t>
    </d:r>
    <d:r xmlns:d="http://schemas.openxmlformats.org/spreadsheetml/2006/main">
      <d:rPr>
        <d:sz val="11"/>
        <d:color rgb="FF000000"/>
        <d:rFont val="Calibri"/>
      </d:rPr>
      <d:t xml:space="preserve"/>
    </d:r>
  </si>
  <si>
    <d:r xmlns:d="http://schemas.openxmlformats.org/spreadsheetml/2006/main">
      <d:rPr>
        <d:sz val="11"/>
        <d:rFont val="Calibri"/>
      </d:rPr>
      <d:t xml:space="preserve">854140 - - Photosensitive semiconductor devices, including photovoltaic cells whether or not assembled in modules or made up into panels; light emitting diodes; </d:t>
    </d:r>
  </si>
  <si>
    <t>G/TBT/N/ISR/952</t>
  </si>
  <si>
    <d:r xmlns:d="http://schemas.openxmlformats.org/spreadsheetml/2006/main">
      <d:rPr>
        <d:sz val="11"/>
        <d:rFont val="Calibri"/>
      </d:rPr>
      <d:t xml:space="preserve">Luminaires: Floodlights</d:t>
    </d:r>
    <d:r xmlns:d="http://schemas.openxmlformats.org/spreadsheetml/2006/main">
      <d:rPr>
        <d:sz val="11"/>
        <d:color rgb="FF000000"/>
        <d:rFont val="Calibri"/>
      </d:rPr>
      <d:t xml:space="preserve"/>
    </d:r>
  </si>
  <si>
    <t>G/TBT/N/ISR/953</t>
  </si>
  <si>
    <d:r xmlns:d="http://schemas.openxmlformats.org/spreadsheetml/2006/main">
      <d:rPr>
        <d:sz val="11"/>
        <d:rFont val="Calibri"/>
      </d:rPr>
      <d:t xml:space="preserve">Medical syringes and needles</d:t>
    </d:r>
    <d:r xmlns:d="http://schemas.openxmlformats.org/spreadsheetml/2006/main">
      <d:rPr>
        <d:sz val="11"/>
        <d:color rgb="FF000000"/>
        <d:rFont val="Calibri"/>
      </d:rPr>
      <d:t xml:space="preserve"/>
    </d:r>
  </si>
  <si>
    <d:r xmlns:d="http://schemas.openxmlformats.org/spreadsheetml/2006/main">
      <d:rPr>
        <d:sz val="11"/>
        <d:rFont val="Calibri"/>
      </d:rPr>
      <d:t xml:space="preserve">901831 - -- Syringes, with or without needles; 901832 - -- Tubular metal needles and needles for sutures; </d:t>
    </d:r>
  </si>
  <si>
    <d:r xmlns:d="http://schemas.openxmlformats.org/spreadsheetml/2006/main">
      <d:rPr>
        <d:sz val="11"/>
        <d:rFont val="Calibri"/>
      </d:rPr>
      <d:t xml:space="preserve">01.070 - Colour coding; 11.040.25 - Syringes, needles and catheters; </d:t>
    </d:r>
  </si>
  <si>
    <t>G/TBT/N/KOR/722</t>
  </si>
  <si>
    <d:r xmlns:d="http://schemas.openxmlformats.org/spreadsheetml/2006/main">
      <d:rPr>
        <d:sz val="11"/>
        <d:rFont val="Calibri"/>
      </d:rPr>
      <d:t xml:space="preserve">Quasi-drugs</d:t>
    </d:r>
    <d:r xmlns:d="http://schemas.openxmlformats.org/spreadsheetml/2006/main">
      <d:rPr>
        <d:sz val="11"/>
        <d:color rgb="FF000000"/>
        <d:rFont val="Calibri"/>
      </d:rPr>
      <d:t xml:space="preserve"/>
    </d:r>
  </si>
  <si>
    <t>G/TBT/N/KOR/723</t>
  </si>
  <si>
    <t>G/TBT/N/UGA/729</t>
  </si>
  <si>
    <d:r xmlns:d="http://schemas.openxmlformats.org/spreadsheetml/2006/main">
      <d:rPr>
        <d:sz val="11"/>
        <d:rFont val="Calibri"/>
      </d:rPr>
      <d:t xml:space="preserve">Illuminating candles.</d:t>
    </d:r>
    <d:r xmlns:d="http://schemas.openxmlformats.org/spreadsheetml/2006/main">
      <d:rPr>
        <d:sz val="11"/>
        <d:color rgb="FF000000"/>
        <d:rFont val="Calibri"/>
      </d:rPr>
      <d:t xml:space="preserve"/>
    </d:r>
  </si>
  <si>
    <d:r xmlns:d="http://schemas.openxmlformats.org/spreadsheetml/2006/main">
      <d:rPr>
        <d:sz val="11"/>
        <d:rFont val="Calibri"/>
      </d:rPr>
      <d:t xml:space="preserve">3406 - Candles, tapers and the like.; 34 - Soap, organic surface-active agents, washing preparations, lubricating preparations, artificial waxes, prepared waxes, polishing or scouring preparations, candles and similar articles, modelling pastes, "dental waxes" and dental preparations with a basis of plaster; 340600 - Candles, tapers and the like.; </d:t>
    </d:r>
  </si>
  <si>
    <d:r xmlns:d="http://schemas.openxmlformats.org/spreadsheetml/2006/main">
      <d:rPr>
        <d:sz val="11"/>
        <d:rFont val="Calibri"/>
      </d:rPr>
      <d:t xml:space="preserve">75.140 - Waxes, bituminous materials and other petroleum products; </d:t>
    </d:r>
  </si>
  <si>
    <t>G/TBT/N/VNM/104</t>
  </si>
  <si>
    <d:r xmlns:d="http://schemas.openxmlformats.org/spreadsheetml/2006/main">
      <d:rPr>
        <d:sz val="11"/>
        <d:rFont val="Calibri"/>
      </d:rPr>
      <d:t xml:space="preserve">Wood adhesives</d:t>
    </d:r>
    <d:r xmlns:d="http://schemas.openxmlformats.org/spreadsheetml/2006/main">
      <d:rPr>
        <d:sz val="11"/>
        <d:color rgb="FF000000"/>
        <d:rFont val="Calibri"/>
      </d:rPr>
      <d:t xml:space="preserve"/>
    </d:r>
  </si>
  <si>
    <d:r xmlns:d="http://schemas.openxmlformats.org/spreadsheetml/2006/main">
      <d:rPr>
        <d:sz val="11"/>
        <d:rFont val="Calibri"/>
      </d:rPr>
      <d:t xml:space="preserve">83.180 - Adhesives; </d:t>
    </d:r>
  </si>
  <si>
    <t>G/TBT/N/JPN/564</t>
  </si>
  <si>
    <d:r xmlns:d="http://schemas.openxmlformats.org/spreadsheetml/2006/main">
      <d:rPr>
        <d:sz val="11"/>
        <d:rFont val="Calibri"/>
      </d:rPr>
      <d:t xml:space="preserve">Dust Respirators (HS:9020)</d:t>
    </d:r>
    <d:r xmlns:d="http://schemas.openxmlformats.org/spreadsheetml/2006/main">
      <d:rPr>
        <d:sz val="11"/>
        <d:color rgb="FF000000"/>
        <d:rFont val="Calibri"/>
      </d:rPr>
      <d:t xml:space="preserve"/>
    </d:r>
  </si>
  <si>
    <d:r xmlns:d="http://schemas.openxmlformats.org/spreadsheetml/2006/main">
      <d:rPr>
        <d:sz val="11"/>
        <d:rFont val="Calibri"/>
      </d:rPr>
      <d:t xml:space="preserve">9020 - Other breathing appliances and gas masks, excluding protective masks having neither mechanical parts nor replaceable filters.; </d:t>
    </d:r>
  </si>
  <si>
    <t>G/TBT/N/UGA/711</t>
  </si>
  <si>
    <d:r xmlns:d="http://schemas.openxmlformats.org/spreadsheetml/2006/main">
      <d:rPr>
        <d:sz val="11"/>
        <d:rFont val="Calibri"/>
      </d:rPr>
      <d:t xml:space="preserve">School Clothing.</d:t>
    </d:r>
    <d:r xmlns:d="http://schemas.openxmlformats.org/spreadsheetml/2006/main">
      <d:rPr>
        <d:sz val="11"/>
        <d:color rgb="FF000000"/>
        <d:rFont val="Calibri"/>
      </d:rPr>
      <d:t xml:space="preserve"/>
    </d:r>
  </si>
  <si>
    <d:r xmlns:d="http://schemas.openxmlformats.org/spreadsheetml/2006/main">
      <d:rPr>
        <d:sz val="11"/>
        <d:rFont val="Calibri"/>
      </d:rPr>
      <d:t xml:space="preserve">3926 - Other articles of plastics and articles of other materials of headings 39.01 to 39.14.; 420310 - - Articles of apparel; 392610 - - Office or school supplies; 6309 - Worn clothing and other worn articles.; 681250 - - Clothing, clothing accessories, footwear and headgear; 630900 - Worn clothing and other worn articles.; </d:t>
    </d:r>
  </si>
  <si>
    <d:r xmlns:d="http://schemas.openxmlformats.org/spreadsheetml/2006/main">
      <d:rPr>
        <d:sz val="11"/>
        <d:rFont val="Calibri"/>
      </d:rPr>
      <d:t xml:space="preserve">59.080 - Products of the textile industry; 61.020 - Clothes; 59.080.01 - Textiles in general; 59.080.20 - Yarns; 59.080.30 - Textile fabrics; 59.080.40 - Coated fabrics; 59.080.50 - Ropes; 59.080.60 - Textile floor coverings; 59.080.70 - Geotextiles; 59.080.99 - Other products of the textile industry; </d:t>
    </d:r>
  </si>
  <si>
    <t>G/TBT/N/UGA/712</t>
  </si>
  <si>
    <d:r xmlns:d="http://schemas.openxmlformats.org/spreadsheetml/2006/main">
      <d:rPr>
        <d:sz val="11"/>
        <d:rFont val="Calibri"/>
      </d:rPr>
      <d:t xml:space="preserve">School Clothing, blazers.</d:t>
    </d:r>
    <d:r xmlns:d="http://schemas.openxmlformats.org/spreadsheetml/2006/main">
      <d:rPr>
        <d:sz val="11"/>
        <d:color rgb="FF000000"/>
        <d:rFont val="Calibri"/>
      </d:rPr>
      <d:t xml:space="preserve"/>
    </d:r>
  </si>
  <si>
    <d:r xmlns:d="http://schemas.openxmlformats.org/spreadsheetml/2006/main">
      <d:rPr>
        <d:sz val="11"/>
        <d:rFont val="Calibri"/>
      </d:rPr>
      <d:t xml:space="preserve">3926 - Other articles of plastics and articles of other materials of headings 39.01 to 39.14.; 392610 - - Office or school supplies; 420310 - - Articles of apparel; 6103 - Men's or boys' suits, ensembles, jackets, blazers, trousers, bib and brace overalls, breeches and shorts (other than swimwear), knitted or crocheted.; 6204 - Women's or girls' suits, ensembles, jackets, blazers, dresses, skirts, divided skirts, trousers, bib and brace overalls, breeches and shorts (other than swimwear).; 630900 - Worn clothing and other worn articles.; 6309 - Worn clothing and other worn articles.; 681250 - - Clothing, clothing accessories, footwear and headgear; </d:t>
    </d:r>
  </si>
  <si>
    <t>G/TBT/N/UGA/713</t>
  </si>
  <si>
    <d:r xmlns:d="http://schemas.openxmlformats.org/spreadsheetml/2006/main">
      <d:rPr>
        <d:sz val="11"/>
        <d:rFont val="Calibri"/>
      </d:rPr>
      <d:t xml:space="preserve">School clothing, trousers and shorts.</d:t>
    </d:r>
    <d:r xmlns:d="http://schemas.openxmlformats.org/spreadsheetml/2006/main">
      <d:rPr>
        <d:sz val="11"/>
        <d:color rgb="FF000000"/>
        <d:rFont val="Calibri"/>
      </d:rPr>
      <d:t xml:space="preserve"/>
    </d:r>
  </si>
  <si>
    <d:r xmlns:d="http://schemas.openxmlformats.org/spreadsheetml/2006/main">
      <d:rPr>
        <d:sz val="11"/>
        <d:rFont val="Calibri"/>
      </d:rPr>
      <d:t xml:space="preserve">420310 - - Articles of apparel; 392610 - - Office or school supplies; 6103 - Men's or boys' suits, ensembles, jackets, blazers, trousers, bib and brace overalls, breeches and shorts (other than swimwear), knitted or crocheted.; 6203 - Men's or boys' suits, ensembles, jackets, blazers, trousers, bib and brace overalls, breeches and shorts (other than swimwear).; 6309 - Worn clothing and other worn articles.; 630900 - Worn clothing and other worn articles.; 681250 - - Clothing, clothing accessories, footwear and headgear; </d:t>
    </d:r>
  </si>
  <si>
    <t>G/TBT/N/UGA/714</t>
  </si>
  <si>
    <d:r xmlns:d="http://schemas.openxmlformats.org/spreadsheetml/2006/main">
      <d:rPr>
        <d:sz val="11"/>
        <d:rFont val="Calibri"/>
      </d:rPr>
      <d:t xml:space="preserve">School clothing, girls' shirts, boys' shirts.</d:t>
    </d:r>
    <d:r xmlns:d="http://schemas.openxmlformats.org/spreadsheetml/2006/main">
      <d:rPr>
        <d:sz val="11"/>
        <d:color rgb="FF000000"/>
        <d:rFont val="Calibri"/>
      </d:rPr>
      <d:t xml:space="preserve"/>
    </d:r>
  </si>
  <si>
    <d:r xmlns:d="http://schemas.openxmlformats.org/spreadsheetml/2006/main">
      <d:rPr>
        <d:sz val="11"/>
        <d:rFont val="Calibri"/>
      </d:rPr>
      <d:t xml:space="preserve">392610 - - Office or school supplies; 420310 - - Articles of apparel; 6105 - Men's or boys' shirts, knitted or crocheted.; 6106 - Women's or girls' blouses, shirts and shirt- Blouses, knitted or crocheted.; 6205 - Men's or boys' shirts.; 6206 - Women's or girls' blouses, shirts and shirt- Blouses.; 6309 - Worn clothing and other worn articles.; 681250 - - Clothing, clothing accessories, footwear and headgear; </d:t>
    </d:r>
  </si>
  <si>
    <t>G/TBT/N/UGA/715</t>
  </si>
  <si>
    <d:r xmlns:d="http://schemas.openxmlformats.org/spreadsheetml/2006/main">
      <d:rPr>
        <d:sz val="11"/>
        <d:rFont val="Calibri"/>
      </d:rPr>
      <d:t xml:space="preserve">School clothing, girls' dresses, girls' tunics, girls' gyms.</d:t>
    </d:r>
    <d:r xmlns:d="http://schemas.openxmlformats.org/spreadsheetml/2006/main">
      <d:rPr>
        <d:sz val="11"/>
        <d:color rgb="FF000000"/>
        <d:rFont val="Calibri"/>
      </d:rPr>
      <d:t xml:space="preserve"/>
    </d:r>
  </si>
  <si>
    <d:r xmlns:d="http://schemas.openxmlformats.org/spreadsheetml/2006/main">
      <d:rPr>
        <d:sz val="11"/>
        <d:rFont val="Calibri"/>
      </d:rPr>
      <d:t xml:space="preserve">392610 - - Office or school supplies; 420310 - - Articles of apparel; 6104 - Women's or girls' suits, ensembles, jackets and blazers, dresses, skirts, divided skirts, trousers, bib and brace overalls, breeches and shorts (other than swimwear), knitted or crocheted.; 6309 - Worn clothing and other worn articles.; 681250 - - Clothing, clothing accessories, footwear and headgear; </d:t>
    </d:r>
  </si>
  <si>
    <t>G/TBT/N/UGA/716</t>
  </si>
  <si>
    <d:r xmlns:d="http://schemas.openxmlformats.org/spreadsheetml/2006/main">
      <d:rPr>
        <d:sz val="11"/>
        <d:rFont val="Calibri"/>
      </d:rPr>
      <d:t xml:space="preserve">School clothing, girls’ slacks, girls’ skirts.</d:t>
    </d:r>
    <d:r xmlns:d="http://schemas.openxmlformats.org/spreadsheetml/2006/main">
      <d:rPr>
        <d:sz val="11"/>
        <d:color rgb="FF000000"/>
        <d:rFont val="Calibri"/>
      </d:rPr>
      <d:t xml:space="preserve"/>
    </d:r>
  </si>
  <si>
    <d:r xmlns:d="http://schemas.openxmlformats.org/spreadsheetml/2006/main">
      <d:rPr>
        <d:sz val="11"/>
        <d:rFont val="Calibri"/>
      </d:rPr>
      <d:t xml:space="preserve">392610 - - Office or school supplies; 420310 - - Articles of apparel; 6104 - Women's or girls' suits, ensembles, jackets and blazers, dresses, skirts, divided skirts, trousers, bib and brace overalls, breeches and shorts (other than swimwear), knitted or crocheted.; 6204 - Women's or girls' suits, ensembles, jackets, blazers, dresses, skirts, divided skirts, trousers, bib and brace overalls, breeches and shorts (other than swimwear).; 6309 - Worn clothing and other worn articles.; 681250 - - Clothing, clothing accessories, footwear and headgear; </d:t>
    </d:r>
  </si>
  <si>
    <t>G/TBT/N/UGA/717</t>
  </si>
  <si>
    <d:r xmlns:d="http://schemas.openxmlformats.org/spreadsheetml/2006/main">
      <d:rPr>
        <d:sz val="11"/>
        <d:rFont val="Calibri"/>
      </d:rPr>
      <d:t xml:space="preserve">School clothing, knee-high stockings, ankle socks.</d:t>
    </d:r>
    <d:r xmlns:d="http://schemas.openxmlformats.org/spreadsheetml/2006/main">
      <d:rPr>
        <d:sz val="11"/>
        <d:color rgb="FF000000"/>
        <d:rFont val="Calibri"/>
      </d:rPr>
      <d:t xml:space="preserve"/>
    </d:r>
  </si>
  <si>
    <d:r xmlns:d="http://schemas.openxmlformats.org/spreadsheetml/2006/main">
      <d:rPr>
        <d:sz val="11"/>
        <d:rFont val="Calibri"/>
      </d:rPr>
      <d:t xml:space="preserve">392610 - - Office or school supplies; 420310 - - Articles of apparel; 6115 - Panty hose, tights, stockings, socks and other hosiery, including stockings for varicose veins and footwear without applied soles, knitted or crocheted.; 6309 - Worn clothing and other worn articles.; </d:t>
    </d:r>
  </si>
  <si>
    <t>G/TBT/N/UGA/718</t>
  </si>
  <si>
    <d:r xmlns:d="http://schemas.openxmlformats.org/spreadsheetml/2006/main">
      <d:rPr>
        <d:sz val="11"/>
        <d:rFont val="Calibri"/>
      </d:rPr>
      <d:t xml:space="preserve">School clothing, jerseys, cardigans.</d:t>
    </d:r>
    <d:r xmlns:d="http://schemas.openxmlformats.org/spreadsheetml/2006/main">
      <d:rPr>
        <d:sz val="11"/>
        <d:color rgb="FF000000"/>
        <d:rFont val="Calibri"/>
      </d:rPr>
      <d:t xml:space="preserve"/>
    </d:r>
  </si>
  <si>
    <d:r xmlns:d="http://schemas.openxmlformats.org/spreadsheetml/2006/main">
      <d:rPr>
        <d:sz val="11"/>
        <d:rFont val="Calibri"/>
      </d:rPr>
      <d:t xml:space="preserve">392610 - - Office or school supplies; 420310 - - Articles of apparel; 6309 - Worn clothing and other worn articles.; 6110 - Jerseys, pullovers, cardigans, waist-coats and similar articles, knitted or crocheted.; 681250 - - Clothing, clothing accessories, footwear and headgear; </d:t>
    </d:r>
  </si>
  <si>
    <t>G/TBT/N/UGA/719</t>
  </si>
  <si>
    <d:r xmlns:d="http://schemas.openxmlformats.org/spreadsheetml/2006/main">
      <d:rPr>
        <d:sz val="11"/>
        <d:rFont val="Calibri"/>
      </d:rPr>
      <d:t xml:space="preserve">School clothing, girls' briefs.</d:t>
    </d:r>
    <d:r xmlns:d="http://schemas.openxmlformats.org/spreadsheetml/2006/main">
      <d:rPr>
        <d:sz val="11"/>
        <d:color rgb="FF000000"/>
        <d:rFont val="Calibri"/>
      </d:rPr>
      <d:t xml:space="preserve"/>
    </d:r>
  </si>
  <si>
    <d:r xmlns:d="http://schemas.openxmlformats.org/spreadsheetml/2006/main">
      <d:rPr>
        <d:sz val="11"/>
        <d:rFont val="Calibri"/>
      </d:rPr>
      <d:t xml:space="preserve">392610 - - Office or school supplies; 420310 - - Articles of apparel; 6208 - Women's or girls' singlets and other vests, slips, petticoats, briefs, panties, nightdresses, pyjamas, négligés, bathrobes, dressing gowns and similar articles.; 6108 - Women's or girls' slips, petticoats, briefs, panties, nightdresses, pyjamas, négligés, bathrobes, dressing gowns and similar articles, knitted or crocheted.; 6309 - Worn clothing and other worn articles.; 681250 - - Clothing, clothing accessories, footwear and headgear; </d:t>
    </d:r>
  </si>
  <si>
    <t>G/TBT/N/UGA/720</t>
  </si>
  <si>
    <d:r xmlns:d="http://schemas.openxmlformats.org/spreadsheetml/2006/main">
      <d:rPr>
        <d:sz val="11"/>
        <d:rFont val="Calibri"/>
      </d:rPr>
      <d:t xml:space="preserve">School clothing, tracksuits.</d:t>
    </d:r>
    <d:r xmlns:d="http://schemas.openxmlformats.org/spreadsheetml/2006/main">
      <d:rPr>
        <d:sz val="11"/>
        <d:color rgb="FF000000"/>
        <d:rFont val="Calibri"/>
      </d:rPr>
      <d:t xml:space="preserve"/>
    </d:r>
  </si>
  <si>
    <d:r xmlns:d="http://schemas.openxmlformats.org/spreadsheetml/2006/main">
      <d:rPr>
        <d:sz val="11"/>
        <d:rFont val="Calibri"/>
      </d:rPr>
      <d:t xml:space="preserve">392610 - - Office or school supplies; 420310 - - Articles of apparel; 6112 - Track suits, ski suits and swimwear, knitted or crocheted.; 6211 - Track suits, ski suits and swimwear; other garments.; 6309 - Worn clothing and other worn articles.; 681250 - - Clothing, clothing accessories, footwear and headgear; </d:t>
    </d:r>
  </si>
  <si>
    <t>G/TBT/N/UGA/721</t>
  </si>
  <si>
    <d:r xmlns:d="http://schemas.openxmlformats.org/spreadsheetml/2006/main">
      <d:rPr>
        <d:sz val="11"/>
        <d:rFont val="Calibri"/>
      </d:rPr>
      <d:t xml:space="preserve">School clothing, athletic wear.</d:t>
    </d:r>
    <d:r xmlns:d="http://schemas.openxmlformats.org/spreadsheetml/2006/main">
      <d:rPr>
        <d:sz val="11"/>
        <d:color rgb="FF000000"/>
        <d:rFont val="Calibri"/>
      </d:rPr>
      <d:t xml:space="preserve"/>
    </d:r>
  </si>
  <si>
    <d:r xmlns:d="http://schemas.openxmlformats.org/spreadsheetml/2006/main">
      <d:rPr>
        <d:sz val="11"/>
        <d:rFont val="Calibri"/>
      </d:rPr>
      <d:t xml:space="preserve">392610 - - Office or school supplies; 420310 - - Articles of apparel; 61123 - - Men's or boys' swimwear:; 61124 - - Women's or girls' swimwear:; 6309 - Worn clothing and other worn articles.; 681250 - - Clothing, clothing accessories, footwear and headgear; 9506 - Articles and equipment for general physical exercise, gymnastics, athletics, other sports (including table-tennis) or outdoor games, not specified or included elsewhere in this Chapter; swimming pools and paddling pools.; </d:t>
    </d:r>
  </si>
  <si>
    <t>G/TBT/N/UGA/722</t>
  </si>
  <si>
    <d:r xmlns:d="http://schemas.openxmlformats.org/spreadsheetml/2006/main">
      <d:rPr>
        <d:sz val="11"/>
        <d:rFont val="Calibri"/>
      </d:rPr>
      <d:t xml:space="preserve">Sanitary towels, reusable sanitary towels.</d:t>
    </d:r>
    <d:r xmlns:d="http://schemas.openxmlformats.org/spreadsheetml/2006/main">
      <d:rPr>
        <d:sz val="11"/>
        <d:color rgb="FF000000"/>
        <d:rFont val="Calibri"/>
      </d:rPr>
      <d:t xml:space="preserve"/>
    </d:r>
  </si>
  <si>
    <d:r xmlns:d="http://schemas.openxmlformats.org/spreadsheetml/2006/main">
      <d:rPr>
        <d:sz val="11"/>
        <d:rFont val="Calibri"/>
      </d:rPr>
      <d:t xml:space="preserve">481840 - - Sanitary towels and tampons, napkins and napkin liners for babies and similar sanitary articles; 560110 - - Sanitary towels and tampons, napkins and napkin liners for babies and similar sanitary articles, of wadding; </d:t>
    </d:r>
  </si>
  <si>
    <t>G/TBT/N/UGA/723</t>
  </si>
  <si>
    <d:r xmlns:d="http://schemas.openxmlformats.org/spreadsheetml/2006/main">
      <d:rPr>
        <d:sz val="11"/>
        <d:rFont val="Calibri"/>
      </d:rPr>
      <d:t xml:space="preserve">Adult diapers, adult briefs, adult underpads.</d:t>
    </d:r>
    <d:r xmlns:d="http://schemas.openxmlformats.org/spreadsheetml/2006/main">
      <d:rPr>
        <d:sz val="11"/>
        <d:color rgb="FF000000"/>
        <d:rFont val="Calibri"/>
      </d:rPr>
      <d:t xml:space="preserve"/>
    </d:r>
  </si>
  <si>
    <d:r xmlns:d="http://schemas.openxmlformats.org/spreadsheetml/2006/main">
      <d:rPr>
        <d:sz val="11"/>
        <d:rFont val="Calibri"/>
      </d:rPr>
      <d:t xml:space="preserve">61071 - - Underpants and briefs:; 61082 - - Briefs and panties:; </d:t>
    </d:r>
  </si>
  <si>
    <d:r xmlns:d="http://schemas.openxmlformats.org/spreadsheetml/2006/main">
      <d:rPr>
        <d:sz val="11"/>
        <d:rFont val="Calibri"/>
      </d:rPr>
      <d:t xml:space="preserve">11.180.20 - Aids for incontinence and ostomy; 59.080.30 - Textile fabrics; </d:t>
    </d:r>
  </si>
  <si>
    <t>G/TBT/N/UGA/724</t>
  </si>
  <si>
    <d:r xmlns:d="http://schemas.openxmlformats.org/spreadsheetml/2006/main">
      <d:rPr>
        <d:sz val="11"/>
        <d:rFont val="Calibri"/>
      </d:rPr>
      <d:t xml:space="preserve">Urea fertilizer.</d:t>
    </d:r>
    <d:r xmlns:d="http://schemas.openxmlformats.org/spreadsheetml/2006/main">
      <d:rPr>
        <d:sz val="11"/>
        <d:color rgb="FF000000"/>
        <d:rFont val="Calibri"/>
      </d:rPr>
      <d:t xml:space="preserve"/>
    </d:r>
  </si>
  <si>
    <d:r xmlns:d="http://schemas.openxmlformats.org/spreadsheetml/2006/main">
      <d:rPr>
        <d:sz val="11"/>
        <d:rFont val="Calibri"/>
      </d:rPr>
      <d:t xml:space="preserve">3102 - Mineral or chemical fertilizers, nitrogenous.; </d:t>
    </d:r>
  </si>
  <si>
    <d:r xmlns:d="http://schemas.openxmlformats.org/spreadsheetml/2006/main">
      <d:rPr>
        <d:sz val="11"/>
        <d:rFont val="Calibri"/>
      </d:rPr>
      <d:t xml:space="preserve">Consumer information, labelling; Prevention of deceptive practices and consumer protection; Protection of human health or safety; Protection of animal or plant life or health; Protection of the environment; Quality requirements; </d:t>
    </d:r>
  </si>
  <si>
    <t>G/TBT/N/UGA/725</t>
  </si>
  <si>
    <d:r xmlns:d="http://schemas.openxmlformats.org/spreadsheetml/2006/main">
      <d:rPr>
        <d:sz val="11"/>
        <d:rFont val="Calibri"/>
      </d:rPr>
      <d:t xml:space="preserve">Ammonium sulphate nitrate fertilizer.</d:t>
    </d:r>
    <d:r xmlns:d="http://schemas.openxmlformats.org/spreadsheetml/2006/main">
      <d:rPr>
        <d:sz val="11"/>
        <d:color rgb="FF000000"/>
        <d:rFont val="Calibri"/>
      </d:rPr>
      <d:t xml:space="preserve"/>
    </d:r>
  </si>
  <si>
    <t>G/TBT/N/UGA/726</t>
  </si>
  <si>
    <d:r xmlns:d="http://schemas.openxmlformats.org/spreadsheetml/2006/main">
      <d:rPr>
        <d:sz val="11"/>
        <d:rFont val="Calibri"/>
      </d:rPr>
      <d:t xml:space="preserve">Calcium ammonium nitrate fertilizer.</d:t>
    </d:r>
    <d:r xmlns:d="http://schemas.openxmlformats.org/spreadsheetml/2006/main">
      <d:rPr>
        <d:sz val="11"/>
        <d:color rgb="FF000000"/>
        <d:rFont val="Calibri"/>
      </d:rPr>
      <d:t xml:space="preserve"/>
    </d:r>
  </si>
  <si>
    <t>G/TBT/N/UGA/727</t>
  </si>
  <si>
    <d:r xmlns:d="http://schemas.openxmlformats.org/spreadsheetml/2006/main">
      <d:rPr>
        <d:sz val="11"/>
        <d:rFont val="Calibri"/>
      </d:rPr>
      <d:t xml:space="preserve">Monoammonium phosphate fertilizers, diammonium phosphate fertilizers .</d:t>
    </d:r>
    <d:r xmlns:d="http://schemas.openxmlformats.org/spreadsheetml/2006/main">
      <d:rPr>
        <d:sz val="11"/>
        <d:color rgb="FF000000"/>
        <d:rFont val="Calibri"/>
      </d:rPr>
      <d:t xml:space="preserve"/>
    </d:r>
  </si>
  <si>
    <d:r xmlns:d="http://schemas.openxmlformats.org/spreadsheetml/2006/main">
      <d:rPr>
        <d:sz val="11"/>
        <d:rFont val="Calibri"/>
      </d:rPr>
      <d:t xml:space="preserve">3103 - Mineral or chemical fertilizers, phosphatic.; 3105 - Mineral or chemical fertilizers containing two or three of the fertilizing elements nitrogen, phosphorus and potassium; other fertilizers; goods of this Chapter in tablets or similar forms or in packages of a gross weight not exceeding 10 kg.; 31055 - - Other mineral or chemical fertilizers containing the two fertilizing elements nitrogen and phosphorus:; </d:t>
    </d:r>
  </si>
  <si>
    <t>G/TBT/N/UGA/728</t>
  </si>
  <si>
    <d:r xmlns:d="http://schemas.openxmlformats.org/spreadsheetml/2006/main">
      <d:rPr>
        <d:sz val="11"/>
        <d:rFont val="Calibri"/>
      </d:rPr>
      <d:t xml:space="preserve">Potassium chloride fertilizer, muriate of potash fertilizer.</d:t>
    </d:r>
    <d:r xmlns:d="http://schemas.openxmlformats.org/spreadsheetml/2006/main">
      <d:rPr>
        <d:sz val="11"/>
        <d:color rgb="FF000000"/>
        <d:rFont val="Calibri"/>
      </d:rPr>
      <d:t xml:space="preserve"/>
    </d:r>
  </si>
  <si>
    <d:r xmlns:d="http://schemas.openxmlformats.org/spreadsheetml/2006/main">
      <d:rPr>
        <d:sz val="11"/>
        <d:rFont val="Calibri"/>
      </d:rPr>
      <d:t xml:space="preserve">3104 - Mineral or chemical fertilizers, potassic.; </d:t>
    </d:r>
  </si>
  <si>
    <t>G/TBT/N/SAU/990</t>
  </si>
  <si>
    <d:r xmlns:d="http://schemas.openxmlformats.org/spreadsheetml/2006/main">
      <d:rPr>
        <d:sz val="11"/>
        <d:rFont val="Calibri"/>
      </d:rPr>
      <d:t xml:space="preserve">HS codes: see the Annex (1), page 15</d:t>
    </d:r>
    <d:r xmlns:d="http://schemas.openxmlformats.org/spreadsheetml/2006/main">
      <d:rPr>
        <d:sz val="11"/>
        <d:color rgb="FF000000"/>
        <d:rFont val="Calibri"/>
      </d:rPr>
      <d:t xml:space="preserve"/>
    </d:r>
  </si>
  <si>
    <d:r xmlns:d="http://schemas.openxmlformats.org/spreadsheetml/2006/main">
      <d:rPr>
        <d:sz val="11"/>
        <d:rFont val="Calibri"/>
      </d:rPr>
      <d:t xml:space="preserve">851220 - - Other lighting or visual signalling equipment; 871639 - -- Other; 871640 - - Other trailers and semi-trailers; 700711 - -- Of size and shape suitable for incorporation in vehicles, aircraft, spacecraft or vessels; 700910 - - Rear-view mirrors for vehicles; 830120 - - Locks of a kind used for motor vehicles; 830230 - - Other mountings, fittings and similar articles suitable for motor vehicles; 842123 - -- Oil or petrol-filters for internal combustion engines; 842131 - -- Intake air filters for internal combustion engines; 851230 - - Sound signalling equipment; 851240 - - Windscreen wipers, defrosters and demisters; 870810 - - Bumpers and parts thereof; 870821 - -- Safety seat belts; 870870 - - Road wheels and parts and accessories thereof; 870891 - -- Radiators; 870899 - -- Other; 940120 - - Seats of a kind used for motor vehicles; 940180 - - Other seats; </d:t>
    </d:r>
  </si>
  <si>
    <t>G/TBT/N/SAU/991</t>
  </si>
  <si>
    <d:r xmlns:d="http://schemas.openxmlformats.org/spreadsheetml/2006/main">
      <d:rPr>
        <d:sz val="11"/>
        <d:rFont val="Calibri"/>
      </d:rPr>
      <d:t xml:space="preserve">HS codes: see the Annex (1), page 16</d:t>
    </d:r>
    <d:r xmlns:d="http://schemas.openxmlformats.org/spreadsheetml/2006/main">
      <d:rPr>
        <d:sz val="11"/>
        <d:color rgb="FF000000"/>
        <d:rFont val="Calibri"/>
      </d:rPr>
      <d:t xml:space="preserve"/>
    </d:r>
  </si>
  <si>
    <d:r xmlns:d="http://schemas.openxmlformats.org/spreadsheetml/2006/main">
      <d:rPr>
        <d:sz val="11"/>
        <d:rFont val="Calibri"/>
      </d:rPr>
      <d:t xml:space="preserve">871639 - -- Other; 871640 - - Other trailers and semi-trailers; </d:t>
    </d:r>
  </si>
  <si>
    <t>G/TBT/N/SAU/992</t>
  </si>
  <si>
    <d:r xmlns:d="http://schemas.openxmlformats.org/spreadsheetml/2006/main">
      <d:rPr>
        <d:sz val="11"/>
        <d:rFont val="Calibri"/>
      </d:rPr>
      <d:t xml:space="preserve">250510 - - Silica sand and quartz sands; 2520 - Gypsum; anhydrite; plasters (consisting of calcined gypsum or calcium sulphate) whether or not coloured, with or without small quantities of accelerators or retarders.; 252020 - - Plasters; 252010 - - Gypsum; anhydrite; 2521 - Limestone flux; limestone and other calcareous stone, of a kind used for the manufacture of lime or cement.; 2522 - Quicklime, slaked lime and hydraulic lime, other than calcium oxide and hydroxide of heading 28.25.; 2523 - Portland cement, aluminous cement, slag cement, supersulphate cement and similar hydraulic cements, whether or not coloured or in the form of clinkers.; 252321 - -- White cement, whether or not artificially coloured; 252329 - -- Other; 262190 - - Other; 2530 - Mineral substances not elsewhere specified or included.; 381600 - Refractory cements, mortars, concretes and similar compositions, other than products of heading 38.01.; 382440 - - Prepared additives for cements, mortars or concretes; 680620 - - Exfoliated vermiculite, expanded clays, foamed slag and similar expanded mineral materials (including intermixtures thereof); 382450 - - Non-refractory mortars and concretes; 6810 - Articles of cement, of concrete or of artificial stone, whether or not reinforced.; 681011 - -- Building blocks and bricks; 681019 - -- Other; 681091 - -- Prefabricated structural components for building or civil engineering; 690220 - - Containing by weight more than 50% of alumina (Al203), of silica (Si02) or of a mixture or compound of these products; 701911 - -- Chopped strands, of a length of not more than 50 mm; 841989 - -- Other; 8421 - Centrifuges, including centrifugal dryers; filtering or purifying machinery and apparatus, for liquids or gases.; 847431 - -- Concrete or mortar mixers; 8474 - Machinery for sorting, screening, separating, washing, crushing, grinding, mixing or kneading earth, stone, ores or other mineral substances, in solid (including powder or paste) form; machinery for agglomerating, shaping or moulding solid mineral fuels, ceramic paste, unhardened cements, plastering materials or other mineral products in powder or paste form; machines for forming foundry moulds of sand.; 847439 - -- Other; 847490 - - Parts; </d:t>
    </d:r>
  </si>
  <si>
    <t>G/TBT/N/SAU/993</t>
  </si>
  <si>
    <d:r xmlns:d="http://schemas.openxmlformats.org/spreadsheetml/2006/main">
      <d:rPr>
        <d:sz val="11"/>
        <d:rFont val="Calibri"/>
      </d:rPr>
      <d:t xml:space="preserve">392290 - - Other; 680210 - - Tiles, cubes and similar articles, whether or not rectangular (including square), the largest surface area of which is capable of being enclosed in a square the side of which is less than 7 cm; artificially coloured granules, chippings and powder; 68022 - - Other monumental or building stone and articles thereof, simply cut or sawn, with a flat or even surface:; 680221 - -- Marble, travertine and alabaster; 680291 - -- Marble, travertine and alabaster; 681011 - -- Building blocks and bricks; 681099 - -- Other; 6901 - Bricks, blocks, tiles and other ceramic goods of siliceous fossil meals (for example, kieselguhr, tripolite or diatomite) or of similar siliceous earths.; 690510 - - Roofing tiles; 6908 - Glazed ceramic flags and paving, hearth or wall tiles; glazed ceramic mosaic cubes and the like, whether or not on a backing.; 690890 - - Other; 6910 - Ceramic sinks, wash basins, wash basin pedestals, baths, bidets, water closet pans, flushing cisterns, urinals and similar sanitary fixtures.; 691010 - - Of porcelain or china; 691090 - - Other; 691310 - - Of porcelain or china; 847480 - - Other machinery; 848190 - - Parts; </d:t>
    </d:r>
  </si>
  <si>
    <d:r xmlns:d="http://schemas.openxmlformats.org/spreadsheetml/2006/main">
      <d:rPr>
        <d:sz val="11"/>
        <d:rFont val="Calibri"/>
      </d:rPr>
      <d:t xml:space="preserve">81.060 - Ceramics; 81.080 - Refractories; 91.100.23 - Ceramic tiles; 91.140.70 - Sanitary installations; </d:t>
    </d:r>
  </si>
  <si>
    <t>G/TBT/N/SAU/994</t>
  </si>
  <si>
    <t>G/TBT/N/SAU/995</t>
  </si>
  <si>
    <d:r xmlns:d="http://schemas.openxmlformats.org/spreadsheetml/2006/main">
      <d:rPr>
        <d:sz val="11"/>
        <d:rFont val="Calibri"/>
      </d:rPr>
      <d:t xml:space="preserve">HS codes: see the Annex (1), page 19</d:t>
    </d:r>
    <d:r xmlns:d="http://schemas.openxmlformats.org/spreadsheetml/2006/main">
      <d:rPr>
        <d:sz val="11"/>
        <d:color rgb="FF000000"/>
        <d:rFont val="Calibri"/>
      </d:rPr>
      <d:t xml:space="preserve"/>
    </d:r>
  </si>
  <si>
    <t>G/TBT/N/SAU/996</t>
  </si>
  <si>
    <d:r xmlns:d="http://schemas.openxmlformats.org/spreadsheetml/2006/main">
      <d:rPr>
        <d:sz val="11"/>
        <d:rFont val="Calibri"/>
      </d:rPr>
      <d:t xml:space="preserve">HS codes: see the Annex (1), page 24</d:t>
    </d:r>
    <d:r xmlns:d="http://schemas.openxmlformats.org/spreadsheetml/2006/main">
      <d:rPr>
        <d:sz val="11"/>
        <d:color rgb="FF000000"/>
        <d:rFont val="Calibri"/>
      </d:rPr>
      <d:t xml:space="preserve"/>
    </d:r>
  </si>
  <si>
    <d:r xmlns:d="http://schemas.openxmlformats.org/spreadsheetml/2006/main">
      <d:rPr>
        <d:sz val="11"/>
        <d:rFont val="Calibri"/>
      </d:rPr>
      <d:t xml:space="preserve">5001 - Silk- Worm cocoons suitable for reeling.; 5002 - Raw silk (not thrown).; 5004 - Silk yarn (other than yarn spun from silk waste), not put up for retail sale.; 5003 - Silk waste (including cocoons unsuitable for reeling, yarn waste and garnetted stock).; 5005 - Yarn spun from silk waste, not put up for retail sale.; 5006 - Silk yarn and yarn spun from silk waste, put up for retail sale; silk- Worm gut.; 5007 - Woven fabrics of silk or of silk waste.; 5101 - Wool, not carded or combed.; 5102 - Fine or coarse animal hair, not carded or combed.; 5104 - Garnetted stock of wool or of fine or coarse animal hair.; 5103 - Waste of wool or of fine or coarse animal hair, including yarn waste but excluding garnetted stock.; 5106 - Yarn of carded wool, not put up for retail sale.; 5105 - Wool and fine or coarse animal hair, carded or combed (including combed wool in fragments).; 5107 - Yarn of combed wool, not put up for retail sale.; 5108 - Yarn of fine animal hair (carded or combed), not put up for retail sale.; 5109 - Yarn of wool or of fine animal hair, put up for retail sale.; 5110 - Yarn of coarse animal hair or of horsehair (including gimped horsehair yarn), whether or not put up for retail sale.; 5111 - Woven fabrics of carded wool or of carded fine animal hair.; 5113 - Woven fabrics of coarse animal hair or of horsehair.; 5112 - Woven fabrics of combed wool or of combed fine animal hair.; 5201 - Cotton, not carded or combed.; 5202 - Cotton waste (including yarn waste and garnetted stock).; 5203 - Cotton, carded or combed.; 5205 - Cotton yarn (other than sewing thread), containing 85% or more by weight of cotton, not put up for retail sale.; 5204 - Cotton sewing thread, whether or not put up for retail sale.; 5206 - Cotton yarn (other than sewing thread), containing less than 85% by weight of cotton, not put up for retail sale.; 5207 - Cotton yarn (other than sewing thread) put up for retail sale.; 5208 - Woven fabrics of cotton, containing 85% or more by weight of cotton, weighing not more than 200 g/m².; 5209 - Woven fabrics of cotton, containing 85% or more by weight of cotton, weighing more than 200 g/m².; 5210 - Woven fabrics of cotton, containing less than 85% by weight of cotton, mixed mainly or solely with man-made fibres, weighing not more than 200 g/m².; 5211 - Woven fabrics of cotton, containing less than 85% by weight of cotton, mixed mainly or solely with man-made fibres, weighing more than 200 g/m².; 5301 - Flax, raw or processed but not spun; flax tow and waste (including yarn waste and garnetted stock).; 5212 - Other woven fabrics of cotton.; 5302 - True hemp (Cannabis sativa L.), raw or processed but not spun; tow and waste of true hemp (including yarn waste and garnetted stock).; 5303 - Jute and other textile bast fibres (excluding flax, true hemp and ramie), raw or processed but not spun; tow and waste of these fibres (including yarn waste and garnetted stock).; 5305 - Coconut, abaca (Manila hemp or Musa textilis Nee), ramie and other vegetable textile fibres, not elsewhere specified or included, raw or processed but not spun; tow, noils and waste of these fibres (including yarn waste and garnetted stock).; 5306 - Flax yarn.; 5308 - Yarn of other vegetable textile fibres; paper yarn.; 5307 - Yarn of jute or of other textile bast fibres of heading 53.03.; 5309 - Woven fabrics of flax.; 5310 - Woven fabrics of jute or of other textile bast fibres of heading 53.03.; 5402 - Synthetic filament yarn (other than sewing thread), not put up for retail sale, including synthetic monofilament of less than 67 decitex.; 5401 - Sewing thread of man-made filaments, whether or not put up for retail sale.; 5404 - Synthetic monofilament of 67 decitex or more and of which no cross-sectional dimension exceeds 1 mm; strip and the like (for example, artificial straw) of synthetic textile materials of an apparent width not exceeding 5 mm.; 5403 - Artificial filament yarn (other than sewing thread), not put up for retail sale, including artificial monofilament of less than 67 decitex.; 5405 - Artificial monofilament of 67 decitex or more and of which no cross-sectional dimension exceeds 1 mm; strip and the like (for example, artificial straw) of artificial textile materials of an apparent width not exceeding 5 mm.; 5406 - Man-made filament yarn (other than sewing thread), put up for retail sale.; 5407 - Woven fabrics of synthetic filament yarn, including woven fabrics obtained from materials of heading 54.04.; 5501 - Synthetic filament tow.; 5408 - Woven fabrics of artificial filament yarn, including woven fabrics obtained from materials of heading 54.05.; 5502 - Artificial filament tow.; 5504 - Artificial staple fibres, not carded, combed or otherwise processed for spinning.; 5503 - Synthetic staple fibres, not carded, combed or otherwise processed for spinning.; 5505 - Waste (including noils, yarn waste and garnetted stock) of man-made fibres.; 5506 - Synthetic staple fibres, carded, combed or otherwise processed for spinning.; 5507 - Artificial staple fibres, carded, combed or otherwise processed for spinning.; 5509 - Yarn (other than sewing thread) of synthetic staple fibres, not put up for retail sale.; 5508 - Sewing thread of man-made staple fibres, whether or not put up for retail sale.; 5510 - Yarn (other than sewing thread) of artificial staple fibres, not put up for retail sale.; 5511 - Yarn (other than sewing thread) of man-made staple fibres, put up for retail sale.; 5512 - Woven fabrics of synthetic staple fibres, containing 85% or more by weight of synthetic staple fibres.; 5513 - Woven fabrics of synthetic staple fibres, containing less than 85% by weight of such fibres, mixed mainly or solely with cotton, of a weight not exceeding 170 g/m².; 5514 - Woven fabrics of synthetic staple fibres, containing less than 85% by weight of such fibres, mixed mainly or solely with cotton, of a weight exceeding 170 g/m².; 5515 - Other woven fabrics of synthetic staple fibres.; 5601 - Wadding of textile materials and articles thereof; textile fibres, not exceeding 5 mm in length (flock), textile dust and mill neps.; 5516 - Woven fabrics of artificial staple fibres.; 5602 - Felt, whether or not impregnated, coated, covered or laminated.; 5603 - Nonwovens, whether or not impregnated, coated, covered or laminated.; 5604 - Rubber thread and cord, textile covered; textile yarn, and strip and the like of heading 54.04 or 54.05, impregnated, coated, covered or sheathed with rubber or plastics.; 5605 - Metallized yarn, whether or not gimped, being textile yarn, or strip or the like of heading 54.04 or 54.05, combined with metal in the form of thread, strip or powder or covered with metal.; 5606 - Gimped yarn, and strip and the like of heading 54.04 or 54.05, gimped (other than those of heading 56.05 and gimped horsehair yarn); chenille yarn (including flock chenille yarn); loop wale-yarn.; 5607 - Twine, cordage, ropes and cables, whether or not plaited or braided and whether or not impregnated, coated, covered or sheathed with rubber or plastics.; 5608 - Knotted netting of twine, cordage or rope; made up fishing nets and other made up nets, of textile materials.; 5609 - Articles of yarn, strip or the like of heading 54.04 or 54.05, twine, cordage, rope or cables, not elsewhere specified or included.; 5702 - Carpets and other textile floor coverings, woven, not tufted or flocked, whether or not made up, including "Kelem", "Schumacks", "Karamanie" and similar hand- Woven rugs.; 5701 - Carpets and other textile floor coverings, knotted, whether or not made up.; 5703 - Carpets and other textile floor coverings, tufted, whether or not made up.; 5705 - Other carpets and other textile floor coverings, whether or not made up.; 5704 - Carpets and other textile floor coverings, of felt, not tufted or flocked, whether or not made up.; 5802 - Terry towelling and similar woven terry fabrics, other than narrow fabrics of heading 58.06; tufted textile fabrics, other than products of heading 57.03.; 5801 - Woven pile fabrics and chenille fabrics, other than fabrics of heading 58.02 or 58.06.; 5803 - Gauze, other than narrow fabrics of heading 58.06.; 5804 - Tulles and other net fabrics, not including woven, knitted or crocheted fabrics; lace in the piece, in strips or in motifs, other than fabrics of headings 60.02 to 60.06.; 5805 - Hand- Woven tapestries of the type Gobelins, Flanders, Aubusson, Beauvais and the like, and needle- Worked tapestries (for example, petit point, cross stitch), whether or not made up.; 5806 - Narrow woven fabrics, other than goods of heading 58.07; narrow fabrics consisting of warp without weft assembled by means of an adhesive (bolducs).; 5808 - Braids in the piece; ornamental trimmings in the piece, without embroidery, other than knitted or crocheted; tassels, pompons and similar articles.; 5807 - Labels, badges and similar articles of textile materials, in the piece, in strips or cut to shape or size, not embroidered.; 5810 - Embroidery in the piece, in strips or in motifs.; 5809 - Woven fabrics of metal thread and woven fabrics of metallized yarn of heading 56.05, of a kind used in apparel, as furnishing fabrics or for similar purposes, not elsewhere specified or included.; 5811 - Quilted textile products in the piece, composed of one or more layers of textile materials assembled with padding by stitching or otherwise, other than embroidery of heading 58.10.; 5901 - Textile fabrics coated with gum or amylaceous substances, of a kind used for the outer covers of books or the like; tracing cloth; prepared painting canvas; buckram and similar stiffened textile fabrics of a kind used for hat foundations.; 5903 - Textile fabrics impregnated, coated, covered or laminated with plastics, other than those of heading 59.02.; 5902 - Tyre cord fabric of high tenacity yarn of nylon or other polyamides, polyesters or viscose rayon.; 5904 - Linoleum, whether or not cut to shape; floor coverings consisting of a coating or covering applied on a textile backing, whether or not cut to shape.; 5905 - Textile wall coverings.; 5906 - Rubberized textile fabrics, other than those of heading 59.02.; 5907 - Textile fabrics otherwise impregnated, coated or covered; painted canvas being theatrical scenery, studio back-cloths or the like.; 5908 - Textile wicks, woven, plaited or knitted, for lamps, stoves, lighters, candles or the like; incandescent gas mantles and tubular knitted gas mantle fabric therefor, whether or not impregnated.; 5909 - Textile hosepiping and similar textile tubing, with or without lining, armour or accessories of other materials.; 5910 - Transmission or conveyor belts or belting, of textile material, whether or not impregnated, coated, covered or laminated with plastics, or reinforced with metal or other material.; 5911 - Textile products and articles, for technical uses, specified in Note 7 to this Chapter.; 6001 - Pile fabrics, including "long pile" fabrics and terry fabrics, knitted or crocheted.; 6002 - Knitted or crocheted fabrics of a width not exceeding 30 cm, containing by weight 5% or more of elastomeric yarn or rubber thread, other than those of heading 60.01.; 6003 - Knitted or crocheted fabrics of a width not exceeding 30 cm, other than those of heading 60.01 or 60.02.; 6004 - Knitted or crocheted fabrics of a width exceeding 30 cm, containing by weight 5% or more of elastomeric yarn or rubber thread, other than those of heading 60.01.; 6005 - Warp knit fabrics (including those made on galloon knitting machines), other than those of headings 60.01 to 60.04.; 6006 - Other knitted or crocheted fabrics.; 6101 - Men's or boys' overcoats, car-coats, capes, cloaks, anoraks (including ski-jackets), wind-cheaters, wind-jackets and similar articles, knitted or crocheted, other than those of heading 61.03.; 6102 - Women's or girls' overcoats, car-coats, capes, cloaks, anoraks (including ski-jackets), wind-cheaters, wind-jackets and similar articles, knitted or crocheted, other than those of heading 61.04.; 6103 - Men's or boys' suits, ensembles, jackets, blazers, trousers, bib and brace overalls, breeches and shorts (other than swimwear), knitted or crocheted.; 6104 - Women's or girls' suits, ensembles, jackets and blazers, dresses, skirts, divided skirts, trousers, bib and brace overalls, breeches and shorts (other than swimwear), knitted or crocheted.; 6105 - Men's or boys' shirts, knitted or crocheted.; 6107 - Men's or boys' underpants, briefs, nightshirts, pyjamas, bathrobes, dressing gowns and similar articles, knitted or crocheted.; 6106 - Women's or girls' blouses, shirts and shirt- Blouses, knitted or crocheted.; 6108 - Women's or girls' slips, petticoats, briefs, panties, nightdresses, pyjamas, négligés, bathrobes, dressing gowns and similar articles, knitted or crocheted.; 6109 - T-shirts, singlets and other vests, knitted or crocheted.; 6110 - Jerseys, pullovers, cardigans, waist-coats and similar articles, knitted or crocheted.; 6111 - Babies' garments and clothing accessories, knitted or crocheted.; 6112 - Track suits, ski suits and swimwear, knitted or crocheted.; 6113 - Garments, made up of knitted or crocheted fabrics of heading 59.03, 59.06 or 59.07.; 6114 - Other garments, knitted or crocheted.; 6115 - Panty hose, tights, stockings, socks and other hosiery, including stockings for varicose veins and footwear without applied soles, knitted or crocheted.; 6116 - Gloves, mittens and mitts, knitted or crocheted.; 6117 - Other made up clothing accessories, knitted or crocheted; knitted or crocheted parts of garments or of clothing accessories.; 6202 - Women's or girls' overcoats, car-coats, capes, cloaks, anoraks (including ski-jackets), wind-cheaters, wind-jackets and similar articles, other than those of heading 62.04.; 6201 - Men's or boys' overcoats, car-coats, capes, cloaks, anoraks (including ski-jackets), wind-cheaters, wind-jackets and similar articles, other than those of heading 62.03.; 6203 - Men's or boys' suits, ensembles, jackets, blazers, trousers, bib and brace overalls, breeches and shorts (other than swimwear).; 6204 - Women's or girls' suits, ensembles, jackets, blazers, dresses, skirts, divided skirts, trousers, bib and brace overalls, breeches and shorts (other than swimwear).; 6205 - Men's or boys' shirts.; 6206 - Women's or girls' blouses, shirts and shirt- Blouses.; 6207 - Men's or boys' singlets and other vests, underpants, briefs, nightshirts, pyjamas, bathrobes, dressing gowns and similar articles.; 6208 - Women's or girls' singlets and other vests, slips, petticoats, briefs, panties, nightdresses, pyjamas, négligés, bathrobes, dressing gowns and similar articles.; 6209 - Babies' garments and clothing accessories.; 6210 - Garments, made up of fabrics of heading 56.02, 56.03, 59.03, 59.06 or 59.07.; 6211 - Track suits, ski suits and swimwear; other garments.; 6212 - Brassières, girdles, corsets, braces, suspenders, garters and similar articles and parts thereof, whether or not knitted or crocheted.; 6213 - Handkerchiefs.; 6214 - Shawls, scarves, mufflers, mantillas, veils and the like.; 6215 - Ties, bow ties and cravats.; 6216 - Gloves, mittens and mitts.; 6217 - Other made up clothing accessories; parts of garments or of clothing accessories, other than those of heading 62.12.; 6301 - Blankets and travelling rugs.; 6302 - Bed linen, table linen, toilet linen and kitchen linen.; 6303 - Curtains (including drapes) and interior blinds; curtain or bed valances.; 6304 - Other furnishing articles, excluding those of heading 94.04.; 6305 - Sacks and bags, of a kind used for the packing of goods.; 6306 - Tarpaulins, awnings and sunblinds; tents; sails for boats, sailboards or landcraft; camping goods.; 6307 - Other made up articles, including dress patterns.; 6308 - Sets consisting of woven fabric and yarn, whether or not with accessories, for making up into rugs, tapestries, embroidered table cloths or serviettes, or similar textile articles, put up in packings for retail sale.; 6309 - Worn clothing and other worn articles.; 6405 - Other footwear.; 6310 - Used or new rags, scrap twine, cordage, rope and cables and worn out articles of twine, cordage, rope or cables, of textile materials.; 6406 - Parts of footwear (including uppers whether or not attached to soles other than outer soles); removable in-soles, heel cushions and similar articles; gaiters, leggings and similar articles, and parts thereof.; 6603 - Parts, trimmings and accessories of articles of heading 66.01 or 66.02.; 6507 - Head-bands, linings, covers, hat foundations, hat frames, peaks and chinstraps, for headgear.; 6702 - Artificial flowers, foliage and fruit and parts thereof; articles made of artificial flowers, foliage or fruit.; 6703 - Human hair, dressed, thinned, bleached or otherwise worked; wool or other animal hair or other textile materials, prepared for use in making wigs or the like.; 6601 - Umbrellas and sun umbrellas (including walking-stick umbrellas, garden umbrellas and similar umbrellas).; 6704 - Wigs, false beards, eyebrows and eyelashes, switches and the like, of human or animal hair or of textile materials; articles of human hair not elsewhere specified or included.; </d:t>
    </d:r>
  </si>
  <si>
    <t>G/TBT/N/BRA/736</t>
  </si>
  <si>
    <d:r xmlns:d="http://schemas.openxmlformats.org/spreadsheetml/2006/main">
      <d:rPr>
        <d:sz val="11"/>
        <d:rFont val="Calibri"/>
      </d:rPr>
      <d:t xml:space="preserve">Pharmaceutical Products</d:t>
    </d:r>
    <d:r xmlns:d="http://schemas.openxmlformats.org/spreadsheetml/2006/main">
      <d:rPr>
        <d:sz val="11"/>
        <d:color rgb="FF000000"/>
        <d:rFont val="Calibri"/>
      </d:rPr>
      <d:t xml:space="preserve"/>
    </d:r>
  </si>
  <si>
    <t>G/TBT/N/BRA/737</t>
  </si>
  <si>
    <d:r xmlns:d="http://schemas.openxmlformats.org/spreadsheetml/2006/main">
      <d:rPr>
        <d:sz val="11"/>
        <d:rFont val="Calibri"/>
      </d:rPr>
      <d:t xml:space="preserve">HS 04.02 powdered milk</d:t>
    </d:r>
    <d:r xmlns:d="http://schemas.openxmlformats.org/spreadsheetml/2006/main">
      <d:rPr>
        <d:sz val="11"/>
        <d:color rgb="FF000000"/>
        <d:rFont val="Calibri"/>
      </d:rPr>
      <d:t xml:space="preserve"/>
    </d:r>
  </si>
  <si>
    <d:r xmlns:d="http://schemas.openxmlformats.org/spreadsheetml/2006/main">
      <d:rPr>
        <d:sz val="11"/>
        <d:rFont val="Calibri"/>
      </d:rPr>
      <d:t xml:space="preserve">0402 - Milk and cream, concentrated or containing added sugar or other sweetening matter.; </d:t>
    </d:r>
  </si>
  <si>
    <t>G/TBT/N/BRA/738</t>
  </si>
  <si>
    <d:r xmlns:d="http://schemas.openxmlformats.org/spreadsheetml/2006/main">
      <d:rPr>
        <d:sz val="11"/>
        <d:rFont val="Calibri"/>
      </d:rPr>
      <d:t xml:space="preserve">HS 0511 animal origin products</d:t>
    </d:r>
    <d:r xmlns:d="http://schemas.openxmlformats.org/spreadsheetml/2006/main">
      <d:rPr>
        <d:sz val="11"/>
        <d:color rgb="FF000000"/>
        <d:rFont val="Calibri"/>
      </d:rPr>
      <d:t xml:space="preserve"/>
    </d:r>
  </si>
  <si>
    <d:r xmlns:d="http://schemas.openxmlformats.org/spreadsheetml/2006/main">
      <d:rPr>
        <d:sz val="11"/>
        <d:rFont val="Calibri"/>
      </d:rPr>
      <d:t xml:space="preserve">0511 - Animal products not elsewhere specified or included; dead animals of Chapter 1 or 3, unfit for human consumption.; </d:t>
    </d:r>
  </si>
  <si>
    <t>G/TBT/N/CHL/420</t>
  </si>
  <si>
    <t>Type D and type SD elastomer hoses, with metallic connectors, for water heaters that use liquefied petroleum gas (LPG) or natural gas.</t>
  </si>
  <si>
    <t>G/TBT/N/ARG/107/Add.3</t>
  </si>
  <si>
    <t>G/TBT/N/ARG/325</t>
  </si>
  <si>
    <t>Wine products</t>
  </si>
  <si>
    <t>G/TBT/N/ECU/32/Add.15</t>
  </si>
  <si>
    <t>G/TBT/N/MEX/324/Add.2</t>
  </si>
  <si>
    <d:r xmlns:d="http://schemas.openxmlformats.org/spreadsheetml/2006/main">
      <d:rPr>
        <d:sz val="11"/>
        <d:rFont val="Calibri"/>
      </d:rPr>
      <d:t xml:space="preserve">9405 - Lamps and lighting fittings including searchlights and spotlights and parts thereof, not elsewhere specified or included; illuminated signs, illuminated name-plates and the like, having a permanently fixed light source, and parts thereof not elsewhere specified or included.;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9405 - Lamps and lighting fittings including searchlights and spotlights and parts thereof, not elsewhere specified or included; illuminated signs, illuminated name-plates and the like, having a permanently fixed light source, and parts thereof not elsewhere specified or included.; </d:t>
    </d:r>
  </si>
  <si>
    <t>G/TBT/N/MEX/345/Add.1</t>
  </si>
  <si>
    <d:r xmlns:d="http://schemas.openxmlformats.org/spreadsheetml/2006/main">
      <d:rPr>
        <d:i/>
        <d:sz val="11"/>
        <d:rFont val="Calibri"/>
      </d:rPr>
      <d:t xml:space="preserve">Jamming equipment used to block mobile phone signals, radio communications and the transmission of images and other data (tariff heading 8517)</d:t>
    </d:r>
    <d:r xmlns:d="http://schemas.openxmlformats.org/spreadsheetml/2006/main">
      <d:rPr>
        <d:sz val="11"/>
        <d:color rgb="FF000000"/>
        <d:rFont val="Calibri"/>
      </d:rPr>
      <d:t xml:space="preserve"/>
    </d:r>
  </si>
  <si>
    <d:r xmlns:d="http://schemas.openxmlformats.org/spreadsheetml/2006/main">
      <d:rPr>
        <d:i/>
        <d:sz val="11"/>
        <d:rFont val="Calibri"/>
      </d:rPr>
      <d:t xml:space="preserve">National security requirements; Protection of human health or safety; </d:t>
    </d:r>
  </si>
  <si>
    <t>G/TBT/N/MEX/368</t>
  </si>
  <si>
    <d:r xmlns:d="http://schemas.openxmlformats.org/spreadsheetml/2006/main">
      <d:rPr>
        <d:sz val="11"/>
        <d:rFont val="Calibri"/>
      </d:rPr>
      <d:t xml:space="preserve">Diving equipment and personal protective equipment (90200003)</d:t>
    </d:r>
    <d:r xmlns:d="http://schemas.openxmlformats.org/spreadsheetml/2006/main">
      <d:rPr>
        <d:sz val="11"/>
        <d:color rgb="FF000000"/>
        <d:rFont val="Calibri"/>
      </d:rPr>
      <d:t xml:space="preserve"/>
    </d:r>
  </si>
  <si>
    <t>G/TBT/N/USA/1005/Add.1</t>
  </si>
  <si>
    <d:r xmlns:d="http://schemas.openxmlformats.org/spreadsheetml/2006/main">
      <d:rPr>
        <d:i/>
        <d:sz val="11"/>
        <d:rFont val="Calibri"/>
      </d:rPr>
      <d:t xml:space="preserve">Animal feed and drinking water additives</d:t>
    </d:r>
    <d:r xmlns:d="http://schemas.openxmlformats.org/spreadsheetml/2006/main">
      <d:rPr>
        <d:sz val="11"/>
        <d:color rgb="FF000000"/>
        <d:rFont val="Calibri"/>
      </d:rPr>
      <d:t xml:space="preserve"/>
    </d:r>
  </si>
  <si>
    <d:r xmlns:d="http://schemas.openxmlformats.org/spreadsheetml/2006/main">
      <d:rPr>
        <d:i/>
        <d:sz val="11"/>
        <d:rFont val="Calibri"/>
      </d:rPr>
      <d:t xml:space="preserve">65.120 - Animal feeding stuffs; </d:t>
    </d:r>
  </si>
  <si>
    <t>G/TBT/N/USA/874/Add.10</t>
  </si>
  <si>
    <d:r xmlns:d="http://schemas.openxmlformats.org/spreadsheetml/2006/main">
      <d:rPr>
        <d:i/>
        <d:sz val="11"/>
        <d:rFont val="Calibri"/>
      </d:rPr>
      <d:t xml:space="preserve">General service lamps</d:t>
    </d:r>
    <d:r xmlns:d="http://schemas.openxmlformats.org/spreadsheetml/2006/main">
      <d:rPr>
        <d:sz val="11"/>
        <d:color rgb="FF000000"/>
        <d:rFont val="Calibri"/>
      </d:rPr>
      <d:t xml:space="preserve"/>
    </d:r>
  </si>
  <si>
    <d:r xmlns:d="http://schemas.openxmlformats.org/spreadsheetml/2006/main">
      <d:rPr>
        <d:sz val="11"/>
        <d:rFont val="Calibri"/>
      </d:rPr>
      <d:t xml:space="preserve">851290 - - Parts;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851290 - - Parts; </d:t>
    </d:r>
  </si>
  <si>
    <d:r xmlns:d="http://schemas.openxmlformats.org/spreadsheetml/2006/main">
      <d:rPr>
        <d:i/>
        <d:sz val="11"/>
        <d:rFont val="Calibri"/>
      </d:rPr>
      <d:t xml:space="preserve">13.020 - Environmental protection; 29.140 - Lamps and related equipment; </d:t>
    </d:r>
  </si>
  <si>
    <t>G/TBT/N/BLZ/10</t>
  </si>
  <si>
    <t>Belize</t>
  </si>
  <si>
    <d:r xmlns:d="http://schemas.openxmlformats.org/spreadsheetml/2006/main">
      <d:rPr>
        <d:sz val="11"/>
        <d:rFont val="Calibri"/>
      </d:rPr>
      <d:t xml:space="preserve">4011 - New pneumatic tyres, of rubber.; 4012 - Retreaded or used pneumatic tyres of rubber; solid or cushion tyres, tyre treads and tyre flaps, of rubber.; 401220 - - Used pneumatic tyres; </d:t>
    </d:r>
  </si>
  <si>
    <d:r xmlns:d="http://schemas.openxmlformats.org/spreadsheetml/2006/main">
      <d:rPr>
        <d:sz val="11"/>
        <d:rFont val="Calibri"/>
      </d:rPr>
      <d:t xml:space="preserve">Prevention of deceptive practices and consumer protection; Protection of human health or safety; Protection of the environment; Quality requirements; Harmonization; Reducing trade barriers and facilitating trade; </d:t>
    </d:r>
  </si>
  <si>
    <t>G/TBT/N/BLZ/11</t>
  </si>
  <si>
    <d:r xmlns:d="http://schemas.openxmlformats.org/spreadsheetml/2006/main">
      <d:rPr>
        <d:sz val="11"/>
        <d:rFont val="Calibri"/>
      </d:rPr>
      <d:t xml:space="preserve">4011 - New pneumatic tyres, of rubber.; 401220 - - Used pneumatic tyres; 4012 - Retreaded or used pneumatic tyres of rubber; solid or cushion tyres, tyre treads and tyre flaps, of rubber.; </d:t>
    </d:r>
  </si>
  <si>
    <d:r xmlns:d="http://schemas.openxmlformats.org/spreadsheetml/2006/main">
      <d:rPr>
        <d:sz val="11"/>
        <d:rFont val="Calibri"/>
      </d:rPr>
      <d:t xml:space="preserve">Consumer information, labelling; Prevention of deceptive practices and consumer protection; Protection of human health or safety; Protection of the environment; Quality requirements; Reducing trade barriers and facilitating trade; </d:t>
    </d:r>
  </si>
  <si>
    <t>G/TBT/N/BLZ/12</t>
  </si>
  <si>
    <t>G/TBT/N/BLZ/8</t>
  </si>
  <si>
    <d:r xmlns:d="http://schemas.openxmlformats.org/spreadsheetml/2006/main">
      <d:rPr>
        <d:sz val="11"/>
        <d:rFont val="Calibri"/>
      </d:rPr>
      <d:t xml:space="preserve">This standard applies to the labelling of all pre-packaged foods to be offered to the consumer or for catering purposes.</d:t>
    </d:r>
    <d:r xmlns:d="http://schemas.openxmlformats.org/spreadsheetml/2006/main">
      <d:rPr>
        <d:sz val="11"/>
        <d:color rgb="FF000000"/>
        <d:rFont val="Calibri"/>
      </d:rPr>
      <d:t xml:space="preserve"/>
    </d:r>
  </si>
  <si>
    <d:r xmlns:d="http://schemas.openxmlformats.org/spreadsheetml/2006/main">
      <d:rPr>
        <d:sz val="11"/>
        <d:rFont val="Calibri"/>
      </d:rPr>
      <d:t xml:space="preserve">Consumer information, labelling; Prevention of deceptive practices and consumer protection; Protection of human health or safety; Protection of animal or plant life or health; Quality requirements; Harmonization; Reducing trade barriers and facilitating trade; </d:t>
    </d:r>
  </si>
  <si>
    <t>G/TBT/N/BLZ/9</t>
  </si>
  <si>
    <t>G/TBT/N/TPKM/285</t>
  </si>
  <si>
    <d:r xmlns:d="http://schemas.openxmlformats.org/spreadsheetml/2006/main">
      <d:rPr>
        <d:sz val="11"/>
        <d:rFont val="Calibri"/>
      </d:rPr>
      <d:t xml:space="preserve">Imported Foods and Related Products</d:t>
    </d:r>
    <d:r xmlns:d="http://schemas.openxmlformats.org/spreadsheetml/2006/main">
      <d:rPr>
        <d:sz val="11"/>
        <d:color rgb="FF000000"/>
        <d:rFont val="Calibri"/>
      </d:rPr>
      <d:t xml:space="preserve"/>
    </d:r>
  </si>
  <si>
    <t>G/TBT/N/TPKM/286</t>
  </si>
  <si>
    <d:r xmlns:d="http://schemas.openxmlformats.org/spreadsheetml/2006/main">
      <d:rPr>
        <d:sz val="11"/>
        <d:rFont val="Calibri"/>
      </d:rPr>
      <d:t xml:space="preserve">8703 - Motor cars and other motor vehicles principally designed for the transport of persons (other than those of heading 87.02), including station wagons and racing cars.; 8702 - Motor vehicles for the transport of ten or more persons, including the driver.; 8704 - Motor vehicles for the transport of goods.; 8711 - Motorcycles (including mopeds) and cycles fitted with an auxiliary motor, with or without side-cars; side-cars.; </d:t>
    </d:r>
  </si>
  <si>
    <t>G/TBT/N/TPKM/287</t>
  </si>
  <si>
    <t>G/TBT/N/VNM/103</t>
  </si>
  <si>
    <d:r xmlns:d="http://schemas.openxmlformats.org/spreadsheetml/2006/main">
      <d:rPr>
        <d:sz val="11"/>
        <d:rFont val="Calibri"/>
      </d:rPr>
      <d:t xml:space="preserve">91.100.01 - Construction materials in general; </d:t>
    </d:r>
  </si>
  <si>
    <t>G/TBT/N/CZE/205</t>
  </si>
  <si>
    <t>Czech Republic</t>
  </si>
  <si>
    <d:r xmlns:d="http://schemas.openxmlformats.org/spreadsheetml/2006/main">
      <d:rPr>
        <d:sz val="11"/>
        <d:rFont val="Calibri"/>
      </d:rPr>
      <d:t xml:space="preserve">Breathalysers</d:t>
    </d:r>
    <d:r xmlns:d="http://schemas.openxmlformats.org/spreadsheetml/2006/main">
      <d:rPr>
        <d:sz val="11"/>
        <d:color rgb="FF000000"/>
        <d:rFont val="Calibri"/>
      </d:rPr>
      <d:t xml:space="preserve"/>
    </d:r>
  </si>
  <si>
    <d:r xmlns:d="http://schemas.openxmlformats.org/spreadsheetml/2006/main">
      <d:rPr>
        <d:sz val="11"/>
        <d:rFont val="Calibri"/>
      </d:rPr>
      <d:t xml:space="preserve">17.040.30 - Measuring instruments; </d:t>
    </d:r>
  </si>
  <si>
    <t>G/TBT/N/UKR/119</t>
  </si>
  <si>
    <d:r xmlns:d="http://schemas.openxmlformats.org/spreadsheetml/2006/main">
      <d:rPr>
        <d:sz val="11"/>
        <d:rFont val="Calibri"/>
      </d:rPr>
      <d:t xml:space="preserve">Appliances burning gaseous fuels</d:t>
    </d:r>
    <d:r xmlns:d="http://schemas.openxmlformats.org/spreadsheetml/2006/main">
      <d:rPr>
        <d:sz val="11"/>
        <d:color rgb="FF000000"/>
        <d:rFont val="Calibri"/>
      </d:rPr>
      <d:t xml:space="preserve"/>
    </d:r>
  </si>
  <si>
    <d:r xmlns:d="http://schemas.openxmlformats.org/spreadsheetml/2006/main">
      <d:rPr>
        <d:sz val="11"/>
        <d:rFont val="Calibri"/>
      </d:rPr>
      <d:t xml:space="preserve">97.040 - Kitchen equipment; 97.060 - Laundry appliances; 97.100 - Domestic, commercial and industrial heating appliances; </d:t>
    </d:r>
  </si>
  <si>
    <d:r xmlns:d="http://schemas.openxmlformats.org/spreadsheetml/2006/main">
      <d:rPr>
        <d:sz val="11"/>
        <d:rFont val="Calibri"/>
      </d:rPr>
      <d:t xml:space="preserve">Protection of human health or safety; Quality requirements; Reducing trade barriers and facilitating trade; </d:t>
    </d:r>
  </si>
  <si>
    <t>G/TBT/N/EU/500</t>
  </si>
  <si>
    <t>G/TBT/N/UGA/705/Corr.1</t>
  </si>
  <si>
    <d:r xmlns:d="http://schemas.openxmlformats.org/spreadsheetml/2006/main">
      <d:rPr>
        <d:i/>
        <d:sz val="11"/>
        <d:rFont val="Calibri"/>
      </d:rPr>
      <d:t xml:space="preserve">Commercial blasting explosives, Fuel Oil explosives.</d:t>
    </d:r>
    <d:r xmlns:d="http://schemas.openxmlformats.org/spreadsheetml/2006/main">
      <d:rPr>
        <d:sz val="11"/>
        <d:color rgb="FF000000"/>
        <d:rFont val="Calibri"/>
      </d:rPr>
      <d:t xml:space="preserve"/>
    </d:r>
  </si>
  <si>
    <d:r xmlns:d="http://schemas.openxmlformats.org/spreadsheetml/2006/main">
      <d:rPr>
        <d:sz val="11"/>
        <d:rFont val="Calibri"/>
      </d:rPr>
      <d:t xml:space="preserve">39031 - - Polystyrene:;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39031 - - Polystyrene:; </d:t>
    </d:r>
  </si>
  <si>
    <d:r xmlns:d="http://schemas.openxmlformats.org/spreadsheetml/2006/main">
      <d:rPr>
        <d:i/>
        <d:sz val="11"/>
        <d:rFont val="Calibri"/>
      </d:rPr>
      <d:t xml:space="preserve">83.040 - Raw materials for rubber and plastics; </d:t>
    </d:r>
  </si>
  <si>
    <d:r xmlns:d="http://schemas.openxmlformats.org/spreadsheetml/2006/main">
      <d:rPr>
        <d:i/>
        <d:sz val="11"/>
        <d:rFont val="Calibri"/>
      </d:rPr>
      <d:t xml:space="preserve">Prevention of deceptive practices and consumer protection; Protection of human health or safety; Quality requirements; </d:t>
    </d:r>
  </si>
  <si>
    <t>G/TBT/N/URY/17</t>
  </si>
  <si>
    <t>Textile products</t>
  </si>
  <si>
    <t>G/TBT/N/URY/18</t>
  </si>
  <si>
    <t>Meat and meat products</t>
  </si>
  <si>
    <t>G/TBT/N/URY/19</t>
  </si>
  <si>
    <t>Reglamento Técnico MERCOSUR sobre Identidad y Calidad de Leche (MERCOSUR Technical Regulation on the identity and quality of milk)</t>
  </si>
  <si>
    <t>G/TBT/N/URY/20</t>
  </si>
  <si>
    <t>Pre-measured or pre-packaged products</t>
  </si>
  <si>
    <t>G/TBT/N/USA/1038/Add.1/Corr.1</t>
  </si>
  <si>
    <d:r xmlns:d="http://schemas.openxmlformats.org/spreadsheetml/2006/main">
      <d:rPr>
        <d:i/>
        <d:sz val="11"/>
        <d:rFont val="Calibri"/>
      </d:rPr>
      <d:t xml:space="preserve">Air emission sources</d:t>
    </d:r>
    <d:r xmlns:d="http://schemas.openxmlformats.org/spreadsheetml/2006/main">
      <d:rPr>
        <d:sz val="11"/>
        <d:color rgb="FF000000"/>
        <d:rFont val="Calibri"/>
      </d:rPr>
      <d:t xml:space="preserve"/>
    </d:r>
  </si>
  <si>
    <d:r xmlns:d="http://schemas.openxmlformats.org/spreadsheetml/2006/main">
      <d:rPr>
        <d:i/>
        <d:sz val="11"/>
        <d:rFont val="Calibri"/>
      </d:rPr>
      <d:t xml:space="preserve">13.020 - Environmental protection; 19.020 - Test conditions and procedures in general; </d:t>
    </d:r>
  </si>
  <si>
    <t>G/TBT/N/ARG/324</t>
  </si>
  <si>
    <d:r xmlns:d="http://schemas.openxmlformats.org/spreadsheetml/2006/main">
      <d:rPr>
        <d:sz val="11"/>
        <d:rFont val="Calibri"/>
      </d:rPr>
      <d:t xml:space="preserve">Aluminium radiators used in hot-water or steam heating systems.</d:t>
    </d:r>
    <d:r xmlns:d="http://schemas.openxmlformats.org/spreadsheetml/2006/main">
      <d:rPr>
        <d:sz val="11"/>
        <d:color rgb="FF000000"/>
        <d:rFont val="Calibri"/>
      </d:rPr>
      <d:t xml:space="preserve"/>
    </d:r>
  </si>
  <si>
    <t>G/TBT/N/CHL/407/Add.1</t>
  </si>
  <si>
    <t>G/TBT/N/MEX/333/Add.1</t>
  </si>
  <si>
    <t>G/TBT/N/MEX/367</t>
  </si>
  <si>
    <t>Equipment and material required for the design, construction, pre-start up, operation, maintenance, closure and dismantling of service stations selling liquefied petroleum gas to the public. Requirements relating to industrial safety, operational safety, and environmental protection. (HS: 940180)</t>
  </si>
  <si>
    <t>G/TBT/N/PER/49/Add.1</t>
  </si>
  <si>
    <d:r xmlns:d="http://schemas.openxmlformats.org/spreadsheetml/2006/main">
      <d:rPr>
        <d:i/>
        <d:sz val="11"/>
        <d:rFont val="Calibri"/>
      </d:rPr>
      <d:t xml:space="preserve">Chapter 4: Dairy produce; edible products of animal origin, not elsewhere specified or included. ;0401.10: Of a fat content, by weight, not exceeding 1% ;0401.20: Of a fat content, by weight, exceeding 1% but not exceeding 6% ;0402.10: In powder, granules or other solid forms, of a fat content, by weight, not exceeding 1.5% ;0402.21: Not containing added sugar or other sweetening matter ;0402.29: Other ;0402.91: Evaporated milk ;0403.10: Yogurt ;0406.10: Fresh cheese ;</d:t>
    </d:r>
    <d:r xmlns:d="http://schemas.openxmlformats.org/spreadsheetml/2006/main">
      <d:rPr>
        <d:sz val="11"/>
        <d:color rgb="FF000000"/>
        <d:rFont val="Calibri"/>
      </d:rPr>
      <d:t xml:space="preserve"/>
    </d:r>
  </si>
  <si>
    <d:r xmlns:d="http://schemas.openxmlformats.org/spreadsheetml/2006/main">
      <d:rPr>
        <d:sz val="11"/>
        <d:rFont val="Calibri"/>
      </d:rPr>
      <d:t xml:space="preserve">04022 - - In powder, granules or other solid forms, of a fat content, by weight, exceeding 1.5%:; 040110 - - Of a fat content, by weight, not exceeding 1%; 040120 - - Of a fat content, by weight, exceeding 1% but not exceeding 6%; 040210 - - In powder, granules or other solid forms, of a fat content, by weight, not exceeding 1.5%; 040221 - -- Not containing added sugar or other sweetening matter; 040229 - -- Other; 040291 - -- Not containing added sugar or other sweetening matter; 040310 - - Yogurt; 040610 - - Fresh (unripened or uncured) cheese, including whey cheese, and curd;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040110 - - Of a fat content, by weight, not exceeding 1%; 040120 - - Of a fat content, by weight, exceeding 1% but not exceeding 6%; 040210 - - In powder, granules or other solid forms, of a fat content, by weight, not exceeding 1.5%; 040221 - -- Not containing added sugar or other sweetening matter; 040229 - -- Other; 040291 - -- Not containing added sugar or other sweetening matter; 040310 - - Yogurt; 040610 - - Fresh (unripened or uncured) cheese, including whey cheese, and curd; </d:t>
    </d:r>
  </si>
  <si>
    <t>G/TBT/N/THA/500</t>
  </si>
  <si>
    <d:r xmlns:d="http://schemas.openxmlformats.org/spreadsheetml/2006/main">
      <d:rPr>
        <d:sz val="11"/>
        <d:rFont val="Calibri"/>
      </d:rPr>
      <d:t xml:space="preserve">Hazardous Substances</d:t>
    </d:r>
    <d:r xmlns:d="http://schemas.openxmlformats.org/spreadsheetml/2006/main">
      <d:rPr>
        <d:sz val="11"/>
        <d:color rgb="FF000000"/>
        <d:rFont val="Calibri"/>
      </d:rPr>
      <d:t xml:space="preserve"/>
    </d:r>
  </si>
  <si>
    <t>G/TBT/N/TUR/101</t>
  </si>
  <si>
    <d:r xmlns:d="http://schemas.openxmlformats.org/spreadsheetml/2006/main">
      <d:rPr>
        <d:sz val="11"/>
        <d:rFont val="Calibri"/>
      </d:rPr>
      <d:t xml:space="preserve">Foodstuffs of animal origin</d:t>
    </d:r>
    <d:r xmlns:d="http://schemas.openxmlformats.org/spreadsheetml/2006/main">
      <d:rPr>
        <d:sz val="11"/>
        <d:color rgb="FF000000"/>
        <d:rFont val="Calibri"/>
      </d:rPr>
      <d:t xml:space="preserve"/>
    </d:r>
  </si>
  <si>
    <t>G/TBT/N/TUR/102</t>
  </si>
  <si>
    <d:r xmlns:d="http://schemas.openxmlformats.org/spreadsheetml/2006/main">
      <d:rPr>
        <d:sz val="11"/>
        <d:rFont val="Calibri"/>
      </d:rPr>
      <d:t xml:space="preserve">BOLT AND WASHER SETS – REGULAR SCREW THREADED AND NON-FALLING CONICAL SPRING WASHER SETS</d:t>
    </d:r>
    <d:r xmlns:d="http://schemas.openxmlformats.org/spreadsheetml/2006/main">
      <d:rPr>
        <d:sz val="11"/>
        <d:color rgb="FF000000"/>
        <d:rFont val="Calibri"/>
      </d:rPr>
      <d:t xml:space="preserve"/>
    </d:r>
  </si>
  <si>
    <d:r xmlns:d="http://schemas.openxmlformats.org/spreadsheetml/2006/main">
      <d:rPr>
        <d:sz val="11"/>
        <d:rFont val="Calibri"/>
      </d:rPr>
      <d:t xml:space="preserve">49.030.20 - Bolts, screws, studs; </d:t>
    </d:r>
  </si>
  <si>
    <t>G/TBT/N/TUR/103</t>
  </si>
  <si>
    <d:r xmlns:d="http://schemas.openxmlformats.org/spreadsheetml/2006/main">
      <d:rPr>
        <d:sz val="11"/>
        <d:rFont val="Calibri"/>
      </d:rPr>
      <d:t xml:space="preserve">FASTENERS – STUDS – WELDED – METRIC SCREW</d:t>
    </d:r>
    <d:r xmlns:d="http://schemas.openxmlformats.org/spreadsheetml/2006/main">
      <d:rPr>
        <d:sz val="11"/>
        <d:color rgb="FF000000"/>
        <d:rFont val="Calibri"/>
      </d:rPr>
      <d:t xml:space="preserve"/>
    </d:r>
  </si>
  <si>
    <d:r xmlns:d="http://schemas.openxmlformats.org/spreadsheetml/2006/main">
      <d:rPr>
        <d:sz val="11"/>
        <d:rFont val="Calibri"/>
      </d:rPr>
      <d:t xml:space="preserve">21.060.10 - Bolts, screws, studs; </d:t>
    </d:r>
  </si>
  <si>
    <t>G/TBT/N/UGA/612/Add.1</t>
  </si>
  <si>
    <d:r xmlns:d="http://schemas.openxmlformats.org/spreadsheetml/2006/main">
      <d:rPr>
        <d:i/>
        <d:sz val="11"/>
        <d:rFont val="Calibri"/>
      </d:rPr>
      <d:t xml:space="preserve">Food grade material, Food packaging.</d:t>
    </d:r>
    <d:r xmlns:d="http://schemas.openxmlformats.org/spreadsheetml/2006/main">
      <d:rPr>
        <d:sz val="11"/>
        <d:color rgb="FF000000"/>
        <d:rFont val="Calibri"/>
      </d:rPr>
      <d:t xml:space="preserve"/>
    </d:r>
  </si>
  <si>
    <d:r xmlns:d="http://schemas.openxmlformats.org/spreadsheetml/2006/main">
      <d:rPr>
        <d:i/>
        <d:sz val="11"/>
        <d:rFont val="Calibri"/>
      </d:rPr>
      <d:t xml:space="preserve">55.020 - Packaging and distribution of goods in general; 55.040 - Packaging materials and accessories; </d:t>
    </d:r>
  </si>
  <si>
    <t>G/TBT/N/USA/1194/Add.1</t>
  </si>
  <si>
    <d:r xmlns:d="http://schemas.openxmlformats.org/spreadsheetml/2006/main">
      <d:rPr>
        <d:i/>
        <d:sz val="11"/>
        <d:rFont val="Calibri"/>
      </d:rPr>
      <d:t xml:space="preserve">Dedicated-purpose pool pumps</d:t>
    </d:r>
    <d:r xmlns:d="http://schemas.openxmlformats.org/spreadsheetml/2006/main">
      <d:rPr>
        <d:sz val="11"/>
        <d:color rgb="FF000000"/>
        <d:rFont val="Calibri"/>
      </d:rPr>
      <d:t xml:space="preserve"/>
    </d:r>
  </si>
  <si>
    <d:r xmlns:d="http://schemas.openxmlformats.org/spreadsheetml/2006/main">
      <d:rPr>
        <d:sz val="11"/>
        <d:rFont val="Calibri"/>
      </d:rPr>
      <d:t xml:space="preserve">8413 - Pumps for liquids, whether or not fitted with a measuring device; liquid elevators.;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8413 - Pumps for liquids, whether or not fitted with a measuring device; liquid elevators.; </d:t>
    </d:r>
  </si>
  <si>
    <d:r xmlns:d="http://schemas.openxmlformats.org/spreadsheetml/2006/main">
      <d:rPr>
        <d:i/>
        <d:sz val="11"/>
        <d:rFont val="Calibri"/>
      </d:rPr>
      <d:t xml:space="preserve">13.020 - Environmental protection; 19.020 - Test conditions and procedures in general; 23.080 - Pumps; </d:t>
    </d:r>
  </si>
  <si>
    <t>G/TBT/N/USA/1303</t>
  </si>
  <si>
    <d:r xmlns:d="http://schemas.openxmlformats.org/spreadsheetml/2006/main">
      <d:rPr>
        <d:sz val="11"/>
        <d:rFont val="Calibri"/>
      </d:rPr>
      <d:t xml:space="preserve">91.010 - Construction industry; 91.040 - Buildings; 91.080 - Structures of buildings; </d:t>
    </d:r>
  </si>
  <si>
    <t>G/TBT/N/SGP/38</t>
  </si>
  <si>
    <d:r xmlns:d="http://schemas.openxmlformats.org/spreadsheetml/2006/main">
      <d:rPr>
        <d:sz val="11"/>
        <d:rFont val="Calibri"/>
      </d:rPr>
      <d:t xml:space="preserve">HS 8501.51, HS 8501.52 and HS 8501.53 with respect to:</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Single speed, three-phase 50 Hz induction motors that have:</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2, 4 and 6 poles;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rated output power from 0.75 kW to 375 kW;</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rated voltage up to 1,000V; and</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rated on the basis of continuous duty operation</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The following motors will be excluded:</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Motors specifically designed to operate:</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where ambient air temperatures exceed 60°C;</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in maximum operating temperature above 400°C;</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where ambient air temperatures are less than -30°C for any motor or less than 0°C for a motor with water cooling;</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where the water coolant temperature at the inlet to a product is less than 0°C or exceeding 32°C; or</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in potentially explosive atmospheres;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Motors specified to operate wholly immersed in a liquid;</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Multi-speed motors;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Brake motors;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Torque motors;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Motors that are completely integrated into a product where the motors’ energy performance cannot be tested independently from the product (e.g. chiller compressor);</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Motors that are supplied exclusively to third parties who will incorporate the motors into equipment that will be exported to another country; and</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Motors exempted by the Director-General of Environmental Protection of the National Environment Agency.</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r>
  </si>
  <si>
    <d:r xmlns:d="http://schemas.openxmlformats.org/spreadsheetml/2006/main">
      <d:rPr>
        <d:sz val="11"/>
        <d:rFont val="Calibri"/>
      </d:rPr>
      <d:t xml:space="preserve">85015 - - Other AC motors, multi-phase:; 850151 - -- Of an output not exceeding 750 W; 850153 - -- Of an output exceeding 75 kW; 850152 - -- Of an output exceeding 750 W but not exceeding 75 kW; </d:t>
    </d:r>
  </si>
  <si>
    <t>G/TBT/N/TPKM/283</t>
  </si>
  <si>
    <t>G/TBT/N/TPKM/284</t>
  </si>
  <si>
    <d:r xmlns:d="http://schemas.openxmlformats.org/spreadsheetml/2006/main">
      <d:rPr>
        <d:sz val="11"/>
        <d:rFont val="Calibri"/>
      </d:rPr>
      <d:t xml:space="preserve">Steel wire ropes</d:t>
    </d:r>
    <d:r xmlns:d="http://schemas.openxmlformats.org/spreadsheetml/2006/main">
      <d:rPr>
        <d:sz val="11"/>
        <d:color rgb="FF000000"/>
        <d:rFont val="Calibri"/>
      </d:rPr>
      <d:t xml:space="preserve"/>
    </d:r>
  </si>
  <si>
    <d:r xmlns:d="http://schemas.openxmlformats.org/spreadsheetml/2006/main">
      <d:rPr>
        <d:sz val="11"/>
        <d:rFont val="Calibri"/>
      </d:rPr>
      <d:t xml:space="preserve">7312 - Stranded wire, ropes, cables, plaited bands, slings and the like, of iron or steel, not electrically insulated.; 731210 - - Stranded wire, ropes and cables; 731290 - - Other; </d:t>
    </d:r>
  </si>
  <si>
    <t>G/TBT/N/TUR/100</t>
  </si>
  <si>
    <d:r xmlns:d="http://schemas.openxmlformats.org/spreadsheetml/2006/main">
      <d:rPr>
        <d:sz val="11"/>
        <d:rFont val="Calibri"/>
      </d:rPr>
      <d:t xml:space="preserve">The methods of sampling and analysis for the official control of the levels of mycotoxins in foodstuffs</d:t>
    </d:r>
    <d:r xmlns:d="http://schemas.openxmlformats.org/spreadsheetml/2006/main">
      <d:rPr>
        <d:sz val="11"/>
        <d:color rgb="FF000000"/>
        <d:rFont val="Calibri"/>
      </d:rPr>
      <d:t xml:space="preserve"/>
    </d:r>
  </si>
  <si>
    <t>G/TBT/N/TUR/99</t>
  </si>
  <si>
    <d:r xmlns:d="http://schemas.openxmlformats.org/spreadsheetml/2006/main">
      <d:rPr>
        <d:sz val="11"/>
        <d:rFont val="Calibri"/>
      </d:rPr>
      <d:t xml:space="preserve">Extraction solvents used in the production of foodstuffs and food ingredients</d:t>
    </d:r>
    <d:r xmlns:d="http://schemas.openxmlformats.org/spreadsheetml/2006/main">
      <d:rPr>
        <d:sz val="11"/>
        <d:color rgb="FF000000"/>
        <d:rFont val="Calibri"/>
      </d:rPr>
      <d:t xml:space="preserve"/>
    </d:r>
  </si>
  <si>
    <t>G/TBT/N/ZAF/218</t>
  </si>
  <si>
    <d:r xmlns:d="http://schemas.openxmlformats.org/spreadsheetml/2006/main">
      <d:rPr>
        <d:sz val="11"/>
        <d:rFont val="Calibri"/>
      </d:rPr>
      <d:t xml:space="preserve">Electrical and electronic appliance/equipment for domestic and office use.</d:t>
    </d:r>
    <d:r xmlns:d="http://schemas.openxmlformats.org/spreadsheetml/2006/main">
      <d:rPr>
        <d:sz val="11"/>
        <d:color rgb="FF000000"/>
        <d:rFont val="Calibri"/>
      </d:rPr>
      <d:t xml:space="preserve"/>
    </d:r>
  </si>
  <si>
    <t>G/TBT/N/ZAF/219</t>
  </si>
  <si>
    <t>G/TBT/N/BRA/729</t>
  </si>
  <si>
    <d:r xmlns:d="http://schemas.openxmlformats.org/spreadsheetml/2006/main">
      <d:rPr>
        <d:sz val="11"/>
        <d:rFont val="Calibri"/>
      </d:rPr>
      <d:t xml:space="preserve">HS 851220 Elect lighting/visual signalling equipment</d:t>
    </d:r>
    <d:r xmlns:d="http://schemas.openxmlformats.org/spreadsheetml/2006/main">
      <d:rPr>
        <d:sz val="11"/>
        <d:color rgb="FF000000"/>
        <d:rFont val="Calibri"/>
      </d:rPr>
      <d:t xml:space="preserve"/>
    </d:r>
  </si>
  <si>
    <d:r xmlns:d="http://schemas.openxmlformats.org/spreadsheetml/2006/main">
      <d:rPr>
        <d:sz val="11"/>
        <d:rFont val="Calibri"/>
      </d:rPr>
      <d:t xml:space="preserve">851220 - - Other lighting or visual signalling equipment; </d:t>
    </d:r>
  </si>
  <si>
    <t>G/TBT/N/BRA/730</t>
  </si>
  <si>
    <t>G/TBT/N/BRA/731</t>
  </si>
  <si>
    <d:r xmlns:d="http://schemas.openxmlformats.org/spreadsheetml/2006/main">
      <d:rPr>
        <d:sz val="11"/>
        <d:rFont val="Calibri"/>
      </d:rPr>
      <d:t xml:space="preserve">HS 30</d:t>
    </d:r>
    <d:r xmlns:d="http://schemas.openxmlformats.org/spreadsheetml/2006/main">
      <d:rPr>
        <d:sz val="11"/>
        <d:color rgb="FF000000"/>
        <d:rFont val="Calibri"/>
      </d:rPr>
      <d:t xml:space="preserve"/>
    </d:r>
  </si>
  <si>
    <t>G/TBT/N/BRA/732</t>
  </si>
  <si>
    <t>G/TBT/N/BRA/733</t>
  </si>
  <si>
    <t>G/TBT/N/BRA/734</t>
  </si>
  <si>
    <t>G/TBT/N/BRA/735</t>
  </si>
  <si>
    <t>G/TBT/N/BRA/728</t>
  </si>
  <si>
    <d:r xmlns:d="http://schemas.openxmlformats.org/spreadsheetml/2006/main">
      <d:rPr>
        <d:sz val="11"/>
        <d:rFont val="Calibri"/>
      </d:rPr>
      <d:t xml:space="preserve">Rear-view mirrors HS 7009.</d:t>
    </d:r>
    <d:r xmlns:d="http://schemas.openxmlformats.org/spreadsheetml/2006/main">
      <d:rPr>
        <d:sz val="11"/>
        <d:color rgb="FF000000"/>
        <d:rFont val="Calibri"/>
      </d:rPr>
      <d:t xml:space="preserve"/>
    </d:r>
  </si>
  <si>
    <t>G/TBT/N/PHL/199</t>
  </si>
  <si>
    <d:r xmlns:d="http://schemas.openxmlformats.org/spreadsheetml/2006/main">
      <d:rPr>
        <d:sz val="11"/>
        <d:rFont val="Calibri"/>
      </d:rPr>
      <d:t xml:space="preserve">ICS: 67.220.20</d:t>
    </d:r>
    <d:r xmlns:d="http://schemas.openxmlformats.org/spreadsheetml/2006/main">
      <d:rPr>
        <d:sz val="11"/>
        <d:color rgb="FF000000"/>
        <d:rFont val="Calibri"/>
      </d:rPr>
      <d:t xml:space="preserve"/>
    </d:r>
  </si>
  <si>
    <t>G/TBT/N/PHL/200</t>
  </si>
  <si>
    <d:r xmlns:d="http://schemas.openxmlformats.org/spreadsheetml/2006/main">
      <d:rPr>
        <d:sz val="11"/>
        <d:rFont val="Calibri"/>
      </d:rPr>
      <d:t xml:space="preserve">03.120.20 - Product and company certification. Conformity assessment; </d:t>
    </d:r>
  </si>
  <si>
    <t>G/TBT/N/UGA/705</t>
  </si>
  <si>
    <d:r xmlns:d="http://schemas.openxmlformats.org/spreadsheetml/2006/main">
      <d:rPr>
        <d:sz val="11"/>
        <d:rFont val="Calibri"/>
      </d:rPr>
      <d:t xml:space="preserve">Commercial blasting explosives, Fuel Oil explosives.</d:t>
    </d:r>
    <d:r xmlns:d="http://schemas.openxmlformats.org/spreadsheetml/2006/main">
      <d:rPr>
        <d:sz val="11"/>
        <d:color rgb="FF000000"/>
        <d:rFont val="Calibri"/>
      </d:rPr>
      <d:t xml:space="preserve"/>
    </d:r>
  </si>
  <si>
    <d:r xmlns:d="http://schemas.openxmlformats.org/spreadsheetml/2006/main">
      <d:rPr>
        <d:sz val="11"/>
        <d:rFont val="Calibri"/>
      </d:rPr>
      <d:t xml:space="preserve">39031 - - Polystyrene:; </d:t>
    </d:r>
  </si>
  <si>
    <d:r xmlns:d="http://schemas.openxmlformats.org/spreadsheetml/2006/main">
      <d:rPr>
        <d:sz val="11"/>
        <d:rFont val="Calibri"/>
      </d:rPr>
      <d:t xml:space="preserve">83.040 - Raw materials for rubber and plastics; </d:t>
    </d:r>
  </si>
  <si>
    <t>G/TBT/N/UGA/706</t>
  </si>
  <si>
    <d:r xmlns:d="http://schemas.openxmlformats.org/spreadsheetml/2006/main">
      <d:rPr>
        <d:sz val="11"/>
        <d:rFont val="Calibri"/>
      </d:rPr>
      <d:t xml:space="preserve">Building limes.</d:t>
    </d:r>
    <d:r xmlns:d="http://schemas.openxmlformats.org/spreadsheetml/2006/main">
      <d:rPr>
        <d:sz val="11"/>
        <d:color rgb="FF000000"/>
        <d:rFont val="Calibri"/>
      </d:rPr>
      <d:t xml:space="preserve"/>
    </d:r>
  </si>
  <si>
    <d:r xmlns:d="http://schemas.openxmlformats.org/spreadsheetml/2006/main">
      <d:rPr>
        <d:sz val="11"/>
        <d:rFont val="Calibri"/>
      </d:rPr>
      <d:t xml:space="preserve">25 - Salt; sulphur; earths and stone; plastering materials, lime and cement; </d:t>
    </d:r>
  </si>
  <si>
    <t>G/TBT/N/UGA/707</t>
  </si>
  <si>
    <d:r xmlns:d="http://schemas.openxmlformats.org/spreadsheetml/2006/main">
      <d:rPr>
        <d:sz val="11"/>
        <d:rFont val="Calibri"/>
      </d:rPr>
      <d:t xml:space="preserve">Commercial blasting explosives, Ammonium Nitrate.</d:t>
    </d:r>
    <d:r xmlns:d="http://schemas.openxmlformats.org/spreadsheetml/2006/main">
      <d:rPr>
        <d:sz val="11"/>
        <d:color rgb="FF000000"/>
        <d:rFont val="Calibri"/>
      </d:rPr>
      <d:t xml:space="preserve"/>
    </d:r>
  </si>
  <si>
    <d:r xmlns:d="http://schemas.openxmlformats.org/spreadsheetml/2006/main">
      <d:rPr>
        <d:sz val="11"/>
        <d:rFont val="Calibri"/>
      </d:rPr>
      <d:t xml:space="preserve">310230 - - Ammonium nitrate, whether or not in aqueous solution; 3602 - Prepared explosives, other than propellent powders.; 36 - Explosives; pyrotechnic products; matches; pyrophoric alloys; certain combustible preparations; 360200 - Prepared explosives, other than propellent powders.; </d:t>
    </d:r>
  </si>
  <si>
    <d:r xmlns:d="http://schemas.openxmlformats.org/spreadsheetml/2006/main">
      <d:rPr>
        <d:sz val="11"/>
        <d:rFont val="Calibri"/>
      </d:rPr>
      <d:t xml:space="preserve">71.100.30 - Explosives. Pyrotechnics and fireworks; </d:t>
    </d:r>
  </si>
  <si>
    <t>G/TBT/N/UGA/708</t>
  </si>
  <si>
    <d:r xmlns:d="http://schemas.openxmlformats.org/spreadsheetml/2006/main">
      <d:rPr>
        <d:sz val="11"/>
        <d:rFont val="Calibri"/>
      </d:rPr>
      <d:t xml:space="preserve">Commercial blasting explosives, Ammonium Nitrate Fuel Oil explosives.</d:t>
    </d:r>
    <d:r xmlns:d="http://schemas.openxmlformats.org/spreadsheetml/2006/main">
      <d:rPr>
        <d:sz val="11"/>
        <d:color rgb="FF000000"/>
        <d:rFont val="Calibri"/>
      </d:rPr>
      <d:t xml:space="preserve"/>
    </d:r>
  </si>
  <si>
    <d:r xmlns:d="http://schemas.openxmlformats.org/spreadsheetml/2006/main">
      <d:rPr>
        <d:sz val="11"/>
        <d:rFont val="Calibri"/>
      </d:rPr>
      <d:t xml:space="preserve">36 - Explosives; pyrotechnic products; matches; pyrophoric alloys; certain combustible preparations; 310230 - - Ammonium nitrate, whether or not in aqueous solution; 3602 - Prepared explosives, other than propellent powders.; 360200 - Prepared explosives, other than propellent powders.; </d:t>
    </d:r>
  </si>
  <si>
    <t>G/TBT/N/UGA/709</t>
  </si>
  <si>
    <d:r xmlns:d="http://schemas.openxmlformats.org/spreadsheetml/2006/main">
      <d:rPr>
        <d:sz val="11"/>
        <d:rFont val="Calibri"/>
      </d:rPr>
      <d:t xml:space="preserve">Polyethylene.</d:t>
    </d:r>
    <d:r xmlns:d="http://schemas.openxmlformats.org/spreadsheetml/2006/main">
      <d:rPr>
        <d:sz val="11"/>
        <d:color rgb="FF000000"/>
        <d:rFont val="Calibri"/>
      </d:rPr>
      <d:t xml:space="preserve"/>
    </d:r>
  </si>
  <si>
    <d:r xmlns:d="http://schemas.openxmlformats.org/spreadsheetml/2006/main">
      <d:rPr>
        <d:sz val="11"/>
        <d:rFont val="Calibri"/>
      </d:rPr>
      <d:t xml:space="preserve">290121 - -- Ethylene; 390110 - - Polyethylene having a specific gravity of less than 0.94; 390120 - - Polyethylene having a specific gravity of 0.94 or more; </d:t>
    </d:r>
  </si>
  <si>
    <t>G/TBT/N/UGA/710</t>
  </si>
  <si>
    <d:r xmlns:d="http://schemas.openxmlformats.org/spreadsheetml/2006/main">
      <d:rPr>
        <d:sz val="11"/>
        <d:rFont val="Calibri"/>
      </d:rPr>
      <d:t xml:space="preserve">Polyvinylchloride (PVC).</d:t>
    </d:r>
    <d:r xmlns:d="http://schemas.openxmlformats.org/spreadsheetml/2006/main">
      <d:rPr>
        <d:sz val="11"/>
        <d:color rgb="FF000000"/>
        <d:rFont val="Calibri"/>
      </d:rPr>
      <d:t xml:space="preserve"/>
    </d:r>
  </si>
  <si>
    <d:r xmlns:d="http://schemas.openxmlformats.org/spreadsheetml/2006/main">
      <d:rPr>
        <d:sz val="11"/>
        <d:rFont val="Calibri"/>
      </d:rPr>
      <d:t xml:space="preserve">290321 - -- Vinyl chloride (chloroethylene); 291532 - -- Vinyl acetate; 3904 - Polymers of vinyl chloride or of other halogenated olefins, in primary forms.; 390410 - - Poly(vinyl chloride), not mixed with any other substances; 390450 - - Vinylidene chloride polymers; 390430 - - Vinyl chloride-vinyl acetate copolymers; 391530 - - Of polymers of vinyl chloride; 391620 - - Of polymers of vinyl chloride; 391810 - - Of polymers of vinyl chloride; 391723 - -- Of polymers of vinyl chloride; 39204 - - Of polymers of vinyl chloride:; 392112 - -- Of polymers of vinyl chloride; </d:t>
    </d:r>
  </si>
  <si>
    <t>G/TBT/N/EU/497</t>
  </si>
  <si>
    <d:r xmlns:d="http://schemas.openxmlformats.org/spreadsheetml/2006/main">
      <d:rPr>
        <d:sz val="11"/>
        <d:rFont val="Calibri"/>
      </d:rPr>
      <d:t xml:space="preserve">Clothianidin (pesticide active substance)</d:t>
    </d:r>
    <d:r xmlns:d="http://schemas.openxmlformats.org/spreadsheetml/2006/main">
      <d:rPr>
        <d:sz val="11"/>
        <d:color rgb="FF000000"/>
        <d:rFont val="Calibri"/>
      </d:rPr>
      <d:t xml:space="preserve"/>
    </d:r>
  </si>
  <si>
    <t>G/TBT/N/EU/498</t>
  </si>
  <si>
    <d:r xmlns:d="http://schemas.openxmlformats.org/spreadsheetml/2006/main">
      <d:rPr>
        <d:sz val="11"/>
        <d:rFont val="Calibri"/>
      </d:rPr>
      <d:t xml:space="preserve">Imidacloprid (pesticide active substance)</d:t>
    </d:r>
    <d:r xmlns:d="http://schemas.openxmlformats.org/spreadsheetml/2006/main">
      <d:rPr>
        <d:sz val="11"/>
        <d:color rgb="FF000000"/>
        <d:rFont val="Calibri"/>
      </d:rPr>
      <d:t xml:space="preserve"/>
    </d:r>
  </si>
  <si>
    <t>G/TBT/N/EU/499</t>
  </si>
  <si>
    <d:r xmlns:d="http://schemas.openxmlformats.org/spreadsheetml/2006/main">
      <d:rPr>
        <d:sz val="11"/>
        <d:rFont val="Calibri"/>
      </d:rPr>
      <d:t xml:space="preserve">Thiamethoxam (pesticide active substance)</d:t>
    </d:r>
    <d:r xmlns:d="http://schemas.openxmlformats.org/spreadsheetml/2006/main">
      <d:rPr>
        <d:sz val="11"/>
        <d:color rgb="FF000000"/>
        <d:rFont val="Calibri"/>
      </d:rPr>
      <d:t xml:space="preserve"/>
    </d:r>
  </si>
  <si>
    <t>G/TBT/N/UKR/118</t>
  </si>
  <si>
    <d:r xmlns:d="http://schemas.openxmlformats.org/spreadsheetml/2006/main">
      <d:rPr>
        <d:sz val="11"/>
        <d:rFont val="Calibri"/>
      </d:rPr>
      <d:t xml:space="preserve">building materials, products and structures</d:t>
    </d:r>
    <d:r xmlns:d="http://schemas.openxmlformats.org/spreadsheetml/2006/main">
      <d:rPr>
        <d:sz val="11"/>
        <d:color rgb="FF000000"/>
        <d:rFont val="Calibri"/>
      </d:rPr>
      <d:t xml:space="preserve"/>
    </d:r>
  </si>
  <si>
    <t>G/TBT/N/ECU/198/Add.4</t>
  </si>
  <si>
    <d:r xmlns:d="http://schemas.openxmlformats.org/spreadsheetml/2006/main">
      <d:rPr>
        <d:i/>
        <d:sz val="11"/>
        <d:rFont val="Calibri"/>
      </d:rPr>
      <d:t xml:space="preserve">6307.90.30 ;</d:t>
    </d:r>
    <d:r xmlns:d="http://schemas.openxmlformats.org/spreadsheetml/2006/main">
      <d:rPr>
        <d:sz val="11"/>
        <d:color rgb="FF000000"/>
        <d:rFont val="Calibri"/>
      </d:rPr>
      <d:t xml:space="preserve"/>
    </d:r>
  </si>
  <si>
    <d:r xmlns:d="http://schemas.openxmlformats.org/spreadsheetml/2006/main">
      <d:rPr>
        <d:sz val="11"/>
        <d:rFont val="Calibri"/>
      </d:rPr>
      <d:t xml:space="preserve">630790 -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630790 - - Other; </d:t>
    </d:r>
  </si>
  <si>
    <t>G/TBT/N/ITA/30/Corr.1</t>
  </si>
  <si>
    <t>G/TBT/N/KOR/721</t>
  </si>
  <si>
    <t>G/TBT/N/IDN/117</t>
  </si>
  <si>
    <d:r xmlns:d="http://schemas.openxmlformats.org/spreadsheetml/2006/main">
      <d:rPr>
        <d:sz val="11"/>
        <d:rFont val="Calibri"/>
      </d:rPr>
      <d:t xml:space="preserve">SNI 04-6253-2003 Audio, video and similar electronic apparatus —Safety requirements, consisted in Television sets up to 42 inch screen size including the cathode ray tube (CRT)-based TVs (HS 8528.72.91; ex. 8528.72.92; ex.8528.72.99); Portable audio-video player (HS ex. 8519.81.99); Disc Player VCD (HS 8519.81.30; ex. 8521.90.19; ex.8521.90.99); Disc Player DVD (HS 8519.81.30; ex. 8521.90.19; ex.8521.90.99); Disc Player Blu-ray (HS 8519.81.30; ex. 8521.90.19; ex.8521.90.99); Radio receiver (HS 8527.91.10; ex 8527.91.90; ex 8527.92.20; 8527.99.20; ex 8527.99.90); Head unit mobil (HS ex 8527.21.00; ex 8527.29.00); Audio power amplifier (HS 8518.40.40; 8518.50.10; 8518.50.20; 8518.50.90); Active speaker (HS ex 8518.21.10; ex 8518.21.90; ex 8518.22.10; ex 8518.22.90; ex 8518.29.90); Console video game (HS 9504.50.10; 9504.50.90); Television set top box (HS ex 8528.71.11)</d:t>
    </d:r>
    <d:r xmlns:d="http://schemas.openxmlformats.org/spreadsheetml/2006/main">
      <d:rPr>
        <d:sz val="11"/>
        <d:color rgb="FF000000"/>
        <d:rFont val="Calibri"/>
      </d:rPr>
      <d:t xml:space="preserve"/>
    </d:r>
  </si>
  <si>
    <d:r xmlns:d="http://schemas.openxmlformats.org/spreadsheetml/2006/main">
      <d:rPr>
        <d:sz val="11"/>
        <d:rFont val="Calibri"/>
      </d:rPr>
      <d:t xml:space="preserve">85182 - - Loudspeakers, whether or not mounted in their enclosures:; 851840 - - Audio-frequency electric amplifiers; 851850 - - Electric sound amplifier sets; 852190 - - Other; 85272 - - Radio- Broadcast receivers not capable of operating without an external source of power, of a kind used in motor vehicles, including apparatus capable of receiving also radio-telephony or radio-telegraphy:; 9504 - Articles for funfair, table or parlour games, including pintables, billiards, special tables for casino games and automatic bowling alley equipment.; </d:t>
    </d:r>
  </si>
  <si>
    <t>G/TBT/N/MEX/324/Add.1</t>
  </si>
  <si>
    <d:r xmlns:d="http://schemas.openxmlformats.org/spreadsheetml/2006/main">
      <d:rPr>
        <d:i/>
        <d:sz val="11"/>
        <d:rFont val="Calibri"/>
      </d:rPr>
      <d:t xml:space="preserve">9405 - Lamps and lighting fittings including searchlights and spotlights and parts thereof, not elsewhere specified or included; illuminated signs, illuminated name-plates and the like, having a permanently fixed light source, and parts thereof not elsewhere specified or included.; </d:t>
    </d:r>
  </si>
  <si>
    <t>G/TBT/N/TUR/95</t>
  </si>
  <si>
    <d:r xmlns:d="http://schemas.openxmlformats.org/spreadsheetml/2006/main">
      <d:rPr>
        <d:sz val="11"/>
        <d:rFont val="Calibri"/>
      </d:rPr>
      <d:t xml:space="preserve">Goods and miscellaneous products - Ball valves with cast iron</d:t>
    </d:r>
    <d:r xmlns:d="http://schemas.openxmlformats.org/spreadsheetml/2006/main">
      <d:rPr>
        <d:sz val="11"/>
        <d:color rgb="FF000000"/>
        <d:rFont val="Calibri"/>
      </d:rPr>
      <d:t xml:space="preserve"/>
    </d:r>
  </si>
  <si>
    <t>G/TBT/N/TUR/96</t>
  </si>
  <si>
    <d:r xmlns:d="http://schemas.openxmlformats.org/spreadsheetml/2006/main">
      <d:rPr>
        <d:sz val="11"/>
        <d:rFont val="Calibri"/>
      </d:rPr>
      <d:t xml:space="preserve">Goods and miscellaneous products - Assembly Tools for Screws and Nuts</d:t>
    </d:r>
    <d:r xmlns:d="http://schemas.openxmlformats.org/spreadsheetml/2006/main">
      <d:rPr>
        <d:sz val="11"/>
        <d:color rgb="FF000000"/>
        <d:rFont val="Calibri"/>
      </d:rPr>
      <d:t xml:space="preserve"/>
    </d:r>
  </si>
  <si>
    <t>G/TBT/N/TUR/97</t>
  </si>
  <si>
    <d:r xmlns:d="http://schemas.openxmlformats.org/spreadsheetml/2006/main">
      <d:rPr>
        <d:sz val="11"/>
        <d:rFont val="Calibri"/>
      </d:rPr>
      <d:t xml:space="preserve">Goods and Miscellaneous Products - Hexagon head bolts</d:t>
    </d:r>
    <d:r xmlns:d="http://schemas.openxmlformats.org/spreadsheetml/2006/main">
      <d:rPr>
        <d:sz val="11"/>
        <d:color rgb="FF000000"/>
        <d:rFont val="Calibri"/>
      </d:rPr>
      <d:t xml:space="preserve"/>
    </d:r>
  </si>
  <si>
    <t>G/TBT/N/TUR/98</t>
  </si>
  <si>
    <d:r xmlns:d="http://schemas.openxmlformats.org/spreadsheetml/2006/main">
      <d:rPr>
        <d:sz val="11"/>
        <d:rFont val="Calibri"/>
      </d:rPr>
      <d:t xml:space="preserve">X00M - Goods And Miscellaneous Products - Lead-acid batteries</d:t>
    </d:r>
    <d:r xmlns:d="http://schemas.openxmlformats.org/spreadsheetml/2006/main">
      <d:rPr>
        <d:sz val="11"/>
        <d:color rgb="FF000000"/>
        <d:rFont val="Calibri"/>
      </d:rPr>
      <d:t xml:space="preserve"/>
    </d:r>
  </si>
  <si>
    <t>G/TBT/N/CHL/419</t>
  </si>
  <si>
    <t>Electrical extension cords (extension cords and multi-socket extension cords)</t>
  </si>
  <si>
    <t>G/TBT/N/GBR/28</t>
  </si>
  <si>
    <t>G/TBT/N/SGP/37</t>
  </si>
  <si>
    <d:r xmlns:d="http://schemas.openxmlformats.org/spreadsheetml/2006/main">
      <d:rPr>
        <d:sz val="11"/>
        <d:rFont val="Calibri"/>
      </d:rPr>
      <d:t xml:space="preserve">Examples of HS codes for polychlorinated naphthalenes and trichlorfon proposed for control:</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b/>
        <d:sz val="11"/>
        <d:color rgb="FF000000"/>
        <d:rFont val="Calibri"/>
      </d:rPr>
      <d:t xml:space="preserve">Polychlorinated naphthalenes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HS –29039900: Other halogenated derivatives of aromatic hydrocarbons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b/>
        <d:sz val="11"/>
        <d:color rgb="FF000000"/>
        <d:rFont val="Calibri"/>
      </d:rPr>
      <d:t xml:space="preserve">Trichlorfon</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HS - 38089199: Insecticides not specified in Subheading Note 1 of chapter 38, not in aerosol containers &amp; not having deodorising function</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HS – 29199000: Other phosphoric esters &amp; salts &amp; their halogenated sulphonated, nitrated or nitrosated derivatives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r>
  </si>
  <si>
    <d:r xmlns:d="http://schemas.openxmlformats.org/spreadsheetml/2006/main">
      <d:rPr>
        <d:sz val="11"/>
        <d:rFont val="Calibri"/>
      </d:rPr>
      <d:t xml:space="preserve">2903 - Halogenated derivatives of hydrocarbons.; 2919 - Phosphoric esters and their salts, including lactophosphates; their halogenated, sulphonated, nitrated or nitrosated derivatives.; 3808 - Insecticides, rodenticides, fungicides, herbicides, anti-sprouting products and plant-growth regulators, disinfectants and similar products, put up in forms or packings for retail sale or as preparations or articles (for example, sulphur-treated bands, wicks and candles, and fly-papers).; </d:t>
    </d:r>
  </si>
  <si>
    <t>G/TBT/N/BRA/319/Add.4</t>
  </si>
  <si>
    <d:r xmlns:d="http://schemas.openxmlformats.org/spreadsheetml/2006/main">
      <d:rPr>
        <d:i/>
        <d:sz val="11"/>
        <d:rFont val="Calibri"/>
      </d:rPr>
      <d:t xml:space="preserve">Manufacture of Accessible Vehicles of Road Characteristics for Collective Transport of Passengers.</d:t>
    </d:r>
    <d:r xmlns:d="http://schemas.openxmlformats.org/spreadsheetml/2006/main">
      <d:rPr>
        <d:sz val="11"/>
        <d:color rgb="FF000000"/>
        <d:rFont val="Calibri"/>
      </d:rPr>
      <d:t xml:space="preserve"/>
    </d:r>
  </si>
  <si>
    <t>G/TBT/N/BRA/610/Add.3</t>
  </si>
  <si>
    <d:r xmlns:d="http://schemas.openxmlformats.org/spreadsheetml/2006/main">
      <d:rPr>
        <d:i/>
        <d:sz val="11"/>
        <d:rFont val="Calibri"/>
      </d:rPr>
      <d:t xml:space="preserve">Vehicle platform lift. Other lifting, handling, loading &amp; unloading machinery elevators (HS 8428)</d:t>
    </d:r>
    <d:r xmlns:d="http://schemas.openxmlformats.org/spreadsheetml/2006/main">
      <d:rPr>
        <d:sz val="11"/>
        <d:color rgb="FF000000"/>
        <d:rFont val="Calibri"/>
      </d:rPr>
      <d:t xml:space="preserve"/>
    </d:r>
  </si>
  <si>
    <d:r xmlns:d="http://schemas.openxmlformats.org/spreadsheetml/2006/main">
      <d:rPr>
        <d:sz val="11"/>
        <d:rFont val="Calibri"/>
      </d:rPr>
      <d:t xml:space="preserve">8428 - Other lifting, handling, loading or unloading machinery (for example, lifts, escalators, conveyors, teleferics).;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8428 - Other lifting, handling, loading or unloading machinery (for example, lifts, escalators, conveyors, teleferics).; </d:t>
    </d:r>
  </si>
  <si>
    <d:r xmlns:d="http://schemas.openxmlformats.org/spreadsheetml/2006/main">
      <d:rPr>
        <d:i/>
        <d:sz val="11"/>
        <d:rFont val="Calibri"/>
      </d:rPr>
      <d:t xml:space="preserve">53.020 - Lifting equipment; </d:t>
    </d:r>
  </si>
  <si>
    <t>G/TBT/N/BRA/727</t>
  </si>
  <si>
    <d:r xmlns:d="http://schemas.openxmlformats.org/spreadsheetml/2006/main">
      <d:rPr>
        <d:sz val="11"/>
        <d:rFont val="Calibri"/>
      </d:rPr>
      <d:t xml:space="preserve">HS – 3808</d:t>
    </d:r>
    <d:r xmlns:d="http://schemas.openxmlformats.org/spreadsheetml/2006/main">
      <d:rPr>
        <d:sz val="11"/>
        <d:color rgb="FF000000"/>
        <d:rFont val="Calibri"/>
      </d:rPr>
      <d:t xml:space="preserve"/>
    </d:r>
  </si>
  <si>
    <d:r xmlns:d="http://schemas.openxmlformats.org/spreadsheetml/2006/main">
      <d:rPr>
        <d:sz val="11"/>
        <d:rFont val="Calibri"/>
      </d:rPr>
      <d:t xml:space="preserve">3808 - Insecticides, rodenticides, fungicides, herbicides, anti-sprouting products and plant-growth regulators, disinfectants and similar products, put up in forms or packings for retail sale or as preparations or articles (for example, sulphur-treated bands, wicks and candles, and fly-papers).; </d:t>
    </d:r>
  </si>
  <si>
    <t>G/TBT/N/CHL/166/Add.1</t>
  </si>
  <si>
    <d:r xmlns:d="http://schemas.openxmlformats.org/spreadsheetml/2006/main">
      <d:rPr>
        <d:i/>
        <d:sz val="11"/>
        <d:rFont val="Calibri"/>
      </d:rPr>
      <d:t xml:space="preserve">Water heaters</d:t>
    </d:r>
    <d:r xmlns:d="http://schemas.openxmlformats.org/spreadsheetml/2006/main">
      <d:rPr>
        <d:sz val="11"/>
        <d:color rgb="FF000000"/>
        <d:rFont val="Calibri"/>
      </d:rPr>
      <d:t xml:space="preserve"/>
    </d:r>
  </si>
  <si>
    <t>G/TBT/N/CHN/1213</t>
  </si>
  <si>
    <d:r xmlns:d="http://schemas.openxmlformats.org/spreadsheetml/2006/main">
      <d:rPr>
        <d:sz val="11"/>
        <d:rFont val="Calibri"/>
      </d:rPr>
      <d:t xml:space="preserve">Helmets for motorcyclists HS:6506100090</d:t>
    </d:r>
    <d:r xmlns:d="http://schemas.openxmlformats.org/spreadsheetml/2006/main">
      <d:rPr>
        <d:sz val="11"/>
        <d:color rgb="FF000000"/>
        <d:rFont val="Calibri"/>
      </d:rPr>
      <d:t xml:space="preserve"/>
    </d:r>
  </si>
  <si>
    <d:r xmlns:d="http://schemas.openxmlformats.org/spreadsheetml/2006/main">
      <d:rPr>
        <d:sz val="11"/>
        <d:rFont val="Calibri"/>
      </d:rPr>
      <d:t xml:space="preserve">650610 - - Safety headgear; </d:t>
    </d:r>
  </si>
  <si>
    <t>G/TBT/N/CHN/1214</t>
  </si>
  <si>
    <d:r xmlns:d="http://schemas.openxmlformats.org/spreadsheetml/2006/main">
      <d:rPr>
        <d:sz val="11"/>
        <d:rFont val="Calibri"/>
      </d:rPr>
      <d:t xml:space="preserve">Electrically heating blankets, pads and similar flexible heating appliances HS:6301100000</d:t>
    </d:r>
    <d:r xmlns:d="http://schemas.openxmlformats.org/spreadsheetml/2006/main">
      <d:rPr>
        <d:sz val="11"/>
        <d:color rgb="FF000000"/>
        <d:rFont val="Calibri"/>
      </d:rPr>
      <d:t xml:space="preserve"/>
    </d:r>
  </si>
  <si>
    <d:r xmlns:d="http://schemas.openxmlformats.org/spreadsheetml/2006/main">
      <d:rPr>
        <d:sz val="11"/>
        <d:rFont val="Calibri"/>
      </d:rPr>
      <d:t xml:space="preserve">630110 - - Electric blankets; </d:t>
    </d:r>
  </si>
  <si>
    <d:r xmlns:d="http://schemas.openxmlformats.org/spreadsheetml/2006/main">
      <d:rPr>
        <d:sz val="11"/>
        <d:rFont val="Calibri"/>
      </d:rPr>
      <d:t xml:space="preserve">97.030 - Domestic electrical appliances in general; 13.120 - Domestic safety; </d:t>
    </d:r>
  </si>
  <si>
    <t>G/TBT/N/EU/496</t>
  </si>
  <si>
    <d:r xmlns:d="http://schemas.openxmlformats.org/spreadsheetml/2006/main">
      <d:rPr>
        <d:sz val="11"/>
        <d:rFont val="Calibri"/>
      </d:rPr>
      <d:t xml:space="preserve">Substances recently classified as carcinogenic, mutagenic and reproductive toxicants (CMR) category 1A and 1B as substances on their own or in mixtures that are placed on the market or used for supply to the general public.</d:t>
    </d:r>
    <d:r xmlns:d="http://schemas.openxmlformats.org/spreadsheetml/2006/main">
      <d:rPr>
        <d:sz val="11"/>
        <d:color rgb="FF000000"/>
        <d:rFont val="Calibri"/>
      </d:rPr>
      <d:t xml:space="preserve"/>
    </d:r>
  </si>
  <si>
    <t>G/TBT/N/JPN/563</t>
  </si>
  <si>
    <t>G/TBT/N/TPKM/262/Add.1</t>
  </si>
  <si>
    <d:r xmlns:d="http://schemas.openxmlformats.org/spreadsheetml/2006/main">
      <d:rPr>
        <d:i/>
        <d:sz val="11"/>
        <d:rFont val="Calibri"/>
      </d:rPr>
      <d:t xml:space="preserve">Food products containing Cordyceps militaris</d:t>
    </d:r>
    <d:r xmlns:d="http://schemas.openxmlformats.org/spreadsheetml/2006/main">
      <d:rPr>
        <d:sz val="11"/>
        <d:color rgb="FF000000"/>
        <d:rFont val="Calibri"/>
      </d:rPr>
      <d:t xml:space="preserve"/>
    </d:r>
  </si>
  <si>
    <t>G/TBT/N/TPKM/270/Add.1</t>
  </si>
  <si>
    <d:r xmlns:d="http://schemas.openxmlformats.org/spreadsheetml/2006/main">
      <d:rPr>
        <d:i/>
        <d:sz val="11"/>
        <d:rFont val="Calibri"/>
      </d:rPr>
      <d:t xml:space="preserve">Toys for children under 14</d:t>
    </d:r>
    <d:r xmlns:d="http://schemas.openxmlformats.org/spreadsheetml/2006/main">
      <d:rPr>
        <d:sz val="11"/>
        <d:color rgb="FF000000"/>
        <d:rFont val="Calibri"/>
      </d:rPr>
      <d:t xml:space="preserve"/>
    </d:r>
  </si>
  <si>
    <t>G/TBT/N/TPKM/282</t>
  </si>
  <si>
    <d:r xmlns:d="http://schemas.openxmlformats.org/spreadsheetml/2006/main">
      <d:rPr>
        <d:sz val="11"/>
        <d:rFont val="Calibri"/>
      </d:rPr>
      <d:t xml:space="preserve">Low-Power Radio-Frequency Devices</d:t>
    </d:r>
    <d:r xmlns:d="http://schemas.openxmlformats.org/spreadsheetml/2006/main">
      <d:rPr>
        <d:sz val="11"/>
        <d:color rgb="FF000000"/>
        <d:rFont val="Calibri"/>
      </d:rPr>
      <d:t xml:space="preserve"/>
    </d:r>
  </si>
  <si>
    <t>G/TBT/N/TUR/63/Add.1</t>
  </si>
  <si>
    <d:r xmlns:d="http://schemas.openxmlformats.org/spreadsheetml/2006/main">
      <d:rPr>
        <d:i/>
        <d:sz val="11"/>
        <d:rFont val="Calibri"/>
      </d:rPr>
      <d:t xml:space="preserve">Agricultural products intended to be marketed as organic in Turkey</d:t>
    </d:r>
    <d:r xmlns:d="http://schemas.openxmlformats.org/spreadsheetml/2006/main">
      <d:rPr>
        <d:sz val="11"/>
        <d:color rgb="FF000000"/>
        <d:rFont val="Calibri"/>
      </d:rPr>
      <d:t xml:space="preserve"/>
    </d:r>
  </si>
  <si>
    <d:r xmlns:d="http://schemas.openxmlformats.org/spreadsheetml/2006/main">
      <d:rPr>
        <d:i/>
        <d:sz val="11"/>
        <d:rFont val="Calibri"/>
      </d:rPr>
      <d:t xml:space="preserve">Protection of human health or safety; Harmonization; </d:t>
    </d:r>
  </si>
  <si>
    <t>G/TBT/N/BRA/726</t>
  </si>
  <si>
    <d:r xmlns:d="http://schemas.openxmlformats.org/spreadsheetml/2006/main">
      <d:rPr>
        <d:sz val="11"/>
        <d:rFont val="Calibri"/>
      </d:rPr>
      <d:t xml:space="preserve">HS 33</d:t>
    </d:r>
    <d:r xmlns:d="http://schemas.openxmlformats.org/spreadsheetml/2006/main">
      <d:rPr>
        <d:sz val="11"/>
        <d:color rgb="FF000000"/>
        <d:rFont val="Calibri"/>
      </d:rPr>
      <d:t xml:space="preserve"/>
    </d:r>
  </si>
  <si>
    <t>G/TBT/N/CHL/122/Add.1</t>
  </si>
  <si>
    <d:r xmlns:d="http://schemas.openxmlformats.org/spreadsheetml/2006/main">
      <d:rPr>
        <d:i/>
        <d:sz val="11"/>
        <d:rFont val="Calibri"/>
      </d:rPr>
      <d:t xml:space="preserve">Gasfired domestic cooking appliances</d:t>
    </d:r>
    <d:r xmlns:d="http://schemas.openxmlformats.org/spreadsheetml/2006/main">
      <d:rPr>
        <d:sz val="11"/>
        <d:color rgb="FF000000"/>
        <d:rFont val="Calibri"/>
      </d:rPr>
      <d:t xml:space="preserve"/>
    </d:r>
  </si>
  <si>
    <t>G/TBT/N/EU/495</t>
  </si>
  <si>
    <d:r xmlns:d="http://schemas.openxmlformats.org/spreadsheetml/2006/main">
      <d:rPr>
        <d:sz val="11"/>
        <d:rFont val="Calibri"/>
      </d:rPr>
      <d:t xml:space="preserve">Iprodione (pesticide active substance)</d:t>
    </d:r>
    <d:r xmlns:d="http://schemas.openxmlformats.org/spreadsheetml/2006/main">
      <d:rPr>
        <d:sz val="11"/>
        <d:color rgb="FF000000"/>
        <d:rFont val="Calibri"/>
      </d:rPr>
      <d:t xml:space="preserve"/>
    </d:r>
  </si>
  <si>
    <t>G/TBT/N/KOR/720</t>
  </si>
  <si>
    <d:r xmlns:d="http://schemas.openxmlformats.org/spreadsheetml/2006/main">
      <d:rPr>
        <d:sz val="11"/>
        <d:rFont val="Calibri"/>
      </d:rPr>
      <d:t xml:space="preserve">Sawn timber, Preservative treated wood, Fire retardant treated wood, Wood Plastic Composites, Glulam, Plywood, Particleboard, Fiberboard, Oriented Strand Board, Flooring Board, Wood Pellets, Wood Chips, Wood Briquettes, Agglomerated wood charcoal, Charcoal</d:t>
    </d:r>
    <d:r xmlns:d="http://schemas.openxmlformats.org/spreadsheetml/2006/main">
      <d:rPr>
        <d:sz val="11"/>
        <d:color rgb="FF000000"/>
        <d:rFont val="Calibri"/>
      </d:rPr>
      <d:t xml:space="preserve"/>
    </d:r>
  </si>
  <si>
    <d:r xmlns:d="http://schemas.openxmlformats.org/spreadsheetml/2006/main">
      <d:rPr>
        <d:sz val="11"/>
        <d:rFont val="Calibri"/>
      </d:rPr>
      <d:t xml:space="preserve">4407 - Wood sawn or chipped lengthwise, sliced or peeled, whether or not planed, sanded or end-jointed, of a thickness exceeding 6 mm.; </d:t>
    </d:r>
  </si>
  <si>
    <t>G/TBT/N/THA/60/Rev.1/Add.1</t>
  </si>
  <si>
    <d:r xmlns:d="http://schemas.openxmlformats.org/spreadsheetml/2006/main">
      <d:rPr>
        <d:i/>
        <d:sz val="11"/>
        <d:rFont val="Calibri"/>
      </d:rPr>
      <d:t xml:space="preserve">Electric thermo pots (HS: 851679, ICS: 91.160.10)</d:t>
    </d:r>
    <d:r xmlns:d="http://schemas.openxmlformats.org/spreadsheetml/2006/main">
      <d:rPr>
        <d:sz val="11"/>
        <d:color rgb="FF000000"/>
        <d:rFont val="Calibri"/>
      </d:rPr>
      <d:t xml:space="preserve"/>
    </d:r>
  </si>
  <si>
    <d:r xmlns:d="http://schemas.openxmlformats.org/spreadsheetml/2006/main">
      <d:rPr>
        <d:sz val="11"/>
        <d:rFont val="Calibri"/>
      </d:rPr>
      <d:t xml:space="preserve">851679 -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851679 - -- Other; </d:t>
    </d:r>
  </si>
  <si>
    <t>G/TBT/N/CHE/220</t>
  </si>
  <si>
    <t>G/TBT/N/CHE/221</t>
  </si>
  <si>
    <d:r xmlns:d="http://schemas.openxmlformats.org/spreadsheetml/2006/main">
      <d:rPr>
        <d:sz val="11"/>
        <d:rFont val="Calibri"/>
      </d:rPr>
      <d:t xml:space="preserve">Protection of human health or safety; Protection of animal or plant life or health; Other; </d:t>
    </d:r>
  </si>
  <si>
    <t>G/TBT/N/CHE/222</t>
  </si>
  <si>
    <t>G/TBT/N/CHE/223</t>
  </si>
  <si>
    <t>G/TBT/N/USA/1013/Add.3</t>
  </si>
  <si>
    <d:r xmlns:d="http://schemas.openxmlformats.org/spreadsheetml/2006/main">
      <d:rPr>
        <d:i/>
        <d:sz val="11"/>
        <d:rFont val="Calibri"/>
      </d:rPr>
      <d:t xml:space="preserve">13.020 - Environmental protection; 71.100 - Products of the chemical industry; </d:t>
    </d:r>
  </si>
  <si>
    <t>G/TBT/N/USA/1302</t>
  </si>
  <si>
    <d:r xmlns:d="http://schemas.openxmlformats.org/spreadsheetml/2006/main">
      <d:rPr>
        <d:sz val="11"/>
        <d:rFont val="Calibri"/>
      </d:rPr>
      <d:t xml:space="preserve">Renewable fuel standard program</d:t>
    </d:r>
    <d:r xmlns:d="http://schemas.openxmlformats.org/spreadsheetml/2006/main">
      <d:rPr>
        <d:sz val="11"/>
        <d:color rgb="FF000000"/>
        <d:rFont val="Calibri"/>
      </d:rPr>
      <d:t xml:space="preserve"/>
    </d:r>
  </si>
  <si>
    <t>G/TBT/N/BRA/642/Add.1</t>
  </si>
  <si>
    <d:r xmlns:d="http://schemas.openxmlformats.org/spreadsheetml/2006/main">
      <d:rPr>
        <d:i/>
        <d:sz val="11"/>
        <d:rFont val="Calibri"/>
      </d:rPr>
      <d:t xml:space="preserve">Potatoes (HS: 0701)</d:t>
    </d:r>
    <d:r xmlns:d="http://schemas.openxmlformats.org/spreadsheetml/2006/main">
      <d:rPr>
        <d:sz val="11"/>
        <d:color rgb="FF000000"/>
        <d:rFont val="Calibri"/>
      </d:rPr>
      <d:t xml:space="preserve"/>
    </d:r>
  </si>
  <si>
    <d:r xmlns:d="http://schemas.openxmlformats.org/spreadsheetml/2006/main">
      <d:rPr>
        <d:sz val="11"/>
        <d:rFont val="Calibri"/>
      </d:rPr>
      <d:t xml:space="preserve">0701 - Potatoes, fresh or chilled.;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0701 - Potatoes, fresh or chilled.; </d:t>
    </d:r>
  </si>
  <si>
    <t>G/TBT/N/JPN/551/Add.1</t>
  </si>
  <si>
    <t>G/TBT/N/URY/16</t>
  </si>
  <si>
    <t>Pneumatic tyres for mopeds, motorbikes, motorcycles, scooters and similar vehicles (NCM 4011.40.00)</t>
  </si>
  <si>
    <d:r xmlns:d="http://schemas.openxmlformats.org/spreadsheetml/2006/main">
      <d:rPr>
        <d:sz val="11"/>
        <d:rFont val="Calibri"/>
      </d:rPr>
      <d:t xml:space="preserve">401140 - - Of a kind used on motorcycles; </d:t>
    </d:r>
  </si>
  <si>
    <t>G/TBT/N/USA/1276/Add.1</t>
  </si>
  <si>
    <t>G/TBT/N/USA/1277/Add.1</t>
  </si>
  <si>
    <t>G/TBT/N/USA/1292/Add.1/Corr.1</t>
  </si>
  <si>
    <d:r xmlns:d="http://schemas.openxmlformats.org/spreadsheetml/2006/main">
      <d:rPr>
        <d:i/>
        <d:sz val="11"/>
        <d:rFont val="Calibri"/>
      </d:rPr>
      <d:t xml:space="preserve">Lentils</d:t>
    </d:r>
    <d:r xmlns:d="http://schemas.openxmlformats.org/spreadsheetml/2006/main">
      <d:rPr>
        <d:sz val="11"/>
        <d:color rgb="FF000000"/>
        <d:rFont val="Calibri"/>
      </d:rPr>
      <d:t xml:space="preserve"/>
    </d:r>
  </si>
  <si>
    <d:r xmlns:d="http://schemas.openxmlformats.org/spreadsheetml/2006/main">
      <d:rPr>
        <d:i/>
        <d:sz val="11"/>
        <d:rFont val="Calibri"/>
      </d:rPr>
      <d:t xml:space="preserve">071340 - - Lentils; </d:t>
    </d:r>
  </si>
  <si>
    <t>G/TBT/N/USA/1301/Add.1</t>
  </si>
  <si>
    <d:r xmlns:d="http://schemas.openxmlformats.org/spreadsheetml/2006/main">
      <d:rPr>
        <d:i/>
        <d:sz val="11"/>
        <d:rFont val="Calibri"/>
      </d:rPr>
      <d:t xml:space="preserve">Wood products emissions</d:t>
    </d:r>
    <d:r xmlns:d="http://schemas.openxmlformats.org/spreadsheetml/2006/main">
      <d:rPr>
        <d:sz val="11"/>
        <d:color rgb="FF000000"/>
        <d:rFont val="Calibri"/>
      </d:rPr>
      <d:t xml:space="preserve"/>
    </d:r>
  </si>
  <si>
    <d:r xmlns:d="http://schemas.openxmlformats.org/spreadsheetml/2006/main">
      <d:rPr>
        <d:i/>
        <d:sz val="11"/>
        <d:rFont val="Calibri"/>
      </d:rPr>
      <d:t xml:space="preserve">13.020 - Environmental protection; 79.020 - Wood technology processes; </d:t>
    </d:r>
  </si>
  <si>
    <d:r xmlns:d="http://schemas.openxmlformats.org/spreadsheetml/2006/main">
      <d:rPr>
        <d:i/>
        <d:sz val="11"/>
        <d:rFont val="Calibri"/>
      </d:rPr>
      <d:t xml:space="preserve">Consumer information, labelling; Prevention of deceptive practices and consumer protection; Protection of the environment; </d:t>
    </d:r>
  </si>
  <si>
    <t>G/TBT/N/VNM/102</t>
  </si>
  <si>
    <d:r xmlns:d="http://schemas.openxmlformats.org/spreadsheetml/2006/main">
      <d:rPr>
        <d:sz val="11"/>
        <d:rFont val="Calibri"/>
      </d:rPr>
      <d:t xml:space="preserve">Lubricant oil for internal combustion engine</d:t>
    </d:r>
    <d:r xmlns:d="http://schemas.openxmlformats.org/spreadsheetml/2006/main">
      <d:rPr>
        <d:sz val="11"/>
        <d:color rgb="FF000000"/>
        <d:rFont val="Calibri"/>
      </d:rPr>
      <d:t xml:space="preserve"/>
    </d:r>
  </si>
  <si>
    <t>G/TBT/N/CHL/418</t>
  </si>
  <si>
    <t>Freestanding gas-fired stoves equipped with a fan</t>
  </si>
  <si>
    <t>G/TBT/N/MEX/363</t>
  </si>
  <si>
    <d:r xmlns:d="http://schemas.openxmlformats.org/spreadsheetml/2006/main">
      <d:rPr>
        <d:sz val="11"/>
        <d:rFont val="Calibri"/>
      </d:rPr>
      <d:t xml:space="preserve">Equipment to block mobile phone signals, radiocommunications and the transmission of data (85432005)</d:t>
    </d:r>
    <d:r xmlns:d="http://schemas.openxmlformats.org/spreadsheetml/2006/main">
      <d:rPr>
        <d:sz val="11"/>
        <d:color rgb="FF000000"/>
        <d:rFont val="Calibri"/>
      </d:rPr>
      <d:t xml:space="preserve"/>
    </d:r>
  </si>
  <si>
    <d:r xmlns:d="http://schemas.openxmlformats.org/spreadsheetml/2006/main">
      <d:rPr>
        <d:sz val="11"/>
        <d:rFont val="Calibri"/>
      </d:rPr>
      <d:t xml:space="preserve">854320 - - Signal generators; </d:t>
    </d:r>
  </si>
  <si>
    <t>G/TBT/N/MEX/364</t>
  </si>
  <si>
    <d:r xmlns:d="http://schemas.openxmlformats.org/spreadsheetml/2006/main">
      <d:rPr>
        <d:sz val="11"/>
        <d:rFont val="Calibri"/>
      </d:rPr>
      <d:t xml:space="preserve">Mobile terminal equipment (85.17.69. 10)</d:t>
    </d:r>
    <d:r xmlns:d="http://schemas.openxmlformats.org/spreadsheetml/2006/main">
      <d:rPr>
        <d:sz val="11"/>
        <d:color rgb="FF000000"/>
        <d:rFont val="Calibri"/>
      </d:rPr>
      <d:t xml:space="preserve"/>
    </d:r>
  </si>
  <si>
    <t>G/TBT/N/MEX/365</t>
  </si>
  <si>
    <d:r xmlns:d="http://schemas.openxmlformats.org/spreadsheetml/2006/main">
      <d:rPr>
        <d:sz val="11"/>
        <d:rFont val="Calibri"/>
      </d:rPr>
      <d:t xml:space="preserve">Antipollution equipment, 98.06.00.02</d:t>
    </d:r>
    <d:r xmlns:d="http://schemas.openxmlformats.org/spreadsheetml/2006/main">
      <d:rPr>
        <d:sz val="11"/>
        <d:color rgb="FF000000"/>
        <d:rFont val="Calibri"/>
      </d:rPr>
      <d:t xml:space="preserve"/>
    </d:r>
  </si>
  <si>
    <t>G/TBT/N/MEX/366</t>
  </si>
  <si>
    <d:r xmlns:d="http://schemas.openxmlformats.org/spreadsheetml/2006/main">
      <d:rPr>
        <d:sz val="11"/>
        <d:rFont val="Calibri"/>
      </d:rPr>
      <d:t xml:space="preserve">Other seats 94.01.80.01</d:t>
    </d:r>
    <d:r xmlns:d="http://schemas.openxmlformats.org/spreadsheetml/2006/main">
      <d:rPr>
        <d:sz val="11"/>
        <d:color rgb="FF000000"/>
        <d:rFont val="Calibri"/>
      </d:rPr>
      <d:t xml:space="preserve"/>
    </d:r>
  </si>
  <si>
    <d:r xmlns:d="http://schemas.openxmlformats.org/spreadsheetml/2006/main">
      <d:rPr>
        <d:sz val="11"/>
        <d:rFont val="Calibri"/>
      </d:rPr>
      <d:t xml:space="preserve">940180 - - Other seats; </d:t>
    </d:r>
  </si>
  <si>
    <t>G/TBT/N/SGP/36</t>
  </si>
  <si>
    <d:r xmlns:d="http://schemas.openxmlformats.org/spreadsheetml/2006/main">
      <d:rPr>
        <d:sz val="11"/>
        <d:rFont val="Calibri"/>
      </d:rPr>
      <d:t xml:space="preserve">HS 87.11 Motorcycles (including mopeds) and cycles fitted with an auxiliary motor, with or without side-cars; side cars.</d:t>
    </d:r>
    <d:r xmlns:d="http://schemas.openxmlformats.org/spreadsheetml/2006/main">
      <d:rPr>
        <d:sz val="11"/>
        <d:color rgb="FF000000"/>
        <d:rFont val="Calibri"/>
      </d:rPr>
      <d:t xml:space="preserve"/>
    </d:r>
  </si>
  <si>
    <d:r xmlns:d="http://schemas.openxmlformats.org/spreadsheetml/2006/main">
      <d:rPr>
        <d:sz val="11"/>
        <d:rFont val="Calibri"/>
      </d:rPr>
      <d:t xml:space="preserve">8711 - Motorcycles (including mopeds) and cycles fitted with an auxiliary motor, with or without side-cars; side-cars.; </d:t>
    </d:r>
  </si>
  <si>
    <t>G/TBT/N/UGA/703</t>
  </si>
  <si>
    <d:r xmlns:d="http://schemas.openxmlformats.org/spreadsheetml/2006/main">
      <d:rPr>
        <d:sz val="11"/>
        <d:rFont val="Calibri"/>
      </d:rPr>
      <d:t xml:space="preserve">Saccharomyces cerevisiae, fermented doughs.</d:t>
    </d:r>
    <d:r xmlns:d="http://schemas.openxmlformats.org/spreadsheetml/2006/main">
      <d:rPr>
        <d:sz val="11"/>
        <d:color rgb="FF000000"/>
        <d:rFont val="Calibri"/>
      </d:rPr>
      <d:t xml:space="preserve"/>
    </d:r>
  </si>
  <si>
    <d:r xmlns:d="http://schemas.openxmlformats.org/spreadsheetml/2006/main">
      <d:rPr>
        <d:sz val="11"/>
        <d:rFont val="Calibri"/>
      </d:rPr>
      <d:t xml:space="preserve">190120 - - Mixes and doughs for the preparation of bakers' wares of heading 19.05; 2102 - Yeasts (active or inactive); other single-cell micro-organisms, dead (but not including vaccines of heading 30.02); prepared baking powders.; 210210 - - Active yeasts; 210220 - - Inactive yeasts; other single-cell micro-organisms, dead; </d:t>
    </d:r>
  </si>
  <si>
    <d:r xmlns:d="http://schemas.openxmlformats.org/spreadsheetml/2006/main">
      <d:rPr>
        <d:sz val="11"/>
        <d:rFont val="Calibri"/>
      </d:rPr>
      <d:t xml:space="preserve">67.060 - Cereals, pulses and derived products; 67.220.20 - Food additives; </d:t>
    </d:r>
  </si>
  <si>
    <d:r xmlns:d="http://schemas.openxmlformats.org/spreadsheetml/2006/main">
      <d:rPr>
        <d:sz val="11"/>
        <d:rFont val="Calibri"/>
      </d:rPr>
      <d:t xml:space="preserve">Consumer information, labelling; Prevention of deceptive practices and consumer protection; Protection of human health or safety; Quality requirements; Reducing trade barriers and facilitating trade; </d:t>
    </d:r>
  </si>
  <si>
    <t>G/TBT/N/UGA/704</t>
  </si>
  <si>
    <d:r xmlns:d="http://schemas.openxmlformats.org/spreadsheetml/2006/main">
      <d:rPr>
        <d:sz val="11"/>
        <d:rFont val="Calibri"/>
      </d:rPr>
      <d:t xml:space="preserve">Sucralose.</d:t>
    </d:r>
    <d:r xmlns:d="http://schemas.openxmlformats.org/spreadsheetml/2006/main">
      <d:rPr>
        <d:sz val="11"/>
        <d:color rgb="FF000000"/>
        <d:rFont val="Calibri"/>
      </d:rPr>
      <d:t xml:space="preserve"/>
    </d:r>
  </si>
  <si>
    <t>G/TBT/N/URY/15</t>
  </si>
  <si>
    <t>Portland cement for structural use</t>
  </si>
  <si>
    <t>G/TBT/N/UGA/187/Add.1</t>
  </si>
  <si>
    <d:r xmlns:d="http://schemas.openxmlformats.org/spreadsheetml/2006/main">
      <d:rPr>
        <d:i/>
        <d:sz val="11"/>
        <d:rFont val="Calibri"/>
      </d:rPr>
      <d:t xml:space="preserve">Food contaminants</d:t>
    </d:r>
    <d:r xmlns:d="http://schemas.openxmlformats.org/spreadsheetml/2006/main">
      <d:rPr>
        <d:sz val="11"/>
        <d:color rgb="FF000000"/>
        <d:rFont val="Calibri"/>
      </d:rPr>
      <d:t xml:space="preserve"/>
    </d:r>
  </si>
  <si>
    <t>G/TBT/N/UGA/249/Add.1</t>
  </si>
  <si>
    <d:r xmlns:d="http://schemas.openxmlformats.org/spreadsheetml/2006/main">
      <d:rPr>
        <d:i/>
        <d:sz val="11"/>
        <d:rFont val="Calibri"/>
      </d:rPr>
      <d:t xml:space="preserve">Vegetables and derived products, 67.080.20</d:t>
    </d:r>
    <d:r xmlns:d="http://schemas.openxmlformats.org/spreadsheetml/2006/main">
      <d:rPr>
        <d:sz val="11"/>
        <d:color rgb="FF000000"/>
        <d:rFont val="Calibri"/>
      </d:rPr>
      <d:t xml:space="preserve"/>
    </d:r>
  </si>
  <si>
    <d:r xmlns:d="http://schemas.openxmlformats.org/spreadsheetml/2006/main">
      <d:rPr>
        <d:i/>
        <d:sz val="11"/>
        <d:rFont val="Calibri"/>
      </d:rPr>
      <d:t xml:space="preserve">67.080.20 - Vegetables and derived products; </d:t>
    </d:r>
  </si>
  <si>
    <t>G/TBT/N/UGA/285/Add.1</t>
  </si>
  <si>
    <d:r xmlns:d="http://schemas.openxmlformats.org/spreadsheetml/2006/main">
      <d:rPr>
        <d:i/>
        <d:sz val="11"/>
        <d:rFont val="Calibri"/>
      </d:rPr>
      <d:t xml:space="preserve">Meat, meat products and other animal produce  Fish and fishery products, 67.120.30</d:t>
    </d:r>
    <d:r xmlns:d="http://schemas.openxmlformats.org/spreadsheetml/2006/main">
      <d:rPr>
        <d:sz val="11"/>
        <d:color rgb="FF000000"/>
        <d:rFont val="Calibri"/>
      </d:rPr>
      <d:t xml:space="preserve"/>
    </d:r>
  </si>
  <si>
    <d:r xmlns:d="http://schemas.openxmlformats.org/spreadsheetml/2006/main">
      <d:rPr>
        <d:i/>
        <d:sz val="11"/>
        <d:rFont val="Calibri"/>
      </d:rPr>
      <d:t xml:space="preserve">67.120.30 - Fish and fishery products; </d:t>
    </d:r>
  </si>
  <si>
    <t>G/TBT/N/UGA/320/Add.1</t>
  </si>
  <si>
    <d:r xmlns:d="http://schemas.openxmlformats.org/spreadsheetml/2006/main">
      <d:rPr>
        <d:i/>
        <d:sz val="11"/>
        <d:rFont val="Calibri"/>
      </d:rPr>
      <d:t xml:space="preserve">Fruits, vegetables and derived products; 65.020.20</d:t>
    </d:r>
    <d:r xmlns:d="http://schemas.openxmlformats.org/spreadsheetml/2006/main">
      <d:rPr>
        <d:sz val="11"/>
        <d:color rgb="FF000000"/>
        <d:rFont val="Calibri"/>
      </d:rPr>
      <d:t xml:space="preserve"/>
    </d:r>
  </si>
  <si>
    <d:r xmlns:d="http://schemas.openxmlformats.org/spreadsheetml/2006/main">
      <d:rPr>
        <d:i/>
        <d:sz val="11"/>
        <d:rFont val="Calibri"/>
      </d:rPr>
      <d:t xml:space="preserve">65.020.20 - Plant growing; </d:t>
    </d:r>
  </si>
  <si>
    <t>G/TBT/N/UGA/322/Add.1</t>
  </si>
  <si>
    <t>G/TBT/N/UGA/325/Add.1</t>
  </si>
  <si>
    <d:r xmlns:d="http://schemas.openxmlformats.org/spreadsheetml/2006/main">
      <d:rPr>
        <d:sz val="11"/>
        <d:rFont val="Calibri"/>
      </d:rPr>
      <d:t xml:space="preserve">0702 - Tomatoes, fresh or chilled.; </d:t>
    </d:r>
  </si>
  <si>
    <t>G/TBT/N/UGA/326/Add.1</t>
  </si>
  <si>
    <d:r xmlns:d="http://schemas.openxmlformats.org/spreadsheetml/2006/main">
      <d:rPr>
        <d:sz val="11"/>
        <d:rFont val="Calibri"/>
      </d:rPr>
      <d:t xml:space="preserve">67.080.20 - Vegetables and derived products; 65.020.20 - Plant growing;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65.020.20 - Plant growing; 67.080.20 - Vegetables and derived products; </d:t>
    </d:r>
  </si>
  <si>
    <t>G/TBT/N/UGA/327/Add.1</t>
  </si>
  <si>
    <d:r xmlns:d="http://schemas.openxmlformats.org/spreadsheetml/2006/main">
      <d:rPr>
        <d:sz val="11"/>
        <d:rFont val="Calibri"/>
      </d:rPr>
      <d:t xml:space="preserve">65.020.20 - Plant growing; 67.080.20 - Vegetables and derived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65.020.20 - Plant growing; 67.080.20 - Vegetables and derived products; </d:t>
    </d:r>
  </si>
  <si>
    <t>G/TBT/N/UGA/328/Add.1</t>
  </si>
  <si>
    <t>G/TBT/N/UGA/475/Add.1</t>
  </si>
  <si>
    <d:r xmlns:d="http://schemas.openxmlformats.org/spreadsheetml/2006/main">
      <d:rPr>
        <d:i/>
        <d:sz val="11"/>
        <d:rFont val="Calibri"/>
      </d:rPr>
      <d:t xml:space="preserve">67.080.01 - Fruits, vegetables and derived products in general; </d:t>
    </d:r>
  </si>
  <si>
    <t>G/TBT/N/UGA/476/Add.1</t>
  </si>
  <si>
    <t>G/TBT/N/UGA/480/Add.1</t>
  </si>
  <si>
    <t>G/TBT/N/UGA/481/Add.1</t>
  </si>
  <si>
    <t>G/TBT/N/UGA/482/Add.1</t>
  </si>
  <si>
    <t>G/TBT/N/UGA/551/Add.1</t>
  </si>
  <si>
    <d:r xmlns:d="http://schemas.openxmlformats.org/spreadsheetml/2006/main">
      <d:rPr>
        <d:i/>
        <d:sz val="11"/>
        <d:rFont val="Calibri"/>
      </d:rPr>
      <d:t xml:space="preserve">Fesh potato tuber</d:t>
    </d:r>
    <d:r xmlns:d="http://schemas.openxmlformats.org/spreadsheetml/2006/main">
      <d:rPr>
        <d:sz val="11"/>
        <d:color rgb="FF000000"/>
        <d:rFont val="Calibri"/>
      </d:rPr>
      <d:t xml:space="preserve"/>
    </d:r>
  </si>
  <si>
    <d:r xmlns:d="http://schemas.openxmlformats.org/spreadsheetml/2006/main">
      <d:rPr>
        <d:sz val="11"/>
        <d:rFont val="Calibri"/>
      </d:rPr>
      <d:t xml:space="preserve">0701 - Potatoes, fresh or chilled.; 071010 - - Potatoes; 200520 - - Potatoes; 200410 - - Potatoes;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0701 - Potatoes, fresh or chilled.; 071010 - - Potatoes; 200410 - - Potatoes; 200520 - - Potatoes; </d:t>
    </d:r>
  </si>
  <si>
    <t>G/TBT/N/UGA/702</t>
  </si>
  <si>
    <d:r xmlns:d="http://schemas.openxmlformats.org/spreadsheetml/2006/main">
      <d:rPr>
        <d:sz val="11"/>
        <d:rFont val="Calibri"/>
      </d:rPr>
      <d:t xml:space="preserve">Heavy hydrocarbon mixtures, heavy crude oils, petroleum distillates, residues, and synthetic mixtures.</d:t>
    </d:r>
    <d:r xmlns:d="http://schemas.openxmlformats.org/spreadsheetml/2006/main">
      <d:rPr>
        <d:sz val="11"/>
        <d:color rgb="FF000000"/>
        <d:rFont val="Calibri"/>
      </d:rPr>
      <d:t xml:space="preserve"/>
    </d:r>
  </si>
  <si>
    <d:r xmlns:d="http://schemas.openxmlformats.org/spreadsheetml/2006/main">
      <d:rPr>
        <d:sz val="11"/>
        <d:rFont val="Calibri"/>
      </d:rPr>
      <d:t xml:space="preserve">150810 - - Crude oil; </d:t>
    </d:r>
  </si>
  <si>
    <d:r xmlns:d="http://schemas.openxmlformats.org/spreadsheetml/2006/main">
      <d:rPr>
        <d:sz val="11"/>
        <d:rFont val="Calibri"/>
      </d:rPr>
      <d:t xml:space="preserve">71.080.10 - Aliphatic hydrocarbons; 71.080.15 - Aromatic hydrocarbons; 71.080.20 - Halogenated hydrocarbons; </d:t>
    </d:r>
  </si>
  <si>
    <t>G/TBT/N/CAN/525/Add.1</t>
  </si>
  <si>
    <d:r xmlns:d="http://schemas.openxmlformats.org/spreadsheetml/2006/main">
      <d:rPr>
        <d:i/>
        <d:sz val="11"/>
        <d:rFont val="Calibri"/>
      </d:rPr>
      <d:t xml:space="preserve">Drug Products (ICS: 11.040, 11.120)</d:t>
    </d:r>
    <d:r xmlns:d="http://schemas.openxmlformats.org/spreadsheetml/2006/main">
      <d:rPr>
        <d:sz val="11"/>
        <d:color rgb="FF000000"/>
        <d:rFont val="Calibri"/>
      </d:rPr>
      <d:t xml:space="preserve"/>
    </d:r>
  </si>
  <si>
    <d:r xmlns:d="http://schemas.openxmlformats.org/spreadsheetml/2006/main">
      <d:rPr>
        <d:i/>
        <d:sz val="11"/>
        <d:rFont val="Calibri"/>
      </d:rPr>
      <d:t xml:space="preserve">11.040 - Medical equipment; 11.120 - Pharmaceutics; </d:t>
    </d:r>
  </si>
  <si>
    <t>G/TBT/N/CHN/1211</t>
  </si>
  <si>
    <d:r xmlns:d="http://schemas.openxmlformats.org/spreadsheetml/2006/main">
      <d:rPr>
        <d:sz val="11"/>
        <d:rFont val="Calibri"/>
      </d:rPr>
      <d:t xml:space="preserve">HS: Plastic waste from living sources: 3915100000 3915200000 3915300000 3915901000 3915909000 Vanadium slag: 2619000021 2619000029 2620999011 2620999019 Unsorted waste paper: 4707900090 Waste textile materials: 5103109090 5103209090 5103300090 5104009090 5202100000 5202910000 5202990000 5505100000 5505200000 6310100010 6310900010</d:t>
    </d:r>
    <d:r xmlns:d="http://schemas.openxmlformats.org/spreadsheetml/2006/main">
      <d:rPr>
        <d:sz val="11"/>
        <d:color rgb="FF000000"/>
        <d:rFont val="Calibri"/>
      </d:rPr>
      <d:t xml:space="preserve"/>
    </d:r>
  </si>
  <si>
    <d:r xmlns:d="http://schemas.openxmlformats.org/spreadsheetml/2006/main">
      <d:rPr>
        <d:sz val="11"/>
        <d:rFont val="Calibri"/>
      </d:rPr>
      <d:t xml:space="preserve">2619 - Slag, dross (other than granulated slag), scalings and other waste from the manufacture of iron or steel.; 3915 - Waste, parings and scrap, of plastics.; 5103 - Waste of wool or of fine or coarse animal hair, including yarn waste but excluding garnetted stock.; 5104 - Garnetted stock of wool or of fine or coarse animal hair.; 5202 - Cotton waste (including yarn waste and garnetted stock).; 5505 - Waste (including noils, yarn waste and garnetted stock) of man-made fibres.; 6310 - Used or new rags, scrap twine, cordage, rope and cables and worn out articles of twine, cordage, rope or cables, of textile materials.; 261900 - Slag, dross (other than granulated slag), scalings and other waste from the manufacture of iron or steel.; 2620 - Ash and residues (other than from the manufacture of iron or steel), containing arsenic, metals or their compounds.; 391510 - - Of polymers of ethylene; 391520 - - Of polymers of styrene; 391530 - - Of polymers of vinyl chloride; 391590 - - Of other plastics; 470790 - - Other, including unsorted waste and scrap; 510310 - - Noils of wool or of fine animal hair; 510320 - - Other waste of wool or of fine animal hair; 510330 - - Waste of coarse animal hair; 510400 - Garnetted stock of wool or of fine or coarse animal hair.; 520210 - - Yarn waste (including thread waste); 520291 - -- Garnetted stock; 520299 - -- Other; 550510 - - Of synthetic fibres; 550520 - - Of artificial fibres; 631010 - - Sorted; 631090 - - Other; </d:t>
    </d:r>
  </si>
  <si>
    <t>G/TBT/N/CHN/1212</t>
  </si>
  <si>
    <d:r xmlns:d="http://schemas.openxmlformats.org/spreadsheetml/2006/main">
      <d:rPr>
        <d:sz val="11"/>
        <d:rFont val="Calibri"/>
      </d:rPr>
      <d:t xml:space="preserve">Solid wastes</d:t>
    </d:r>
    <d:r xmlns:d="http://schemas.openxmlformats.org/spreadsheetml/2006/main">
      <d:rPr>
        <d:sz val="11"/>
        <d:color rgb="FF000000"/>
        <d:rFont val="Calibri"/>
      </d:rPr>
      <d:t xml:space="preserve"/>
    </d:r>
  </si>
  <si>
    <t>G/TBT/N/UGA/524/Add.1</t>
  </si>
  <si>
    <d:r xmlns:d="http://schemas.openxmlformats.org/spreadsheetml/2006/main">
      <d:rPr>
        <d:i/>
        <d:sz val="11"/>
        <d:rFont val="Calibri"/>
      </d:rPr>
      <d:t xml:space="preserve">Smoked fish; Smoke flavoured fish; Smoked dried fish</d:t>
    </d:r>
    <d:r xmlns:d="http://schemas.openxmlformats.org/spreadsheetml/2006/main">
      <d:rPr>
        <d:sz val="11"/>
        <d:color rgb="FF000000"/>
        <d:rFont val="Calibri"/>
      </d:rPr>
      <d:t xml:space="preserve"/>
    </d:r>
  </si>
  <si>
    <d:r xmlns:d="http://schemas.openxmlformats.org/spreadsheetml/2006/main">
      <d:rPr>
        <d:sz val="11"/>
        <d:rFont val="Calibri"/>
      </d:rPr>
      <d:t xml:space="preserve">0305 - Fish, dried, salted or in brine; smoked fish, whether or not cooked before or during the smoking process; flours, meals and pellets of fish, fit for human consumption.;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0305 - Fish, dried, salted or in brine; smoked fish, whether or not cooked before or during the smoking process; flours, meals and pellets of fish, fit for human consumption.; </d:t>
    </d:r>
  </si>
  <si>
    <t>G/TBT/N/UGA/525/Add.1</t>
  </si>
  <si>
    <d:r xmlns:d="http://schemas.openxmlformats.org/spreadsheetml/2006/main">
      <d:rPr>
        <d:i/>
        <d:sz val="11"/>
        <d:rFont val="Calibri"/>
      </d:rPr>
      <d:t xml:space="preserve">Quick frozen prawns and shrimp</d:t>
    </d:r>
    <d:r xmlns:d="http://schemas.openxmlformats.org/spreadsheetml/2006/main">
      <d:rPr>
        <d:sz val="11"/>
        <d:color rgb="FF000000"/>
        <d:rFont val="Calibri"/>
      </d:rPr>
      <d:t xml:space="preserve"/>
    </d:r>
  </si>
  <si>
    <t>G/TBT/N/UGA/526/Add.1</t>
  </si>
  <si>
    <d:r xmlns:d="http://schemas.openxmlformats.org/spreadsheetml/2006/main">
      <d:rPr>
        <d:i/>
        <d:sz val="11"/>
        <d:rFont val="Calibri"/>
      </d:rPr>
      <d:t xml:space="preserve">Frozen octopus</d:t>
    </d:r>
    <d:r xmlns:d="http://schemas.openxmlformats.org/spreadsheetml/2006/main">
      <d:rPr>
        <d:sz val="11"/>
        <d:color rgb="FF000000"/>
        <d:rFont val="Calibri"/>
      </d:rPr>
      <d:t xml:space="preserve"/>
    </d:r>
  </si>
  <si>
    <t>G/TBT/N/UGA/527/Add.1</t>
  </si>
  <si>
    <d:r xmlns:d="http://schemas.openxmlformats.org/spreadsheetml/2006/main">
      <d:rPr>
        <d:i/>
        <d:sz val="11"/>
        <d:rFont val="Calibri"/>
      </d:rPr>
      <d:t xml:space="preserve">Fish sausages</d:t>
    </d:r>
    <d:r xmlns:d="http://schemas.openxmlformats.org/spreadsheetml/2006/main">
      <d:rPr>
        <d:sz val="11"/>
        <d:color rgb="FF000000"/>
        <d:rFont val="Calibri"/>
      </d:rPr>
      <d:t xml:space="preserve"/>
    </d:r>
  </si>
  <si>
    <t>G/TBT/N/UGA/528/Add.1</t>
  </si>
  <si>
    <d:r xmlns:d="http://schemas.openxmlformats.org/spreadsheetml/2006/main">
      <d:rPr>
        <d:i/>
        <d:sz val="11"/>
        <d:rFont val="Calibri"/>
      </d:rPr>
      <d:t xml:space="preserve">Crackers from marine and freshwater fish; Crackers from crustacean and molluscan shellfish</d:t>
    </d:r>
    <d:r xmlns:d="http://schemas.openxmlformats.org/spreadsheetml/2006/main">
      <d:rPr>
        <d:sz val="11"/>
        <d:color rgb="FF000000"/>
        <d:rFont val="Calibri"/>
      </d:rPr>
      <d:t xml:space="preserve"/>
    </d:r>
  </si>
  <si>
    <t>G/TBT/N/UGA/529/Add.1</t>
  </si>
  <si>
    <d:r xmlns:d="http://schemas.openxmlformats.org/spreadsheetml/2006/main">
      <d:rPr>
        <d:i/>
        <d:sz val="11"/>
        <d:rFont val="Calibri"/>
      </d:rPr>
      <d:t xml:space="preserve">Frozen tuna loins</d:t>
    </d:r>
    <d:r xmlns:d="http://schemas.openxmlformats.org/spreadsheetml/2006/main">
      <d:rPr>
        <d:sz val="11"/>
        <d:color rgb="FF000000"/>
        <d:rFont val="Calibri"/>
      </d:rPr>
      <d:t xml:space="preserve"/>
    </d:r>
  </si>
  <si>
    <t>G/TBT/N/UGA/542/Add.1</t>
  </si>
  <si>
    <d:r xmlns:d="http://schemas.openxmlformats.org/spreadsheetml/2006/main">
      <d:rPr>
        <d:i/>
        <d:sz val="11"/>
        <d:rFont val="Calibri"/>
      </d:rPr>
      <d:t xml:space="preserve">Fresh pineapples</d:t>
    </d:r>
    <d:r xmlns:d="http://schemas.openxmlformats.org/spreadsheetml/2006/main">
      <d:rPr>
        <d:sz val="11"/>
        <d:color rgb="FF000000"/>
        <d:rFont val="Calibri"/>
      </d:rPr>
      <d:t xml:space="preserve"/>
    </d:r>
  </si>
  <si>
    <d:r xmlns:d="http://schemas.openxmlformats.org/spreadsheetml/2006/main">
      <d:rPr>
        <d:i/>
        <d:sz val="11"/>
        <d:rFont val="Calibri"/>
      </d:rPr>
      <d:t xml:space="preserve">67.080.10 - Fruits and derived products; </d:t>
    </d:r>
  </si>
  <si>
    <t>G/TBT/N/UGA/543/Add.1</t>
  </si>
  <si>
    <d:r xmlns:d="http://schemas.openxmlformats.org/spreadsheetml/2006/main">
      <d:rPr>
        <d:i/>
        <d:sz val="11"/>
        <d:rFont val="Calibri"/>
      </d:rPr>
      <d:t xml:space="preserve">Avocados</d:t>
    </d:r>
    <d:r xmlns:d="http://schemas.openxmlformats.org/spreadsheetml/2006/main">
      <d:rPr>
        <d:sz val="11"/>
        <d:color rgb="FF000000"/>
        <d:rFont val="Calibri"/>
      </d:rPr>
      <d:t xml:space="preserve"/>
    </d:r>
  </si>
  <si>
    <t>G/TBT/N/UGA/544/Add.1</t>
  </si>
  <si>
    <d:r xmlns:d="http://schemas.openxmlformats.org/spreadsheetml/2006/main">
      <d:rPr>
        <d:i/>
        <d:sz val="11"/>
        <d:rFont val="Calibri"/>
      </d:rPr>
      <d:t xml:space="preserve">Tomato products, canned tomatoes</d:t>
    </d:r>
    <d:r xmlns:d="http://schemas.openxmlformats.org/spreadsheetml/2006/main">
      <d:rPr>
        <d:sz val="11"/>
        <d:color rgb="FF000000"/>
        <d:rFont val="Calibri"/>
      </d:rPr>
      <d:t xml:space="preserve"/>
    </d:r>
  </si>
  <si>
    <d:r xmlns:d="http://schemas.openxmlformats.org/spreadsheetml/2006/main">
      <d:rPr>
        <d:i/>
        <d:sz val="11"/>
        <d:rFont val="Calibri"/>
      </d:rPr>
      <d:t xml:space="preserve">2002 - Tomatoes prepared or preserved otherwise than by vinegar or acetic acid.; </d:t>
    </d:r>
  </si>
  <si>
    <t>G/TBT/N/UGA/545/Add.1</t>
  </si>
  <si>
    <d:r xmlns:d="http://schemas.openxmlformats.org/spreadsheetml/2006/main">
      <d:rPr>
        <d:i/>
        <d:sz val="11"/>
        <d:rFont val="Calibri"/>
      </d:rPr>
      <d:t xml:space="preserve">Tomato sauce, tomato ketchup</d:t>
    </d:r>
    <d:r xmlns:d="http://schemas.openxmlformats.org/spreadsheetml/2006/main">
      <d:rPr>
        <d:sz val="11"/>
        <d:color rgb="FF000000"/>
        <d:rFont val="Calibri"/>
      </d:rPr>
      <d:t xml:space="preserve"/>
    </d:r>
  </si>
  <si>
    <d:r xmlns:d="http://schemas.openxmlformats.org/spreadsheetml/2006/main">
      <d:rPr>
        <d:i/>
        <d:sz val="11"/>
        <d:rFont val="Calibri"/>
      </d:rPr>
      <d:t xml:space="preserve">210320 - - Tomato ketchup and other tomato sauces; </d:t>
    </d:r>
  </si>
  <si>
    <t>G/TBT/N/UGA/547/Add.1</t>
  </si>
  <si>
    <d:r xmlns:d="http://schemas.openxmlformats.org/spreadsheetml/2006/main">
      <d:rPr>
        <d:i/>
        <d:sz val="11"/>
        <d:rFont val="Calibri"/>
      </d:rPr>
      <d:t xml:space="preserve">Tomato paste, tomato puree</d:t>
    </d:r>
    <d:r xmlns:d="http://schemas.openxmlformats.org/spreadsheetml/2006/main">
      <d:rPr>
        <d:sz val="11"/>
        <d:color rgb="FF000000"/>
        <d:rFont val="Calibri"/>
      </d:rPr>
      <d:t xml:space="preserve"/>
    </d:r>
  </si>
  <si>
    <t>G/TBT/N/UGA/548/Add.1</t>
  </si>
  <si>
    <d:r xmlns:d="http://schemas.openxmlformats.org/spreadsheetml/2006/main">
      <d:rPr>
        <d:i/>
        <d:sz val="11"/>
        <d:rFont val="Calibri"/>
      </d:rPr>
      <d:t xml:space="preserve">Fresh tomatoes</d:t>
    </d:r>
    <d:r xmlns:d="http://schemas.openxmlformats.org/spreadsheetml/2006/main">
      <d:rPr>
        <d:sz val="11"/>
        <d:color rgb="FF000000"/>
        <d:rFont val="Calibri"/>
      </d:rPr>
      <d:t xml:space="preserve"/>
    </d:r>
  </si>
  <si>
    <d:r xmlns:d="http://schemas.openxmlformats.org/spreadsheetml/2006/main">
      <d:rPr>
        <d:i/>
        <d:sz val="11"/>
        <d:rFont val="Calibri"/>
      </d:rPr>
      <d:t xml:space="preserve">0702 - Tomatoes, fresh or chilled.; 070200 - Tomatoes, fresh or chilled.; </d:t>
    </d:r>
  </si>
  <si>
    <t>G/TBT/N/UGA/549/Add.1</t>
  </si>
  <si>
    <d:r xmlns:d="http://schemas.openxmlformats.org/spreadsheetml/2006/main">
      <d:rPr>
        <d:i/>
        <d:sz val="11"/>
        <d:rFont val="Calibri"/>
      </d:rPr>
      <d:t xml:space="preserve">Passion fruits</d:t>
    </d:r>
    <d:r xmlns:d="http://schemas.openxmlformats.org/spreadsheetml/2006/main">
      <d:rPr>
        <d:sz val="11"/>
        <d:color rgb="FF000000"/>
        <d:rFont val="Calibri"/>
      </d:rPr>
      <d:t xml:space="preserve"/>
    </d:r>
  </si>
  <si>
    <t>G/TBT/N/UGA/550/Add.1</t>
  </si>
  <si>
    <d:r xmlns:d="http://schemas.openxmlformats.org/spreadsheetml/2006/main">
      <d:rPr>
        <d:i/>
        <d:sz val="11"/>
        <d:rFont val="Calibri"/>
      </d:rPr>
      <d:t xml:space="preserve">Fresh mangoes</d:t>
    </d:r>
    <d:r xmlns:d="http://schemas.openxmlformats.org/spreadsheetml/2006/main">
      <d:rPr>
        <d:sz val="11"/>
        <d:color rgb="FF000000"/>
        <d:rFont val="Calibri"/>
      </d:rPr>
      <d:t xml:space="preserve"/>
    </d:r>
  </si>
  <si>
    <d:r xmlns:d="http://schemas.openxmlformats.org/spreadsheetml/2006/main">
      <d:rPr>
        <d:i/>
        <d:sz val="11"/>
        <d:rFont val="Calibri"/>
      </d:rPr>
      <d:t xml:space="preserve">0804 - Dates, figs, pineapples, avocados, guavas, mangoes and mangosteens, fresh or dried.; 080450 - - Guavas, mangoes and mangosteens; </d:t>
    </d:r>
  </si>
  <si>
    <t>G/TBT/N/UGA/552/Add.1</t>
  </si>
  <si>
    <d:r xmlns:d="http://schemas.openxmlformats.org/spreadsheetml/2006/main">
      <d:rPr>
        <d:i/>
        <d:sz val="11"/>
        <d:rFont val="Calibri"/>
      </d:rPr>
      <d:t xml:space="preserve">Fresh carrots</d:t>
    </d:r>
    <d:r xmlns:d="http://schemas.openxmlformats.org/spreadsheetml/2006/main">
      <d:rPr>
        <d:sz val="11"/>
        <d:color rgb="FF000000"/>
        <d:rFont val="Calibri"/>
      </d:rPr>
      <d:t xml:space="preserve"/>
    </d:r>
  </si>
  <si>
    <d:r xmlns:d="http://schemas.openxmlformats.org/spreadsheetml/2006/main">
      <d:rPr>
        <d:i/>
        <d:sz val="11"/>
        <d:rFont val="Calibri"/>
      </d:rPr>
      <d:t xml:space="preserve">0706 - Carrots, turnips, salad beetroot, salsify, celeriac, radishes and similar edible roots, fresh or chilled.; 070610 - - Carrots and turnips; </d:t>
    </d:r>
  </si>
  <si>
    <t>G/TBT/N/UGA/553/Add.1</t>
  </si>
  <si>
    <d:r xmlns:d="http://schemas.openxmlformats.org/spreadsheetml/2006/main">
      <d:rPr>
        <d:i/>
        <d:sz val="11"/>
        <d:rFont val="Calibri"/>
      </d:rPr>
      <d:t xml:space="preserve">Fresh sweet bananas</d:t>
    </d:r>
    <d:r xmlns:d="http://schemas.openxmlformats.org/spreadsheetml/2006/main">
      <d:rPr>
        <d:sz val="11"/>
        <d:color rgb="FF000000"/>
        <d:rFont val="Calibri"/>
      </d:rPr>
      <d:t xml:space="preserve"/>
    </d:r>
  </si>
  <si>
    <d:r xmlns:d="http://schemas.openxmlformats.org/spreadsheetml/2006/main">
      <d:rPr>
        <d:i/>
        <d:sz val="11"/>
        <d:rFont val="Calibri"/>
      </d:rPr>
      <d:t xml:space="preserve">0803 - Bananas, including plantains, fresh or dried.; 080300 - Bananas, including plantains, fresh or dried.; </d:t>
    </d:r>
  </si>
  <si>
    <t>G/TBT/N/UGA/554/Add.1</t>
  </si>
  <si>
    <d:r xmlns:d="http://schemas.openxmlformats.org/spreadsheetml/2006/main">
      <d:rPr>
        <d:i/>
        <d:sz val="11"/>
        <d:rFont val="Calibri"/>
      </d:rPr>
      <d:t xml:space="preserve">Chilli sauce</d:t>
    </d:r>
    <d:r xmlns:d="http://schemas.openxmlformats.org/spreadsheetml/2006/main">
      <d:rPr>
        <d:sz val="11"/>
        <d:color rgb="FF000000"/>
        <d:rFont val="Calibri"/>
      </d:rPr>
      <d:t xml:space="preserve"/>
    </d:r>
  </si>
  <si>
    <d:r xmlns:d="http://schemas.openxmlformats.org/spreadsheetml/2006/main">
      <d:rPr>
        <d:sz val="11"/>
        <d:rFont val="Calibri"/>
      </d:rPr>
      <d:t xml:space="preserve">2103 - Sauces and preparations therefor; mixed condiments and mixed seasonings; mustard flour and meal and prepared mustard.;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2103 - Sauces and preparations therefor; mixed condiments and mixed seasonings; mustard flour and meal and prepared mustard.; </d:t>
    </d:r>
  </si>
  <si>
    <t>G/TBT/N/UGA/555/Add.1</t>
  </si>
  <si>
    <d:r xmlns:d="http://schemas.openxmlformats.org/spreadsheetml/2006/main">
      <d:rPr>
        <d:i/>
        <d:sz val="11"/>
        <d:rFont val="Calibri"/>
      </d:rPr>
      <d:t xml:space="preserve">Fresh onions</d:t>
    </d:r>
    <d:r xmlns:d="http://schemas.openxmlformats.org/spreadsheetml/2006/main">
      <d:rPr>
        <d:sz val="11"/>
        <d:color rgb="FF000000"/>
        <d:rFont val="Calibri"/>
      </d:rPr>
      <d:t xml:space="preserve"/>
    </d:r>
  </si>
  <si>
    <d:r xmlns:d="http://schemas.openxmlformats.org/spreadsheetml/2006/main">
      <d:rPr>
        <d:sz val="11"/>
        <d:rFont val="Calibri"/>
      </d:rPr>
      <d:t xml:space="preserve">0703 - Onions, shallots, garlic, leeks and other alliaceous vegetables, fresh or chilled.; 071220 - - Onions;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0703 - Onions, shallots, garlic, leeks and other alliaceous vegetables, fresh or chilled.; 071220 - - Onions; </d:t>
    </d:r>
  </si>
  <si>
    <t>G/TBT/N/UGA/588/Add.1</t>
  </si>
  <si>
    <d:r xmlns:d="http://schemas.openxmlformats.org/spreadsheetml/2006/main">
      <d:rPr>
        <d:i/>
        <d:sz val="11"/>
        <d:rFont val="Calibri"/>
      </d:rPr>
      <d:t xml:space="preserve">Fish protein concentrate.</d:t>
    </d:r>
    <d:r xmlns:d="http://schemas.openxmlformats.org/spreadsheetml/2006/main">
      <d:rPr>
        <d:sz val="11"/>
        <d:color rgb="FF000000"/>
        <d:rFont val="Calibri"/>
      </d:rPr>
      <d:t xml:space="preserve"/>
    </d:r>
  </si>
  <si>
    <t>G/TBT/N/UGA/589/Add.1</t>
  </si>
  <si>
    <d:r xmlns:d="http://schemas.openxmlformats.org/spreadsheetml/2006/main">
      <d:rPr>
        <d:i/>
        <d:sz val="11"/>
        <d:rFont val="Calibri"/>
      </d:rPr>
      <d:t xml:space="preserve">Fried fish.</d:t>
    </d:r>
    <d:r xmlns:d="http://schemas.openxmlformats.org/spreadsheetml/2006/main">
      <d:rPr>
        <d:sz val="11"/>
        <d:color rgb="FF000000"/>
        <d:rFont val="Calibri"/>
      </d:rPr>
      <d:t xml:space="preserve"/>
    </d:r>
  </si>
  <si>
    <t>G/TBT/N/UGA/590/Add.1</t>
  </si>
  <si>
    <t>G/TBT/N/UGA/591/Add.1</t>
  </si>
  <si>
    <d:r xmlns:d="http://schemas.openxmlformats.org/spreadsheetml/2006/main">
      <d:rPr>
        <d:i/>
        <d:sz val="11"/>
        <d:rFont val="Calibri"/>
      </d:rPr>
      <d:t xml:space="preserve">Tunas, canned tunas.</d:t>
    </d:r>
    <d:r xmlns:d="http://schemas.openxmlformats.org/spreadsheetml/2006/main">
      <d:rPr>
        <d:sz val="11"/>
        <d:color rgb="FF000000"/>
        <d:rFont val="Calibri"/>
      </d:rPr>
      <d:t xml:space="preserve"/>
    </d:r>
  </si>
  <si>
    <d:r xmlns:d="http://schemas.openxmlformats.org/spreadsheetml/2006/main">
      <d:rPr>
        <d:sz val="11"/>
        <d:rFont val="Calibri"/>
      </d:rPr>
      <d:t xml:space="preserve">160414 - -- Tunas, skipjack and bonito (Sarda spp.);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160414 - -- Tunas, skipjack and bonito (Sarda spp.); </d:t>
    </d:r>
  </si>
  <si>
    <t>G/TBT/N/UGA/593/Add.1</t>
  </si>
  <si>
    <d:r xmlns:d="http://schemas.openxmlformats.org/spreadsheetml/2006/main">
      <d:rPr>
        <d:i/>
        <d:sz val="11"/>
        <d:rFont val="Calibri"/>
      </d:rPr>
      <d:t xml:space="preserve">Dairy based beverages</d:t>
    </d:r>
    <d:r xmlns:d="http://schemas.openxmlformats.org/spreadsheetml/2006/main">
      <d:rPr>
        <d:sz val="11"/>
        <d:color rgb="FF000000"/>
        <d:rFont val="Calibri"/>
      </d:rPr>
      <d:t xml:space="preserve"/>
    </d:r>
  </si>
  <si>
    <d:r xmlns:d="http://schemas.openxmlformats.org/spreadsheetml/2006/main">
      <d:rPr>
        <d:sz val="11"/>
        <d:rFont val="Calibri"/>
      </d:rPr>
      <d:t xml:space="preserve">0402 - Milk and cream, concentrated or containing added sugar or other sweetening matter.;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0401 - Milk and cream, not concentrated nor containing added sugar or other sweetening matter.; 0402 - Milk and cream, concentrated or containing added sugar or other sweetening matter.; </d:t>
    </d:r>
  </si>
  <si>
    <d:r xmlns:d="http://schemas.openxmlformats.org/spreadsheetml/2006/main">
      <d:rPr>
        <d:i/>
        <d:sz val="11"/>
        <d:rFont val="Calibri"/>
      </d:rPr>
      <d:t xml:space="preserve">67.100.10 - Milk and processed milk products; </d:t>
    </d:r>
  </si>
  <si>
    <t>G/TBT/N/UGA/616/Add.1</t>
  </si>
  <si>
    <d:r xmlns:d="http://schemas.openxmlformats.org/spreadsheetml/2006/main">
      <d:rPr>
        <d:i/>
        <d:sz val="11"/>
        <d:rFont val="Calibri"/>
      </d:rPr>
      <d:t xml:space="preserve">Plastic cling wrap film for food contact use
</d:t>
    </d:r>
    <d:r xmlns:d="http://schemas.openxmlformats.org/spreadsheetml/2006/main">
      <d:rPr>
        <d:sz val="11"/>
        <d:color rgb="FF000000"/>
        <d:rFont val="Calibri"/>
      </d:rPr>
      <d:t xml:space="preserve"/>
    </d:r>
  </si>
  <si>
    <d:r xmlns:d="http://schemas.openxmlformats.org/spreadsheetml/2006/main">
      <d:rPr>
        <d:i/>
        <d:sz val="11"/>
        <d:rFont val="Calibri"/>
      </d:rPr>
      <d:t xml:space="preserve">Protection of human health or safety; Protection of the environment; Harmonization; </d:t>
    </d:r>
  </si>
  <si>
    <t>G/TBT/N/UGA/633/Add.1</t>
  </si>
  <si>
    <d:r xmlns:d="http://schemas.openxmlformats.org/spreadsheetml/2006/main">
      <d:rPr>
        <d:i/>
        <d:sz val="11"/>
        <d:rFont val="Calibri"/>
      </d:rPr>
      <d:t xml:space="preserve">Bare foil for Food Packaging.</d:t>
    </d:r>
    <d:r xmlns:d="http://schemas.openxmlformats.org/spreadsheetml/2006/main">
      <d:rPr>
        <d:sz val="11"/>
        <d:color rgb="FF000000"/>
        <d:rFont val="Calibri"/>
      </d:rPr>
      <d:t xml:space="preserve"/>
    </d:r>
  </si>
  <si>
    <d:r xmlns:d="http://schemas.openxmlformats.org/spreadsheetml/2006/main">
      <d:rPr>
        <d:sz val="11"/>
        <d:rFont val="Calibri"/>
      </d:rPr>
      <d:t xml:space="preserve">760120 - - Aluminum alloys;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760120 - - Aluminum alloys; </d:t>
    </d:r>
  </si>
  <si>
    <d:r xmlns:d="http://schemas.openxmlformats.org/spreadsheetml/2006/main">
      <d:rPr>
        <d:i/>
        <d:sz val="11"/>
        <d:rFont val="Calibri"/>
      </d:rPr>
      <d:t xml:space="preserve">55.020 - Packaging and distribution of goods in general; 55.040 - Packaging materials and accessories; 77.120.10 - Aluminium and aluminium alloys; </d:t>
    </d:r>
  </si>
  <si>
    <t>G/TBT/N/UGA/684/Add.1</t>
  </si>
  <si>
    <d:r xmlns:d="http://schemas.openxmlformats.org/spreadsheetml/2006/main">
      <d:rPr>
        <d:i/>
        <d:sz val="11"/>
        <d:rFont val="Calibri"/>
      </d:rPr>
      <d:t xml:space="preserve">Edible eggs in shell.</d:t>
    </d:r>
    <d:r xmlns:d="http://schemas.openxmlformats.org/spreadsheetml/2006/main">
      <d:rPr>
        <d:sz val="11"/>
        <d:color rgb="FF000000"/>
        <d:rFont val="Calibri"/>
      </d:rPr>
      <d:t xml:space="preserve"/>
    </d:r>
  </si>
  <si>
    <d:r xmlns:d="http://schemas.openxmlformats.org/spreadsheetml/2006/main">
      <d:rPr>
        <d:i/>
        <d:sz val="11"/>
        <d:rFont val="Calibri"/>
      </d:rPr>
      <d:t xml:space="preserve">67.120.20 - Poultry and eggs; </d:t>
    </d:r>
  </si>
  <si>
    <t>G/TBT/N/CHL/417</t>
  </si>
  <si>
    <t>Portable general purpose luminaires (floor lamps, bedside lamps and desk lamps)</t>
  </si>
  <si>
    <t>G/TBT/N/EU/494</t>
  </si>
  <si>
    <d:r xmlns:d="http://schemas.openxmlformats.org/spreadsheetml/2006/main">
      <d:rPr>
        <d:sz val="11"/>
        <d:rFont val="Calibri"/>
      </d:rPr>
      <d:t xml:space="preserve">1-methyl-2-pyrrolidone (NMP) manufactured, placed on the market or used as a substance on its own or in mixtures in a concentration equal to or greater than 0,3%.</d:t>
    </d:r>
    <d:r xmlns:d="http://schemas.openxmlformats.org/spreadsheetml/2006/main">
      <d:rPr>
        <d:sz val="11"/>
        <d:color rgb="FF000000"/>
        <d:rFont val="Calibri"/>
      </d:rPr>
      <d:t xml:space="preserve"/>
    </d:r>
  </si>
  <si>
    <t>G/TBT/N/PRY/99</t>
  </si>
  <si>
    <t>Liquefied petroleum gas (LPG). Tariff headings: 2711.19.10, 2711.12.10 and 2711.13.00.</t>
  </si>
  <si>
    <d:r xmlns:d="http://schemas.openxmlformats.org/spreadsheetml/2006/main">
      <d:rPr>
        <d:sz val="11"/>
        <d:rFont val="Calibri"/>
      </d:rPr>
      <d:t xml:space="preserve">271112 - -- Propane; 271113 - -- Butanes; 271119 - -- Other; </d:t>
    </d:r>
  </si>
  <si>
    <t>G/TBT/N/SLV/197</t>
  </si>
  <si>
    <t>G/TBT/N/THA/383/Rev.4</t>
  </si>
  <si>
    <d:r xmlns:d="http://schemas.openxmlformats.org/spreadsheetml/2006/main">
      <d:rPr>
        <d:sz val="11"/>
        <d:rFont val="Calibri"/>
      </d:rPr>
      <d:t xml:space="preserve">Conformity assessment (ICS: 03.120.20)</d:t>
    </d:r>
    <d:r xmlns:d="http://schemas.openxmlformats.org/spreadsheetml/2006/main">
      <d:rPr>
        <d:sz val="11"/>
        <d:color rgb="FF000000"/>
        <d:rFont val="Calibri"/>
      </d:rPr>
      <d:t xml:space="preserve"/>
    </d:r>
  </si>
  <si>
    <t>G/TBT/N/TPKM/229/Add.2</t>
  </si>
  <si>
    <d:r xmlns:d="http://schemas.openxmlformats.org/spreadsheetml/2006/main">
      <d:rPr>
        <d:i/>
        <d:sz val="11"/>
        <d:rFont val="Calibri"/>
      </d:rPr>
      <d:t xml:space="preserve">Food for human consumption</d:t>
    </d:r>
    <d:r xmlns:d="http://schemas.openxmlformats.org/spreadsheetml/2006/main">
      <d:rPr>
        <d:sz val="11"/>
        <d:color rgb="FF000000"/>
        <d:rFont val="Calibri"/>
      </d:rPr>
      <d:t xml:space="preserve"/>
    </d:r>
  </si>
  <si>
    <t>G/TBT/N/TPKM/281</t>
  </si>
  <si>
    <d:r xmlns:d="http://schemas.openxmlformats.org/spreadsheetml/2006/main">
      <d:rPr>
        <d:sz val="11"/>
        <d:rFont val="Calibri"/>
      </d:rPr>
      <d:t xml:space="preserve">Toxic chemical substances</d:t>
    </d:r>
    <d:r xmlns:d="http://schemas.openxmlformats.org/spreadsheetml/2006/main">
      <d:rPr>
        <d:sz val="11"/>
        <d:color rgb="FF000000"/>
        <d:rFont val="Calibri"/>
      </d:rPr>
      <d:t xml:space="preserve"/>
    </d:r>
  </si>
  <si>
    <t>G/TBT/N/USA/1097/Add.1</t>
  </si>
  <si>
    <d:r xmlns:d="http://schemas.openxmlformats.org/spreadsheetml/2006/main">
      <d:rPr>
        <d:i/>
        <d:sz val="11"/>
        <d:rFont val="Calibri"/>
      </d:rPr>
      <d:t xml:space="preserve">13.220 - Protection against fire; </d:t>
    </d:r>
  </si>
  <si>
    <t>G/TBT/N/USA/1122/Add.4</t>
  </si>
  <si>
    <d:r xmlns:d="http://schemas.openxmlformats.org/spreadsheetml/2006/main">
      <d:rPr>
        <d:i/>
        <d:sz val="11"/>
        <d:rFont val="Calibri"/>
      </d:rPr>
      <d:t xml:space="preserve">Compressors</d:t>
    </d:r>
    <d:r xmlns:d="http://schemas.openxmlformats.org/spreadsheetml/2006/main">
      <d:rPr>
        <d:sz val="11"/>
        <d:color rgb="FF000000"/>
        <d:rFont val="Calibri"/>
      </d:rPr>
      <d:t xml:space="preserve"/>
    </d:r>
  </si>
  <si>
    <d:r xmlns:d="http://schemas.openxmlformats.org/spreadsheetml/2006/main">
      <d:rPr>
        <d:i/>
        <d:sz val="11"/>
        <d:rFont val="Calibri"/>
      </d:rPr>
      <d:t xml:space="preserve">19.020 - Test conditions and procedures in general; 23.140 - Compressors and pneumatic machines; </d:t>
    </d:r>
  </si>
  <si>
    <t>G/TBT/N/USA/1145/Add.1</t>
  </si>
  <si>
    <d:r xmlns:d="http://schemas.openxmlformats.org/spreadsheetml/2006/main">
      <d:rPr>
        <d:i/>
        <d:sz val="11"/>
        <d:rFont val="Calibri"/>
      </d:rPr>
      <d:t xml:space="preserve">Fertilizing materials</d:t>
    </d:r>
    <d:r xmlns:d="http://schemas.openxmlformats.org/spreadsheetml/2006/main">
      <d:rPr>
        <d:sz val="11"/>
        <d:color rgb="FF000000"/>
        <d:rFont val="Calibri"/>
      </d:rPr>
      <d:t xml:space="preserve"/>
    </d:r>
  </si>
  <si>
    <d:r xmlns:d="http://schemas.openxmlformats.org/spreadsheetml/2006/main">
      <d:rPr>
        <d:i/>
        <d:sz val="11"/>
        <d:rFont val="Calibri"/>
      </d:rPr>
      <d:t xml:space="preserve">65.080 - Fertilizers; </d:t>
    </d:r>
  </si>
  <si>
    <t>G/TBT/N/USA/1301</t>
  </si>
  <si>
    <d:r xmlns:d="http://schemas.openxmlformats.org/spreadsheetml/2006/main">
      <d:rPr>
        <d:sz val="11"/>
        <d:rFont val="Calibri"/>
      </d:rPr>
      <d:t xml:space="preserve">Wood products emissions</d:t>
    </d:r>
    <d:r xmlns:d="http://schemas.openxmlformats.org/spreadsheetml/2006/main">
      <d:rPr>
        <d:sz val="11"/>
        <d:color rgb="FF000000"/>
        <d:rFont val="Calibri"/>
      </d:rPr>
      <d:t xml:space="preserve"/>
    </d:r>
  </si>
  <si>
    <d:r xmlns:d="http://schemas.openxmlformats.org/spreadsheetml/2006/main">
      <d:rPr>
        <d:sz val="11"/>
        <d:rFont val="Calibri"/>
      </d:rPr>
      <d:t xml:space="preserve">Consumer information, labelling; Prevention of deceptive practices and consumer protection; Protection of the environment; </d:t>
    </d:r>
  </si>
  <si>
    <t>G/TBT/N/USA/552/Rev.1/Add.5</t>
  </si>
  <si>
    <d:r xmlns:d="http://schemas.openxmlformats.org/spreadsheetml/2006/main">
      <d:rPr>
        <d:i/>
        <d:sz val="11"/>
        <d:rFont val="Calibri"/>
      </d:rPr>
      <d:t xml:space="preserve">Central air-conditioners, heat pumps</d:t>
    </d:r>
    <d:r xmlns:d="http://schemas.openxmlformats.org/spreadsheetml/2006/main">
      <d:rPr>
        <d:sz val="11"/>
        <d:color rgb="FF000000"/>
        <d:rFont val="Calibri"/>
      </d:rPr>
      <d:t xml:space="preserve"/>
    </d:r>
  </si>
  <si>
    <d:r xmlns:d="http://schemas.openxmlformats.org/spreadsheetml/2006/main">
      <d:rPr>
        <d:sz val="11"/>
        <d:rFont val="Calibri"/>
      </d:rPr>
      <d:t xml:space="preserve">841861 - -- Compression type units whose condensers are heat exchangers; 841510 - - Window or wall types, self-contained or "split-system";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841510 - - Window or wall types, self-contained or "split-system"; 841861 - -- Compression type units whose condensers are heat exchangers; </d:t>
    </d:r>
  </si>
  <si>
    <t>G/TBT/N/ARG/211/Add.5</t>
  </si>
  <si>
    <d:r xmlns:d="http://schemas.openxmlformats.org/spreadsheetml/2006/main">
      <d:rPr>
        <d:i/>
        <d:sz val="11"/>
        <d:rFont val="Calibri"/>
      </d:rPr>
      <d:t xml:space="preserve">Gas appliances for domestic use</d:t>
    </d:r>
    <d:r xmlns:d="http://schemas.openxmlformats.org/spreadsheetml/2006/main">
      <d:rPr>
        <d:sz val="11"/>
        <d:color rgb="FF000000"/>
        <d:rFont val="Calibri"/>
      </d:rPr>
      <d:t xml:space="preserve"/>
    </d:r>
  </si>
  <si>
    <t>G/TBT/N/ECU/129/Add.3</t>
  </si>
  <si>
    <d:r xmlns:d="http://schemas.openxmlformats.org/spreadsheetml/2006/main">
      <d:rPr>
        <d:i/>
        <d:sz val="11"/>
        <d:rFont val="Calibri"/>
      </d:rPr>
      <d:t xml:space="preserve">8424.30.00, 8424.81.20, 8424.81.31.10, 8424.81.31.29, 8424.81.39, 8424.81.90 and 8424.89.00 ;</d:t>
    </d:r>
    <d:r xmlns:d="http://schemas.openxmlformats.org/spreadsheetml/2006/main">
      <d:rPr>
        <d:sz val="11"/>
        <d:color rgb="FF000000"/>
        <d:rFont val="Calibri"/>
      </d:rPr>
      <d:t xml:space="preserve"/>
    </d:r>
  </si>
  <si>
    <d:r xmlns:d="http://schemas.openxmlformats.org/spreadsheetml/2006/main">
      <d:rPr>
        <d:sz val="11"/>
        <d:rFont val="Calibri"/>
      </d:rPr>
      <d:t xml:space="preserve">84248 - - Other appliances:; 842430 - - Steam or sand blasting machines and similar jet projecting machines; 842481 - -- Agricultural or horticultural; 842489 -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842430 - - Steam or sand blasting machines and similar jet projecting machines; 842481 - -- Agricultural or horticultural; 842489 - -- Other; </d:t>
    </d:r>
  </si>
  <si>
    <t>G/TBT/N/ECU/55/Add.2</t>
  </si>
  <si>
    <d:r xmlns:d="http://schemas.openxmlformats.org/spreadsheetml/2006/main">
      <d:rPr>
        <d:i/>
        <d:sz val="11"/>
        <d:rFont val="Calibri"/>
      </d:rPr>
      <d:t xml:space="preserve">72043000, 72044100, 72045000</d:t>
    </d:r>
    <d:r xmlns:d="http://schemas.openxmlformats.org/spreadsheetml/2006/main">
      <d:rPr>
        <d:sz val="11"/>
        <d:color rgb="FF000000"/>
        <d:rFont val="Calibri"/>
      </d:rPr>
      <d:t xml:space="preserve"/>
    </d:r>
  </si>
  <si>
    <d:r xmlns:d="http://schemas.openxmlformats.org/spreadsheetml/2006/main">
      <d:rPr>
        <d:sz val="11"/>
        <d:rFont val="Calibri"/>
      </d:rPr>
      <d:t xml:space="preserve">720430 - - Waste and scrap of tinned iron or steel; 720441 - -- Turnings, shavings, chips, milling waste, sawdust, filings, trimmings and stampings, whether or not in bundles; 720450 - - Remelting scrap ingots;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720430 - - Waste and scrap of tinned iron or steel; 720441 - -- Turnings, shavings, chips, milling waste, sawdust, filings, trimmings and stampings, whether or not in bundles; 720450 - - Remelting scrap ingots; </d:t>
    </d:r>
  </si>
  <si>
    <d:r xmlns:d="http://schemas.openxmlformats.org/spreadsheetml/2006/main">
      <d:rPr>
        <d:sz val="11"/>
        <d:rFont val="Calibri"/>
      </d:rPr>
      <d:t xml:space="preserve">77.080 - Ferrous metals;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77.080 - Ferrous metals; </d:t>
    </d:r>
  </si>
  <si>
    <d:r xmlns:d="http://schemas.openxmlformats.org/spreadsheetml/2006/main">
      <d:rPr>
        <d:i/>
        <d:sz val="11"/>
        <d:rFont val="Calibri"/>
      </d:rPr>
      <d:t xml:space="preserve">Prevention of deceptive practices and consumer protection; Protection of human health or safety; Protection of animal or plant life or health; </d:t>
    </d:r>
  </si>
  <si>
    <t>G/TBT/N/JPN/562</t>
  </si>
  <si>
    <d:r xmlns:d="http://schemas.openxmlformats.org/spreadsheetml/2006/main">
      <d:rPr>
        <d:sz val="11"/>
        <d:rFont val="Calibri"/>
      </d:rPr>
      <d:t xml:space="preserve">8701 - Tractors (other than tractors of heading 87.09).; 8702 - Motor vehicles for the transport of ten or more persons, including the driver.; 8703 - Motor cars and other motor vehicles principally designed for the transport of persons (other than those of heading 87.02), including station wagons and racing cars.; 8704 - Motor vehicles for the transport of goods.; 8705 - Special purpose motor vehicles, other than those principally designed for the transport of persons or goods (for example, breakdown lorries (wreckers), crane lorries (mobile cranes), fire fighting vehicles, concrete mixer lorries (concrete-mixers), road sweeper lorries (road sweepers), spraying lorries (spraying vehicles), mobile workshops, mobile radiological units).; </d:t>
    </d:r>
  </si>
  <si>
    <t>G/TBT/N/MEX/344/Add.1</t>
  </si>
  <si>
    <t>G/TBT/N/USA/1190/Add.1</t>
  </si>
  <si>
    <d:r xmlns:d="http://schemas.openxmlformats.org/spreadsheetml/2006/main">
      <d:rPr>
        <d:i/>
        <d:sz val="11"/>
        <d:rFont val="Calibri"/>
      </d:rPr>
      <d:t xml:space="preserve">Walk-in cooler and freezer refrigeration systems</d:t>
    </d:r>
    <d:r xmlns:d="http://schemas.openxmlformats.org/spreadsheetml/2006/main">
      <d:rPr>
        <d:sz val="11"/>
        <d:color rgb="FF000000"/>
        <d:rFont val="Calibri"/>
      </d:rPr>
      <d:t xml:space="preserve"/>
    </d:r>
  </si>
  <si>
    <d:r xmlns:d="http://schemas.openxmlformats.org/spreadsheetml/2006/main">
      <d:rPr>
        <d:sz val="11"/>
        <d:rFont val="Calibri"/>
      </d:rPr>
      <d:t xml:space="preserve">8418 - Refrigerators, freezers and other refrigerating or freezing equipment, electric or other; heat pumps other than air conditioning machines of heading 84.15.;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8418 - Refrigerators, freezers and other refrigerating or freezing equipment, electric or other; heat pumps other than air conditioning machines of heading 84.15.; </d:t>
    </d:r>
  </si>
  <si>
    <d:r xmlns:d="http://schemas.openxmlformats.org/spreadsheetml/2006/main">
      <d:rPr>
        <d:i/>
        <d:sz val="11"/>
        <d:rFont val="Calibri"/>
      </d:rPr>
      <d:t xml:space="preserve">13.020 - Environmental protection; 97.130 - Shop fittings; </d:t>
    </d:r>
  </si>
  <si>
    <t>G/TBT/N/USA/1262/Add.2</t>
  </si>
  <si>
    <d:r xmlns:d="http://schemas.openxmlformats.org/spreadsheetml/2006/main">
      <d:rPr>
        <d:i/>
        <d:sz val="11"/>
        <d:rFont val="Calibri"/>
      </d:rPr>
      <d:t xml:space="preserve">Organic food</d:t>
    </d:r>
    <d:r xmlns:d="http://schemas.openxmlformats.org/spreadsheetml/2006/main">
      <d:rPr>
        <d:sz val="11"/>
        <d:color rgb="FF000000"/>
        <d:rFont val="Calibri"/>
      </d:rPr>
      <d:t xml:space="preserve"/>
    </d:r>
  </si>
  <si>
    <d:r xmlns:d="http://schemas.openxmlformats.org/spreadsheetml/2006/main">
      <d:rPr>
        <d:i/>
        <d:sz val="11"/>
        <d:rFont val="Calibri"/>
      </d:rPr>
      <d:t xml:space="preserve">67.040 - Food products in general; </d:t>
    </d:r>
  </si>
  <si>
    <t>G/TBT/N/USA/1291/Add.1</t>
  </si>
  <si>
    <d:r xmlns:d="http://schemas.openxmlformats.org/spreadsheetml/2006/main">
      <d:rPr>
        <d:i/>
        <d:sz val="11"/>
        <d:rFont val="Calibri"/>
      </d:rPr>
      <d:t xml:space="preserve">Garbanzo beans</d:t>
    </d:r>
    <d:r xmlns:d="http://schemas.openxmlformats.org/spreadsheetml/2006/main">
      <d:rPr>
        <d:sz val="11"/>
        <d:color rgb="FF000000"/>
        <d:rFont val="Calibri"/>
      </d:rPr>
      <d:t xml:space="preserve"/>
    </d:r>
  </si>
  <si>
    <t>G/TBT/N/USA/1292/Add.1</t>
  </si>
  <si>
    <t>G/TBT/N/USA/550/Add.3</t>
  </si>
  <si>
    <d:r xmlns:d="http://schemas.openxmlformats.org/spreadsheetml/2006/main">
      <d:rPr>
        <d:i/>
        <d:sz val="11"/>
        <d:rFont val="Calibri"/>
      </d:rPr>
      <d:t xml:space="preserve">Personal protective equipment (fall protection systems) (ICS: 13.100, 13.340)</d:t>
    </d:r>
    <d:r xmlns:d="http://schemas.openxmlformats.org/spreadsheetml/2006/main">
      <d:rPr>
        <d:sz val="11"/>
        <d:color rgb="FF000000"/>
        <d:rFont val="Calibri"/>
      </d:rPr>
      <d:t xml:space="preserve"/>
    </d:r>
  </si>
  <si>
    <d:r xmlns:d="http://schemas.openxmlformats.org/spreadsheetml/2006/main">
      <d:rPr>
        <d:i/>
        <d:sz val="11"/>
        <d:rFont val="Calibri"/>
      </d:rPr>
      <d:t xml:space="preserve">13.100 - Occupational safety. Industrial hygiene; 13.340 - Protective equipment; </d:t>
    </d:r>
  </si>
  <si>
    <t>G/TBT/N/USA/827/Rev.1/Add.2</t>
  </si>
  <si>
    <d:r xmlns:d="http://schemas.openxmlformats.org/spreadsheetml/2006/main">
      <d:rPr>
        <d:sz val="11"/>
        <d:rFont val="Calibri"/>
      </d:rPr>
      <d:t xml:space="preserve">79.020 - Wood technology processes; 13.020 - Environmental protection;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13.020 - Environmental protection; 79.020 - Wood technology processes; </d:t>
    </d:r>
  </si>
  <si>
    <t>G/TBT/N/CAN/530</t>
  </si>
  <si>
    <d:r xmlns:d="http://schemas.openxmlformats.org/spreadsheetml/2006/main">
      <d:rPr>
        <d:sz val="11"/>
        <d:rFont val="Calibri"/>
      </d:rPr>
      <d:t xml:space="preserve">Prescription status of medicinal ingredients for human use (ICS: 11.120; HS 3004.90)</d:t>
    </d:r>
    <d:r xmlns:d="http://schemas.openxmlformats.org/spreadsheetml/2006/main">
      <d:rPr>
        <d:sz val="11"/>
        <d:color rgb="FF000000"/>
        <d:rFont val="Calibri"/>
      </d:rPr>
      <d:t xml:space="preserve"/>
    </d:r>
  </si>
  <si>
    <d:r xmlns:d="http://schemas.openxmlformats.org/spreadsheetml/2006/main">
      <d:rPr>
        <d:sz val="11"/>
        <d:rFont val="Calibri"/>
      </d:rPr>
      <d:t xml:space="preserve">300490 - - Other; </d:t>
    </d:r>
  </si>
  <si>
    <t>G/TBT/N/CHL/414</t>
  </si>
  <si>
    <t>Pedestrian-controlled combustion-engine-powered lawnmowers</t>
  </si>
  <si>
    <t>G/TBT/N/CHL/415</t>
  </si>
  <si>
    <t>Barbecues for outdoor use, including contact grills, fired exclusively by LPG.</t>
  </si>
  <si>
    <t>G/TBT/N/CHL/416</t>
  </si>
  <si>
    <t>Type B2 H3 ring seals for automatic valves for LPG cylinders.</t>
  </si>
  <si>
    <t>G/TBT/N/EU/492</t>
  </si>
  <si>
    <t>G/TBT/N/EU/493</t>
  </si>
  <si>
    <t>G/TBT/N/SGP/35/Add.1</t>
  </si>
  <si>
    <d:r xmlns:d="http://schemas.openxmlformats.org/spreadsheetml/2006/main">
      <d:rPr>
        <d:i/>
        <d:sz val="11"/>
        <d:rFont val="Calibri"/>
      </d:rPr>
      <d:t xml:space="preserve">Products covered under Mandatory Water Efficiency Labelling Scheme (MWELS) for potable water use:</d:t>
    </d:r>
    <d:r xmlns:d="http://schemas.openxmlformats.org/spreadsheetml/2006/main">
      <d:rPr>
        <d:i/>
        <d:sz val="11"/>
        <d:color rgb="FF000000"/>
        <d:rFont val="Calibri"/>
      </d:rPr>
      <d:t xml:space="preserve">
</d:t>
    </d:r>
    <d:r xmlns:d="http://schemas.openxmlformats.org/spreadsheetml/2006/main">
      <d:rPr>
        <d:i/>
        <d:sz val="11"/>
        <d:color rgb="FF000000"/>
        <d:rFont val="Calibri"/>
      </d:rPr>
      <d:t xml:space="preserve">
</d:t>
    </d:r>
    <d:r xmlns:d="http://schemas.openxmlformats.org/spreadsheetml/2006/main">
      <d:rPr>
        <d:i/>
        <d:sz val="11"/>
        <d:color rgb="FF000000"/>
        <d:rFont val="Calibri"/>
      </d:rPr>
      <d:t xml:space="preserve">Taps and mixers (basin/shower/sink/bib)</d:t>
    </d:r>
    <d:r xmlns:d="http://schemas.openxmlformats.org/spreadsheetml/2006/main">
      <d:rPr>
        <d:i/>
        <d:sz val="11"/>
        <d:color rgb="FF000000"/>
        <d:rFont val="Calibri"/>
      </d:rPr>
      <d:t xml:space="preserve">
</d:t>
    </d:r>
    <d:r xmlns:d="http://schemas.openxmlformats.org/spreadsheetml/2006/main">
      <d:rPr>
        <d:i/>
        <d:sz val="11"/>
        <d:color rgb="FF000000"/>
        <d:rFont val="Calibri"/>
      </d:rPr>
      <d:t xml:space="preserve">Dual-flush low capacity flushing cisterns</d:t>
    </d:r>
    <d:r xmlns:d="http://schemas.openxmlformats.org/spreadsheetml/2006/main">
      <d:rPr>
        <d:i/>
        <d:sz val="11"/>
        <d:color rgb="FF000000"/>
        <d:rFont val="Calibri"/>
      </d:rPr>
      <d:t xml:space="preserve">
</d:t>
    </d:r>
    <d:r xmlns:d="http://schemas.openxmlformats.org/spreadsheetml/2006/main">
      <d:rPr>
        <d:i/>
        <d:sz val="11"/>
        <d:color rgb="FF000000"/>
        <d:rFont val="Calibri"/>
      </d:rPr>
      <d:t xml:space="preserve">Urinal flush valves</d:t>
    </d:r>
    <d:r xmlns:d="http://schemas.openxmlformats.org/spreadsheetml/2006/main">
      <d:rPr>
        <d:i/>
        <d:sz val="11"/>
        <d:color rgb="FF000000"/>
        <d:rFont val="Calibri"/>
      </d:rPr>
      <d:t xml:space="preserve">
</d:t>
    </d:r>
    <d:r xmlns:d="http://schemas.openxmlformats.org/spreadsheetml/2006/main">
      <d:rPr>
        <d:i/>
        <d:sz val="11"/>
        <d:color rgb="FF000000"/>
        <d:rFont val="Calibri"/>
      </d:rPr>
      <d:t xml:space="preserve">Waterless urinals</d:t>
    </d:r>
    <d:r xmlns:d="http://schemas.openxmlformats.org/spreadsheetml/2006/main">
      <d:rPr>
        <d:i/>
        <d:sz val="11"/>
        <d:color rgb="FF000000"/>
        <d:rFont val="Calibri"/>
      </d:rPr>
      <d:t xml:space="preserve">
</d:t>
    </d:r>
    <d:r xmlns:d="http://schemas.openxmlformats.org/spreadsheetml/2006/main">
      <d:rPr>
        <d:i/>
        <d:sz val="11"/>
        <d:color rgb="FF000000"/>
        <d:rFont val="Calibri"/>
      </d:rPr>
      <d:t xml:space="preserve">Clothes Washing Machines Intended for Household Use</d:t>
    </d:r>
    <d:r xmlns:d="http://schemas.openxmlformats.org/spreadsheetml/2006/main">
      <d:rPr>
        <d:i/>
        <d:sz val="11"/>
        <d:color rgb="FF000000"/>
        <d:rFont val="Calibri"/>
      </d:rPr>
      <d:t xml:space="preserve">
</d:t>
    </d:r>
    <d:r xmlns:d="http://schemas.openxmlformats.org/spreadsheetml/2006/main">
      <d:rPr>
        <d:i/>
        <d:sz val="11"/>
        <d:color rgb="FF000000"/>
        <d:rFont val="Calibri"/>
      </d:rPr>
      <d:t xml:space="preserve">
</d:t>
    </d:r>
    <d:r xmlns:d="http://schemas.openxmlformats.org/spreadsheetml/2006/main">
      <d:rPr>
        <d:i/>
        <d:sz val="11"/>
        <d:color rgb="FF000000"/>
        <d:rFont val="Calibri"/>
      </d:rPr>
      <d:t xml:space="preserve">Product covered under Voluntary WELS (VWELS) for potable water use:</d:t>
    </d:r>
    <d:r xmlns:d="http://schemas.openxmlformats.org/spreadsheetml/2006/main">
      <d:rPr>
        <d:i/>
        <d:sz val="11"/>
        <d:color rgb="FF000000"/>
        <d:rFont val="Calibri"/>
      </d:rPr>
      <d:t xml:space="preserve">
</d:t>
    </d:r>
    <d:r xmlns:d="http://schemas.openxmlformats.org/spreadsheetml/2006/main">
      <d:rPr>
        <d:i/>
        <d:sz val="11"/>
        <d:color rgb="FF000000"/>
        <d:rFont val="Calibri"/>
      </d:rPr>
      <d:t xml:space="preserve">
</d:t>
    </d:r>
    <d:r xmlns:d="http://schemas.openxmlformats.org/spreadsheetml/2006/main">
      <d:rPr>
        <d:i/>
        <d:sz val="11"/>
        <d:color rgb="FF000000"/>
        <d:rFont val="Calibri"/>
      </d:rPr>
      <d:t xml:space="preserve">Showerheads</d:t>
    </d:r>
    <d:r xmlns:d="http://schemas.openxmlformats.org/spreadsheetml/2006/main">
      <d:rPr>
        <d:i/>
        <d:sz val="11"/>
        <d:color rgb="FF000000"/>
        <d:rFont val="Calibri"/>
      </d:rPr>
      <d:t xml:space="preserve">
</d:t>
    </d:r>
    <d:r xmlns:d="http://schemas.openxmlformats.org/spreadsheetml/2006/main">
      <d:rPr>
        <d:i/>
        <d:sz val="11"/>
        <d:color rgb="FF000000"/>
        <d:rFont val="Calibri"/>
      </d:rPr>
      <d:t xml:space="preserve">
</d:t>
    </d:r>
    <d:r xmlns:d="http://schemas.openxmlformats.org/spreadsheetml/2006/main">
      <d:rPr>
        <d:i/>
        <d:sz val="11"/>
        <d:color rgb="FF000000"/>
        <d:rFont val="Calibri"/>
      </d:rPr>
      <d:t xml:space="preserve">National tariff headings: 8450.11.10, 8450.11.90, 8450.12.00, 8450.19.10, 8450.19.90, 8450.20.00, 8481.80.59, 8481.80.91, 8481.90.21, 6910.10.00</d:t>
    </d:r>
    <d:r xmlns:d="http://schemas.openxmlformats.org/spreadsheetml/2006/main">
      <d:rPr>
        <d:sz val="11"/>
        <d:color rgb="FF000000"/>
        <d:rFont val="Calibri"/>
      </d:rPr>
      <d:t xml:space="preserve"/>
    </d:r>
  </si>
  <si>
    <d:r xmlns:d="http://schemas.openxmlformats.org/spreadsheetml/2006/main">
      <d:rPr>
        <d:sz val="11"/>
        <d:rFont val="Calibri"/>
      </d:rPr>
      <d:t xml:space="preserve">84501 - - Machines, each of a dry linen capacity not exceeding 10 kg:; 845011 - -- Fully- Automatic machines; 691010 - - Of porcelain or china; 845012 - -- Other machines, with built-in centrifugal dryer; 845019 - -- Other; 845020 - - Machines, each of a dry linen capacity exceeding 10 kg; 848180 - - Other appliances; 848190 - - Parts;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691010 - - Of porcelain or china; 84501 - - Machines, each of a dry linen capacity not exceeding 10 kg:; 845011 - -- Fully- Automatic machines; 845012 - -- Other machines, with built-in centrifugal dryer; 845019 - -- Other; 845020 - - Machines, each of a dry linen capacity exceeding 10 kg; 848180 - - Other appliances; 848190 - - Parts; </d:t>
    </d:r>
  </si>
  <si>
    <t>G/TBT/N/SWE/132/Add.1</t>
  </si>
  <si>
    <t>Sweden</t>
  </si>
  <si>
    <d:r xmlns:d="http://schemas.openxmlformats.org/spreadsheetml/2006/main">
      <d:rPr>
        <d:i/>
        <d:sz val="11"/>
        <d:rFont val="Calibri"/>
      </d:rPr>
      <d:t xml:space="preserve">Rinse-off cosmetics that contain solid plastic particles which have been added for exfoliating, cleaning or polishing purposes</d:t>
    </d:r>
    <d:r xmlns:d="http://schemas.openxmlformats.org/spreadsheetml/2006/main">
      <d:rPr>
        <d:sz val="11"/>
        <d:color rgb="FF000000"/>
        <d:rFont val="Calibri"/>
      </d:rPr>
      <d:t xml:space="preserve"/>
    </d:r>
  </si>
  <si>
    <t>G/TBT/N/THA/491/Add.1</t>
  </si>
  <si>
    <d:r xmlns:d="http://schemas.openxmlformats.org/spreadsheetml/2006/main">
      <d:rPr>
        <d:i/>
        <d:sz val="11"/>
        <d:rFont val="Calibri"/>
      </d:rPr>
      <d:t xml:space="preserve">8711 - Motorcycles (including mopeds) and cycles fitted with an auxiliary motor, with or without side-cars; side-cars.; </d:t>
    </d:r>
  </si>
  <si>
    <d:r xmlns:d="http://schemas.openxmlformats.org/spreadsheetml/2006/main">
      <d:rPr>
        <d:i/>
        <d:sz val="11"/>
        <d:rFont val="Calibri"/>
      </d:rPr>
      <d:t xml:space="preserve">43.140 - Motorcycles and mopeds; </d:t>
    </d:r>
  </si>
  <si>
    <t>G/TBT/N/UGA/697</t>
  </si>
  <si>
    <d:r xmlns:d="http://schemas.openxmlformats.org/spreadsheetml/2006/main">
      <d:rPr>
        <d:sz val="11"/>
        <d:rFont val="Calibri"/>
      </d:rPr>
      <d:t xml:space="preserve">Used vehicles.</d:t>
    </d:r>
    <d:r xmlns:d="http://schemas.openxmlformats.org/spreadsheetml/2006/main">
      <d:rPr>
        <d:sz val="11"/>
        <d:color rgb="FF000000"/>
        <d:rFont val="Calibri"/>
      </d:rPr>
      <d:t xml:space="preserve"/>
    </d:r>
  </si>
  <si>
    <d:r xmlns:d="http://schemas.openxmlformats.org/spreadsheetml/2006/main">
      <d:rPr>
        <d:sz val="11"/>
        <d:rFont val="Calibri"/>
      </d:rPr>
      <d:t xml:space="preserve">43.020 - Road vehicles in general; 43.040.01 - Road vehicle systems in general; 43.080.01 - Commercial vehicles in general; </d:t>
    </d:r>
  </si>
  <si>
    <t>G/TBT/N/UGA/698</t>
  </si>
  <si>
    <d:r xmlns:d="http://schemas.openxmlformats.org/spreadsheetml/2006/main">
      <d:rPr>
        <d:sz val="11"/>
        <d:rFont val="Calibri"/>
      </d:rPr>
      <d:t xml:space="preserve">Pressed steel tanks.</d:t>
    </d:r>
    <d:r xmlns:d="http://schemas.openxmlformats.org/spreadsheetml/2006/main">
      <d:rPr>
        <d:sz val="11"/>
        <d:color rgb="FF000000"/>
        <d:rFont val="Calibri"/>
      </d:rPr>
      <d:t xml:space="preserve"/>
    </d:r>
  </si>
  <si>
    <t>G/TBT/N/UGA/699</t>
  </si>
  <si>
    <d:r xmlns:d="http://schemas.openxmlformats.org/spreadsheetml/2006/main">
      <d:rPr>
        <d:sz val="11"/>
        <d:rFont val="Calibri"/>
      </d:rPr>
      <d:t xml:space="preserve">Cold rolled low carbon steel flat products.</d:t>
    </d:r>
    <d:r xmlns:d="http://schemas.openxmlformats.org/spreadsheetml/2006/main">
      <d:rPr>
        <d:sz val="11"/>
        <d:color rgb="FF000000"/>
        <d:rFont val="Calibri"/>
      </d:rPr>
      <d:t xml:space="preserve"/>
    </d:r>
  </si>
  <si>
    <d:r xmlns:d="http://schemas.openxmlformats.org/spreadsheetml/2006/main">
      <d:rPr>
        <d:sz val="11"/>
        <d:rFont val="Calibri"/>
      </d:rPr>
      <d:t xml:space="preserve">7209 - Flat-rolled products of iron or non-alloy steel, of a width of 600 mm or more, cold-rolled (cold-reduced), not clad, plated or coated.; 7225 - Flat-rolled products of other alloy steel, of a width of 600 mm or more.; </d:t>
    </d:r>
  </si>
  <si>
    <t>G/TBT/N/UGA/700</t>
  </si>
  <si>
    <d:r xmlns:d="http://schemas.openxmlformats.org/spreadsheetml/2006/main">
      <d:rPr>
        <d:sz val="11"/>
        <d:rFont val="Calibri"/>
      </d:rPr>
      <d:t xml:space="preserve">8301 - Padlocks and locks (key, combination or electrically operated), of base metal; clasps and frames with clasps, incorporating locks, of base metal; keys for any of the foregoing articles, of base metal.; 830110 - - Padlocks; </d:t>
    </d:r>
  </si>
  <si>
    <t>G/TBT/N/UGA/701</t>
  </si>
  <si>
    <d:r xmlns:d="http://schemas.openxmlformats.org/spreadsheetml/2006/main">
      <d:rPr>
        <d:sz val="11"/>
        <d:rFont val="Calibri"/>
      </d:rPr>
      <d:t xml:space="preserve">Wall fillers.</d:t>
    </d:r>
    <d:r xmlns:d="http://schemas.openxmlformats.org/spreadsheetml/2006/main">
      <d:rPr>
        <d:sz val="11"/>
        <d:color rgb="FF000000"/>
        <d:rFont val="Calibri"/>
      </d:rPr>
      <d:t xml:space="preserve"/>
    </d:r>
  </si>
  <si>
    <t>G/TBT/N/VNM/100</t>
  </si>
  <si>
    <d:r xmlns:d="http://schemas.openxmlformats.org/spreadsheetml/2006/main">
      <d:rPr>
        <d:sz val="11"/>
        <d:rFont val="Calibri"/>
      </d:rPr>
      <d:t xml:space="preserve">97.200 - Equipment for entertainment; </d:t>
    </d:r>
  </si>
  <si>
    <t>G/TBT/N/VNM/101</t>
  </si>
  <si>
    <t>G/TBT/N/VNM/98</t>
  </si>
  <si>
    <d:r xmlns:d="http://schemas.openxmlformats.org/spreadsheetml/2006/main">
      <d:rPr>
        <d:sz val="11"/>
        <d:rFont val="Calibri"/>
      </d:rPr>
      <d:t xml:space="preserve">13.340.50 - Leg and foot protection; </d:t>
    </d:r>
  </si>
  <si>
    <t>G/TBT/N/VNM/99</t>
  </si>
  <si>
    <d:r xmlns:d="http://schemas.openxmlformats.org/spreadsheetml/2006/main">
      <d:rPr>
        <d:sz val="11"/>
        <d:rFont val="Calibri"/>
      </d:rPr>
      <d:t xml:space="preserve">13.340.10 - Protective clothing; </d:t>
    </d:r>
  </si>
  <si>
    <t>G/TBT/N/BRA/725</t>
  </si>
  <si>
    <d:r xmlns:d="http://schemas.openxmlformats.org/spreadsheetml/2006/main">
      <d:rPr>
        <d:sz val="11"/>
        <d:rFont val="Calibri"/>
      </d:rPr>
      <d:t xml:space="preserve">All products that hold the Object Register.</d:t>
    </d:r>
    <d:r xmlns:d="http://schemas.openxmlformats.org/spreadsheetml/2006/main">
      <d:rPr>
        <d:sz val="11"/>
        <d:color rgb="FF000000"/>
        <d:rFont val="Calibri"/>
      </d:rPr>
      <d:t xml:space="preserve"/>
    </d:r>
  </si>
  <si>
    <t>G/TBT/N/CHL/413</t>
  </si>
  <si>
    <t>Food for human consumption.</t>
  </si>
  <si>
    <t>G/TBT/N/PAK/111</t>
  </si>
  <si>
    <t>Pakistan</t>
  </si>
  <si>
    <d:r xmlns:d="http://schemas.openxmlformats.org/spreadsheetml/2006/main">
      <d:rPr>
        <d:sz val="11"/>
        <d:rFont val="Calibri"/>
      </d:rPr>
      <d:t xml:space="preserve">Skin Creams PS: 3228/2017(03</d:t>
    </d:r>
    <d:r xmlns:d="http://schemas.openxmlformats.org/spreadsheetml/2006/main">
      <d:rPr>
        <d:vertAlign val="superscript"/>
        <d:sz val="11"/>
        <d:color rgb="FF000000"/>
        <d:rFont val="Calibri"/>
      </d:rPr>
      <d:t xml:space="preserve">rd</d:t>
    </d:r>
    <d:r xmlns:d="http://schemas.openxmlformats.org/spreadsheetml/2006/main">
      <d:rPr>
        <d:sz val="11"/>
        <d:color rgb="FF000000"/>
        <d:rFont val="Calibri"/>
      </d:rPr>
      <d:t xml:space="preserve"> Revision), (HS: 3304.9910, ICS: 97.170:71.100.70)</d:t>
    </d:r>
    <d:r xmlns:d="http://schemas.openxmlformats.org/spreadsheetml/2006/main">
      <d:rPr>
        <d:sz val="11"/>
        <d:color rgb="FF000000"/>
        <d:rFont val="Calibri"/>
      </d:rPr>
      <d:t xml:space="preserve"/>
    </d:r>
  </si>
  <si>
    <d:r xmlns:d="http://schemas.openxmlformats.org/spreadsheetml/2006/main">
      <d:rPr>
        <d:sz val="11"/>
        <d:rFont val="Calibri"/>
      </d:rPr>
      <d:t xml:space="preserve">330499 - -- Other; </d:t>
    </d:r>
  </si>
  <si>
    <t>G/TBT/N/EU/491</t>
  </si>
  <si>
    <d:r xmlns:d="http://schemas.openxmlformats.org/spreadsheetml/2006/main">
      <d:rPr>
        <d:sz val="11"/>
        <d:rFont val="Calibri"/>
      </d:rPr>
      <d:t xml:space="preserve">Cosmetic Products</d:t>
    </d:r>
    <d:r xmlns:d="http://schemas.openxmlformats.org/spreadsheetml/2006/main">
      <d:rPr>
        <d:sz val="11"/>
        <d:color rgb="FF000000"/>
        <d:rFont val="Calibri"/>
      </d:rPr>
      <d:t xml:space="preserve"/>
    </d:r>
  </si>
  <si>
    <t>G/TBT/N/PRY/97</t>
  </si>
  <si>
    <t>Values of certain parameters for imported and marketed gasoline types established in Annexes I and II of Resolution No. 502/2016 and Decree No. 4.562/2015.</t>
  </si>
  <si>
    <t>G/TBT/N/PRY/98</t>
  </si>
  <si>
    <t>Quality control and certification procedure for Type I biodiesel; mandatory blending of biodiesel with Type II and Type III diesel oil.</t>
  </si>
  <si>
    <t>G/TBT/N/UGA/695</t>
  </si>
  <si>
    <d:r xmlns:d="http://schemas.openxmlformats.org/spreadsheetml/2006/main">
      <d:rPr>
        <d:sz val="11"/>
        <d:rFont val="Calibri"/>
      </d:rPr>
      <d:t xml:space="preserve">Caprine (goat) meat, Caprine (goat) carcasses and cuts.</d:t>
    </d:r>
    <d:r xmlns:d="http://schemas.openxmlformats.org/spreadsheetml/2006/main">
      <d:rPr>
        <d:sz val="11"/>
        <d:color rgb="FF000000"/>
        <d:rFont val="Calibri"/>
      </d:rPr>
      <d:t xml:space="preserve"/>
    </d:r>
  </si>
  <si>
    <d:r xmlns:d="http://schemas.openxmlformats.org/spreadsheetml/2006/main">
      <d:rPr>
        <d:sz val="11"/>
        <d:rFont val="Calibri"/>
      </d:rPr>
      <d:t xml:space="preserve">0204 - Meat of sheep or goats, fresh, chilled or frozen.; 020450 - - Meat of goats; </d:t>
    </d:r>
  </si>
  <si>
    <t>G/TBT/N/UGA/696</t>
  </si>
  <si>
    <d:r xmlns:d="http://schemas.openxmlformats.org/spreadsheetml/2006/main">
      <d:rPr>
        <d:sz val="11"/>
        <d:rFont val="Calibri"/>
      </d:rPr>
      <d:t xml:space="preserve">Porcine (pig) meat, Porcine (pig) meat Carcasses and cuts.</d:t>
    </d:r>
    <d:r xmlns:d="http://schemas.openxmlformats.org/spreadsheetml/2006/main">
      <d:rPr>
        <d:sz val="11"/>
        <d:color rgb="FF000000"/>
        <d:rFont val="Calibri"/>
      </d:rPr>
      <d:t xml:space="preserve"/>
    </d:r>
  </si>
  <si>
    <d:r xmlns:d="http://schemas.openxmlformats.org/spreadsheetml/2006/main">
      <d:rPr>
        <d:sz val="11"/>
        <d:rFont val="Calibri"/>
      </d:rPr>
      <d:t xml:space="preserve">0203 - Meat of swine, fresh, chilled or frozen.; 02101 - - Meat of swine:; </d:t>
    </d:r>
  </si>
  <si>
    <t>G/TBT/N/VNM/97</t>
  </si>
  <si>
    <t>G/TBT/N/BRA/272/Add.7</t>
  </si>
  <si>
    <d:r xmlns:d="http://schemas.openxmlformats.org/spreadsheetml/2006/main">
      <d:rPr>
        <d:i/>
        <d:sz val="11"/>
        <d:rFont val="Calibri"/>
      </d:rPr>
      <d:t xml:space="preserve">Articles of steel (HS 73); Cables of Steel for general use</d:t>
    </d:r>
    <d:r xmlns:d="http://schemas.openxmlformats.org/spreadsheetml/2006/main">
      <d:rPr>
        <d:sz val="11"/>
        <d:color rgb="FF000000"/>
        <d:rFont val="Calibri"/>
      </d:rPr>
      <d:t xml:space="preserve"/>
    </d:r>
  </si>
  <si>
    <d:r xmlns:d="http://schemas.openxmlformats.org/spreadsheetml/2006/main">
      <d:rPr>
        <d:i/>
        <d:sz val="11"/>
        <d:rFont val="Calibri"/>
      </d:rPr>
      <d:t xml:space="preserve">73 - Articles of iron or steel; </d:t>
    </d:r>
  </si>
  <si>
    <d:r xmlns:d="http://schemas.openxmlformats.org/spreadsheetml/2006/main">
      <d:rPr>
        <d:i/>
        <d:sz val="11"/>
        <d:rFont val="Calibri"/>
      </d:rPr>
      <d:t xml:space="preserve">03.120.20 - Product and company certification. Conformity assessment; 77.140 - Iron and steel products; </d:t>
    </d:r>
  </si>
  <si>
    <t>G/TBT/N/BRA/456/Add.2</t>
  </si>
  <si>
    <d:r xmlns:d="http://schemas.openxmlformats.org/spreadsheetml/2006/main">
      <d:rPr>
        <d:i/>
        <d:sz val="11"/>
        <d:rFont val="Calibri"/>
      </d:rPr>
      <d:t xml:space="preserve">Systems and equipment for water heating using solar energy (HS 8419)</d:t>
    </d:r>
    <d:r xmlns:d="http://schemas.openxmlformats.org/spreadsheetml/2006/main">
      <d:rPr>
        <d:sz val="11"/>
        <d:color rgb="FF000000"/>
        <d:rFont val="Calibri"/>
      </d:rPr>
      <d:t xml:space="preserve"/>
    </d:r>
  </si>
  <si>
    <d:r xmlns:d="http://schemas.openxmlformats.org/spreadsheetml/2006/main">
      <d:rPr>
        <d:sz val="11"/>
        <d:rFont val="Calibri"/>
      </d:rPr>
      <d:t xml:space="preserve">8419 - 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8419 - 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 </d:t>
    </d:r>
  </si>
  <si>
    <t>G/TBT/N/BRA/461/Rev.1/Add.2</t>
  </si>
  <si>
    <d:r xmlns:d="http://schemas.openxmlformats.org/spreadsheetml/2006/main">
      <d:rPr>
        <d:sz val="11"/>
        <d:rFont val="Calibri"/>
      </d:rPr>
      <d:t xml:space="preserve">8419 - 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8419 - 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 8514 - Industrial or laboratory electric furnaces and ovens (including those functioning by induction or dielectric loss); other industrial or laboratory equipment for the heat treatment of materials by induction or dielectric loss.; </d:t>
    </d:r>
  </si>
  <si>
    <t>G/TBT/N/BRA/724</t>
  </si>
  <si>
    <d:r xmlns:d="http://schemas.openxmlformats.org/spreadsheetml/2006/main">
      <d:rPr>
        <d:sz val="11"/>
        <d:rFont val="Calibri"/>
      </d:rPr>
      <d:t xml:space="preserve">Pneumatic tires used on bicycles for adult use (HS 401150)</d:t>
    </d:r>
    <d:r xmlns:d="http://schemas.openxmlformats.org/spreadsheetml/2006/main">
      <d:rPr>
        <d:sz val="11"/>
        <d:color rgb="FF000000"/>
        <d:rFont val="Calibri"/>
      </d:rPr>
      <d:t xml:space="preserve"/>
    </d:r>
  </si>
  <si>
    <d:r xmlns:d="http://schemas.openxmlformats.org/spreadsheetml/2006/main">
      <d:rPr>
        <d:sz val="11"/>
        <d:rFont val="Calibri"/>
      </d:rPr>
      <d:t xml:space="preserve">401150 - - Of a kind used on bicycles; </d:t>
    </d:r>
  </si>
  <si>
    <t>G/TBT/N/CHL/412</t>
  </si>
  <si>
    <t>Rigid non-metallic conduits and fittings for electrical installations</t>
  </si>
  <si>
    <t>G/TBT/N/EU/490</t>
  </si>
  <si>
    <t>G/TBT/N/USA/1011/Add.5/Corr.1</t>
  </si>
  <si>
    <d:r xmlns:d="http://schemas.openxmlformats.org/spreadsheetml/2006/main">
      <d:rPr>
        <d:i/>
        <d:sz val="11"/>
        <d:rFont val="Calibri"/>
      </d:rPr>
      <d:t xml:space="preserve">Medium and heavy-duty vehicle emissions</d:t>
    </d:r>
    <d:r xmlns:d="http://schemas.openxmlformats.org/spreadsheetml/2006/main">
      <d:rPr>
        <d:sz val="11"/>
        <d:color rgb="FF000000"/>
        <d:rFont val="Calibri"/>
      </d:rPr>
      <d:t xml:space="preserve"/>
    </d:r>
  </si>
  <si>
    <d:r xmlns:d="http://schemas.openxmlformats.org/spreadsheetml/2006/main">
      <d:rPr>
        <d:i/>
        <d:sz val="11"/>
        <d:rFont val="Calibri"/>
      </d:rPr>
      <d:t xml:space="preserve">13.040 - Air quality; 43.040 - Road vehicle systems; </d:t>
    </d:r>
  </si>
  <si>
    <t>G/TBT/N/USA/1289/Add.1</t>
  </si>
  <si>
    <d:r xmlns:d="http://schemas.openxmlformats.org/spreadsheetml/2006/main">
      <d:rPr>
        <d:i/>
        <d:sz val="11"/>
        <d:rFont val="Calibri"/>
      </d:rPr>
      <d:t xml:space="preserve">Table saws</d:t>
    </d:r>
    <d:r xmlns:d="http://schemas.openxmlformats.org/spreadsheetml/2006/main">
      <d:rPr>
        <d:sz val="11"/>
        <d:color rgb="FF000000"/>
        <d:rFont val="Calibri"/>
      </d:rPr>
      <d:t xml:space="preserve"/>
    </d:r>
  </si>
  <si>
    <d:r xmlns:d="http://schemas.openxmlformats.org/spreadsheetml/2006/main">
      <d:rPr>
        <d:i/>
        <d:sz val="11"/>
        <d:rFont val="Calibri"/>
      </d:rPr>
      <d:t xml:space="preserve">13.110 - Safety of machinery; 25.080 - Machine tools; </d:t>
    </d:r>
  </si>
  <si>
    <t>G/TBT/N/USA/1298/Add.1</t>
  </si>
  <si>
    <d:r xmlns:d="http://schemas.openxmlformats.org/spreadsheetml/2006/main">
      <d:rPr>
        <d:i/>
        <d:sz val="11"/>
        <d:rFont val="Calibri"/>
      </d:rPr>
      <d:t xml:space="preserve">13.040 - Air quality; </d:t>
    </d:r>
  </si>
  <si>
    <t>G/TBT/N/USA/621/Add.7</t>
  </si>
  <si>
    <d:r xmlns:d="http://schemas.openxmlformats.org/spreadsheetml/2006/main">
      <d:rPr>
        <d:i/>
        <d:sz val="11"/>
        <d:rFont val="Calibri"/>
      </d:rPr>
      <d:t xml:space="preserve">Food (HS 2101-2106; ICS 67.230)</d:t>
    </d:r>
    <d:r xmlns:d="http://schemas.openxmlformats.org/spreadsheetml/2006/main">
      <d:rPr>
        <d:sz val="11"/>
        <d:color rgb="FF000000"/>
        <d:rFont val="Calibri"/>
      </d:rPr>
      <d:t xml:space="preserve"/>
    </d:r>
  </si>
  <si>
    <d:r xmlns:d="http://schemas.openxmlformats.org/spreadsheetml/2006/main">
      <d:rPr>
        <d:sz val="11"/>
        <d:rFont val="Calibri"/>
      </d:rPr>
      <d:t xml:space="preserve">21 - Miscellaneous edible preparations; 2101 - Extracts, essences and concentrates, of coffee, tea or maté and preparations with a basis of these products or with a basis of coffee, tea or maté; roasted chicory and other roasted coffee substitutes, and extracts, essences and concentrates thereof.; 2103 - Sauces and preparations therefor; mixed condiments and mixed seasonings; mustard flour and meal and prepared mustard.; 2102 - Yeasts (active or inactive); other single-cell micro-organisms, dead (but not including vaccines of heading 30.02); prepared baking powders.; 2104 - Soups and broths and preparations therefor; homogenised composite food preparations.; 2105 - Ice cream and other edible ice, whether or not containing cocoa.; 2106 - Food preparations not elsewhere specified or included.;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2101 - Extracts, essences and concentrates, of coffee, tea or maté and preparations with a basis of these products or with a basis of coffee, tea or maté; roasted chicory and other roasted coffee substitutes, and extracts, essences and concentrates thereof.; 2102 - Yeasts (active or inactive); other single-cell micro-organisms, dead (but not including vaccines of heading 30.02); prepared baking powders.; 2103 - Sauces and preparations therefor; mixed condiments and mixed seasonings; mustard flour and meal and prepared mustard.; 2104 - Soups and broths and preparations therefor; homogenised composite food preparations.; 2105 - Ice cream and other edible ice, whether or not containing cocoa.; 2106 - Food preparations not elsewhere specified or included.; </d:t>
    </d:r>
  </si>
  <si>
    <d:r xmlns:d="http://schemas.openxmlformats.org/spreadsheetml/2006/main">
      <d:rPr>
        <d:i/>
        <d:sz val="11"/>
        <d:rFont val="Calibri"/>
      </d:rPr>
      <d:t xml:space="preserve">67.230 - Prepackaged and prepared foods; </d:t>
    </d:r>
  </si>
  <si>
    <t>G/TBT/N/PER/89/Add.1</t>
  </si>
  <si>
    <d:r xmlns:d="http://schemas.openxmlformats.org/spreadsheetml/2006/main">
      <d:rPr>
        <d:sz val="11"/>
        <d:rFont val="Calibri"/>
      </d:rPr>
      <d:t xml:space="preserve">1517 - Margarine; edible mixtures or preparations of animal or vegetable fats or oils or of fractions of different fats or oils of this Chapter, other than edible fats or oils or their fractions of heading 15.16.; 1601 - Sausages and similar products, of meat, meat offal or blood; food preparations based on these products.; 2006 - Vegetables, fruit, nuts, fruit-peel and other parts of plants, preserved by sugar (drained, glacé or crystallised).; 2104 - Soups and broths and preparations therefor; homogenised composite food preparations.; 2105 - Ice cream and other edible ice, whether or not containing cocoa.; 2202 - Waters, including mineral waters and aerated waters, containing added sugar or other sweetening matter or flavoured, and other non-alcoholic beverages, not including fruit or vegetable juices of heading 20.09.; 20055 - - Beans (Vigna spp., Phaseolus spp.):; 20079 - - Other:; 0306 - Crustaceans, whether in shell or not, live, fresh, chilled, frozen, dried, salted or in brine; crustaceans, in shell, cooked by steaming or by boiling in water, whether or not chilled, frozen, dried, salted or in brine; flours, meals and pellets of crustaceans, fit for human consumption.; 0209 - Pig fat, free of lean meat, and poultry fat, not rendered or otherwise extracted, fresh, chilled, frozen, salted, in brine, dried or smoked.; 0307 - Molluscs, whether in shell or not, live, fresh, chilled, frozen, dried, salted or in brine; aquatic invertebrates other than crustaceans and molluscs, live, fresh, chilled, frozen, dried, salted or in brine; flours, meals and pellets of aquatic invertebrates other than crustaceans, fit for human consumption.; 0401 - Milk and cream, not concentrated nor containing added sugar or other sweetening matter.; 0402 - Milk and cream, concentrated or containing added sugar or other sweetening matter.; 040299 - -- Other; 040310 - - Yogurt; 040590 - - Other; 0405 - Butter and other fats and oils derived from milk; dairy spreads.; 0406 - Cheese and curd.; 040690 - - Other cheese; 0802 - Other nuts, fresh or dried, whether or not shelled or peeled.; 151710 - - Margarine, excluding liquid margarine; 151790 - - Other; 160100 - Sausages and similar products, of meat, meat offal or blood; food preparations based on these products.; 160210 - - Homogenised preparations; 160220 - - Of liver of any animal; 160232 - -- Of fowls of the species Gallus domesticus; 160250 - - Of bovine animals; 160290 - - Other, including preparations of blood of any animal; 1701 - Cane or beet sugar and chemically pure sucrose, in solid form.; 1604 - Prepared or preserved fish; caviar and caviar substitutes prepared from fish eggs.; 170220 - - Maple sugar and maple syrup; 170230 - - Glucose and glucose syrup, not containing fructose or containing in the dry state less than 20% by weight of fructose; 1704 - Sugar confectionery (including white chocolate), not containing cocoa.; 170290 - - Other, including invert sugar and other sugar and sugar syrup blends containing in the dry state 50% by weight of fructose; 170410 - - Chewing gum, whether or not sugar-coated; 170490 - - Other; 1806 - Chocolate and other food preparations containing cocoa.; 180631 - -- Filled; 180632 - -- Not filled; 190220 - - Stuffed pasta, whether or not cooked or otherwise prepared; 190190 - - Other; 190420 - - Prepared foods obtained from unroasted cereal flakes or from mixtures of unroasted cereal flakes and roasted cereal flakes or swelled cereals; 190490 - - Other; 190520 - - Gingerbread and the like; 190510 - - Crispbread; 190531 - -- Sweet biscuits; 190540 - - Rusks, toasted bread and similar toasted products; 190590 - - Other; 200520 - - Potatoes; 200560 - - Asparagus; 200559 - -- Other; 200570 - - Olives; 200580 - - Sweet corn (Zea mays var. saccharata); 200600 - Vegetables, fruit, nuts, fruit-peel and other parts of plants, preserved by sugar (drained, glacé or crystallized).; 200791 - -- Citrus fruit; 200799 - -- Other; 2009 - Fruit juices (including grape must) and vegetable juices, unfermented and not containing added spirit, whether or not containing added sugar or other sweetening matter.; 2103 - Sauces and preparations therefor; mixed condiments and mixed seasonings; mustard flour and meal and prepared mustard.; 210310 - - Soya sauce; 210320 - - Tomato ketchup and other tomato sauces; 210390 - - Other; 210330 - - Mustard flour and meal and prepared mustard; 210410 - - Soups and broths and preparations therefor; 210420 - - Homogenised composite food preparations; 210500 - Ice cream and other edible ice, whether or not containing cocoa.; 210690 - - Other; 220210 - - Waters, including mineral waters and aerated waters, containing added sugar or other sweetening matter or flavoured; 220290 -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0209 - Pig fat, free of lean meat, and poultry fat, not rendered or otherwise extracted, fresh, chilled, frozen, salted, in brine, dried or smoked.; 0306 - Crustaceans, whether in shell or not, live, fresh, chilled, frozen, dried, salted or in brine; crustaceans, in shell, cooked by steaming or by boiling in water, whether or not chilled, frozen, dried, salted or in brine; flours, meals and pellets of crustaceans, fit for human consumption.; 0307 - Molluscs, whether in shell or not, live, fresh, chilled, frozen, dried, salted or in brine; aquatic invertebrates other than crustaceans and molluscs, live, fresh, chilled, frozen, dried, salted or in brine; flours, meals and pellets of aquatic invertebrates other than crustaceans, fit for human consumption.; 0401 - Milk and cream, not concentrated nor containing added sugar or other sweetening matter.; 0402 - Milk and cream, concentrated or containing added sugar or other sweetening matter.; 040299 - -- Other; 040310 - - Yogurt; 0405 - Butter and other fats and oils derived from milk; dairy spreads.; 040590 - - Other; 0406 - Cheese and curd.; 040690 - - Other cheese; 0802 - Other nuts, fresh or dried, whether or not shelled or peeled.; 151710 - - Margarine, excluding liquid margarine; 151790 - - Other; 160100 - Sausages and similar products, of meat, meat offal or blood; food preparations based on these products.; 160210 - - Homogenised preparations; 160220 - - Of liver of any animal; 160232 - -- Of fowls of the species Gallus domesticus; 160250 - - Of bovine animals; 160290 - - Other, including preparations of blood of any animal; 1604 - Prepared or preserved fish; caviar and caviar substitutes prepared from fish eggs.; 1701 - Cane or beet sugar and chemically pure sucrose, in solid form.; 170220 - - Maple sugar and maple syrup; 170230 - - Glucose and glucose syrup, not containing fructose or containing in the dry state less than 20% by weight of fructose; 170290 - - Other, including invert sugar and other sugar and sugar syrup blends containing in the dry state 50% by weight of fructose; 1704 - Sugar confectionery (including white chocolate), not containing cocoa.; 170410 - - Chewing gum, whether or not sugar-coated; 170490 - - Other; 1806 - Chocolate and other food preparations containing cocoa.; 180631 - -- Filled; 180632 - -- Not filled; 190190 - - Other; 190220 - - Stuffed pasta, whether or not cooked or otherwise prepared; 190420 - - Prepared foods obtained from unroasted cereal flakes or from mixtures of unroasted cereal flakes and roasted cereal flakes or swelled cereals; 190490 - - Other; 190510 - - Crispbread; 190520 - - Gingerbread and the like; 190531 - -- Sweet biscuits; 190540 - - Rusks, toasted bread and similar toasted products; 190590 - - Other; 200520 - - Potatoes; 200559 - -- Other; 200560 - - Asparagus; 200570 - - Olives; 200580 - - Sweet corn (Zea mays var. saccharata); 200600 - Vegetables, fruit, nuts, fruit-peel and other parts of plants, preserved by sugar (drained, glacé or crystallized).; 200791 - -- Citrus fruit; 200799 - -- Other; 2009 - Fruit juices (including grape must) and vegetable juices, unfermented and not containing added spirit, whether or not containing added sugar or other sweetening matter.; 2103 - Sauces and preparations therefor; mixed condiments and mixed seasonings; mustard flour and meal and prepared mustard.; 210310 - - Soya sauce; 210320 - - Tomato ketchup and other tomato sauces; 210330 - - Mustard flour and meal and prepared mustard; 210390 - - Other; 210410 - - Soups and broths and preparations therefor; 210420 - - Homogenised composite food preparations; 210500 - Ice cream and other edible ice, whether or not containing cocoa.; 210690 - - Other; 220210 - - Waters, including mineral waters and aerated waters, containing added sugar or other sweetening matter or flavoured; 220290 - - Other; </d:t>
    </d:r>
  </si>
  <si>
    <t>G/TBT/N/SGP/35</t>
  </si>
  <si>
    <d:r xmlns:d="http://schemas.openxmlformats.org/spreadsheetml/2006/main">
      <d:rPr>
        <d:sz val="11"/>
        <d:rFont val="Calibri"/>
      </d:rPr>
      <d:t xml:space="preserve">Products covered under Mandatory Water Efficiency Labelling Scheme (MWELS) for potable water use:</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Taps and mixers (basin/shower/sink/bib)</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Dual-flush low capacity flushing cisterns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Urinal flush valves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Waterless urinals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Clothes Washing Machines Intended for Household Use</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Product covered under Voluntary WELS (VWELS) for potable water use:</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Showerheads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National tariff headings: 8450.11.10, 8450.11.90, 8450.12.00, 8450.19.10, 8450.19.90, 8450.20.00, 8481.80.59, 8481.80.91, 8481.90.21, 6910.10.00</d:t>
    </d:r>
    <d:r xmlns:d="http://schemas.openxmlformats.org/spreadsheetml/2006/main">
      <d:rPr>
        <d:sz val="11"/>
        <d:color rgb="FF000000"/>
        <d:rFont val="Calibri"/>
      </d:rPr>
      <d:t xml:space="preserve"/>
    </d:r>
  </si>
  <si>
    <d:r xmlns:d="http://schemas.openxmlformats.org/spreadsheetml/2006/main">
      <d:rPr>
        <d:sz val="11"/>
        <d:rFont val="Calibri"/>
      </d:rPr>
      <d:t xml:space="preserve">84501 - - Machines, each of a dry linen capacity not exceeding 10 kg:; 691010 - - Of porcelain or china; 845011 - -- Fully- Automatic machines; 845012 - -- Other machines, with built-in centrifugal dryer; 845019 - -- Other; 845020 - - Machines, each of a dry linen capacity exceeding 10 kg; 848180 - - Other appliances; 848190 - - Parts; </d:t>
    </d:r>
  </si>
  <si>
    <d:r xmlns:d="http://schemas.openxmlformats.org/spreadsheetml/2006/main">
      <d:rPr>
        <d:sz val="11"/>
        <d:rFont val="Calibri"/>
      </d:rPr>
      <d:t xml:space="preserve">91.140.70 - Sanitary installations; 97.060 - Laundry appliances; </d:t>
    </d:r>
  </si>
  <si>
    <t>G/TBT/N/SWE/132</t>
  </si>
  <si>
    <d:r xmlns:d="http://schemas.openxmlformats.org/spreadsheetml/2006/main">
      <d:rPr>
        <d:sz val="11"/>
        <d:rFont val="Calibri"/>
      </d:rPr>
      <d:t xml:space="preserve">Rinse-off cosmetics that contain solid plastic particles which have been added for exfoliating, cleaning or polishing purposes</d:t>
    </d:r>
    <d:r xmlns:d="http://schemas.openxmlformats.org/spreadsheetml/2006/main">
      <d:rPr>
        <d:sz val="11"/>
        <d:color rgb="FF000000"/>
        <d:rFont val="Calibri"/>
      </d:rPr>
      <d:t xml:space="preserve"/>
    </d:r>
  </si>
  <si>
    <t>G/TBT/N/USA/1191/Add.1</t>
  </si>
  <si>
    <d:r xmlns:d="http://schemas.openxmlformats.org/spreadsheetml/2006/main">
      <d:rPr>
        <d:i/>
        <d:sz val="11"/>
        <d:rFont val="Calibri"/>
      </d:rPr>
      <d:t xml:space="preserve">Portable air conditioners, large-diameter and high-speed small diameter ceiling fans, and instantaneous electric water heaters</d:t>
    </d:r>
    <d:r xmlns:d="http://schemas.openxmlformats.org/spreadsheetml/2006/main">
      <d:rPr>
        <d:sz val="11"/>
        <d:color rgb="FF000000"/>
        <d:rFont val="Calibri"/>
      </d:rPr>
      <d:t xml:space="preserve"/>
    </d:r>
  </si>
  <si>
    <d:r xmlns:d="http://schemas.openxmlformats.org/spreadsheetml/2006/main">
      <d:rPr>
        <d:i/>
        <d:sz val="11"/>
        <d:rFont val="Calibri"/>
      </d:rPr>
      <d:t xml:space="preserve">13.020 - Environmental protection; 23.120 - Ventilators. Fans. Air-conditioners; 97.100 - Domestic, commercial and industrial heating appliances; </d:t>
    </d:r>
  </si>
  <si>
    <t>G/TBT/N/USA/1299</t>
  </si>
  <si>
    <d:r xmlns:d="http://schemas.openxmlformats.org/spreadsheetml/2006/main">
      <d:rPr>
        <d:sz val="11"/>
        <d:rFont val="Calibri"/>
      </d:rPr>
      <d:t xml:space="preserve">Textile fiber products</d:t>
    </d:r>
    <d:r xmlns:d="http://schemas.openxmlformats.org/spreadsheetml/2006/main">
      <d:rPr>
        <d:sz val="11"/>
        <d:color rgb="FF000000"/>
        <d:rFont val="Calibri"/>
      </d:rPr>
      <d:t xml:space="preserve"/>
    </d:r>
  </si>
  <si>
    <d:r xmlns:d="http://schemas.openxmlformats.org/spreadsheetml/2006/main">
      <d:rPr>
        <d:sz val="11"/>
        <d:rFont val="Calibri"/>
      </d:rPr>
      <d:t xml:space="preserve">59.060 - Textile fibres; 59.080 - Products of the textile industry; </d:t>
    </d:r>
  </si>
  <si>
    <t>G/TBT/N/USA/1300</t>
  </si>
  <si>
    <d:r xmlns:d="http://schemas.openxmlformats.org/spreadsheetml/2006/main">
      <d:rPr>
        <d:sz val="11"/>
        <d:rFont val="Calibri"/>
      </d:rPr>
      <d:t xml:space="preserve">Televisions</d:t>
    </d:r>
    <d:r xmlns:d="http://schemas.openxmlformats.org/spreadsheetml/2006/main">
      <d:rPr>
        <d:sz val="11"/>
        <d:color rgb="FF000000"/>
        <d:rFont val="Calibri"/>
      </d:rPr>
      <d:t xml:space="preserve"/>
    </d:r>
  </si>
  <si>
    <d:r xmlns:d="http://schemas.openxmlformats.org/spreadsheetml/2006/main">
      <d:rPr>
        <d:sz val="11"/>
        <d:rFont val="Calibri"/>
      </d:rPr>
      <d:t xml:space="preserve">33.170 - Television and radio broadcasting; 97.200 - Equipment for entertainment; </d:t>
    </d:r>
  </si>
  <si>
    <t>G/TBT/N/CHL/387/Add.1</t>
  </si>
  <si>
    <d:r xmlns:d="http://schemas.openxmlformats.org/spreadsheetml/2006/main">
      <d:rPr>
        <d:i/>
        <d:sz val="11"/>
        <d:rFont val="Calibri"/>
      </d:rPr>
      <d:t xml:space="preserve">Gas-fired instantaneous domestic water heaters (HS: 841911) ;</d:t>
    </d:r>
    <d:r xmlns:d="http://schemas.openxmlformats.org/spreadsheetml/2006/main">
      <d:rPr>
        <d:sz val="11"/>
        <d:color rgb="FF000000"/>
        <d:rFont val="Calibri"/>
      </d:rPr>
      <d:t xml:space="preserve"/>
    </d:r>
  </si>
  <si>
    <d:r xmlns:d="http://schemas.openxmlformats.org/spreadsheetml/2006/main">
      <d:rPr>
        <d:sz val="11"/>
        <d:rFont val="Calibri"/>
      </d:rPr>
      <d:t xml:space="preserve">841911 - -- Instantaneous gas water heaters; </d:t>
    </d:r>
  </si>
  <si>
    <t>G/TBT/N/CHL/411</t>
  </si>
  <si>
    <t>Air-conditioning equipment</t>
  </si>
  <si>
    <t>G/TBT/N/ECU/334</t>
  </si>
  <si>
    <t>8504409010, 8544420000 and 8536901000.</t>
  </si>
  <si>
    <d:r xmlns:d="http://schemas.openxmlformats.org/spreadsheetml/2006/main">
      <d:rPr>
        <d:sz val="11"/>
        <d:rFont val="Calibri"/>
      </d:rPr>
      <d:t xml:space="preserve">850440 - - Static converters; 853690 - - Other apparatus; </d:t>
    </d:r>
  </si>
  <si>
    <t>G/TBT/N/TPKM/280</t>
  </si>
  <si>
    <d:r xmlns:d="http://schemas.openxmlformats.org/spreadsheetml/2006/main">
      <d:rPr>
        <d:sz val="11"/>
        <d:rFont val="Calibri"/>
      </d:rPr>
      <d:t xml:space="preserve">Motorcycle tyres</d:t>
    </d:r>
    <d:r xmlns:d="http://schemas.openxmlformats.org/spreadsheetml/2006/main">
      <d:rPr>
        <d:sz val="11"/>
        <d:color rgb="FF000000"/>
        <d:rFont val="Calibri"/>
      </d:rPr>
      <d:t xml:space="preserve"/>
    </d:r>
  </si>
  <si>
    <t>G/TBT/N/CRI/167/Add.1</t>
  </si>
  <si>
    <d:r xmlns:d="http://schemas.openxmlformats.org/spreadsheetml/2006/main">
      <d:rPr>
        <d:i/>
        <d:sz val="11"/>
        <d:rFont val="Calibri"/>
      </d:rPr>
      <d:t xml:space="preserve">67.160.10 - Alcoholic beverages; </d:t>
    </d:r>
  </si>
  <si>
    <t>G/TBT/N/SLV/142/Add.3</t>
  </si>
  <si>
    <d:r xmlns:d="http://schemas.openxmlformats.org/spreadsheetml/2006/main">
      <d:rPr>
        <d:i/>
        <d:sz val="11"/>
        <d:rFont val="Calibri"/>
      </d:rPr>
      <d:t xml:space="preserve">Productos Avícolas. Carne de Aves. Pollo y Gallina.  ICS 67.120.20</d:t>
    </d:r>
    <d:r xmlns:d="http://schemas.openxmlformats.org/spreadsheetml/2006/main">
      <d:rPr>
        <d:sz val="11"/>
        <d:color rgb="FF000000"/>
        <d:rFont val="Calibri"/>
      </d:rPr>
      <d:t xml:space="preserve"/>
    </d:r>
  </si>
  <si>
    <t>G/TBT/N/TUR/92</t>
  </si>
  <si>
    <d:r xmlns:d="http://schemas.openxmlformats.org/spreadsheetml/2006/main">
      <d:rPr>
        <d:sz val="11"/>
        <d:rFont val="Calibri"/>
      </d:rPr>
      <d:t xml:space="preserve">Products and/or Services Concerned: B10 - Construction materials HEXAGON NUTS</d:t>
    </d:r>
    <d:r xmlns:d="http://schemas.openxmlformats.org/spreadsheetml/2006/main">
      <d:rPr>
        <d:sz val="11"/>
        <d:color rgb="FF000000"/>
        <d:rFont val="Calibri"/>
      </d:rPr>
      <d:t xml:space="preserve"/>
    </d:r>
  </si>
  <si>
    <d:r xmlns:d="http://schemas.openxmlformats.org/spreadsheetml/2006/main">
      <d:rPr>
        <d:sz val="11"/>
        <d:rFont val="Calibri"/>
      </d:rPr>
      <d:t xml:space="preserve">731816 - -- Nuts; </d:t>
    </d:r>
  </si>
  <si>
    <t>G/TBT/N/TUR/93</t>
  </si>
  <si>
    <d:r xmlns:d="http://schemas.openxmlformats.org/spreadsheetml/2006/main">
      <d:rPr>
        <d:sz val="11"/>
        <d:rFont val="Calibri"/>
      </d:rPr>
      <d:t xml:space="preserve">C00C - CHEMICALS RUBBER HOSES, TEXTILE-REINFORCED, FOR COMPRESSED AIR -- SPECIFICATION</d:t>
    </d:r>
    <d:r xmlns:d="http://schemas.openxmlformats.org/spreadsheetml/2006/main">
      <d:rPr>
        <d:sz val="11"/>
        <d:color rgb="FF000000"/>
        <d:rFont val="Calibri"/>
      </d:rPr>
      <d:t xml:space="preserve"/>
    </d:r>
  </si>
  <si>
    <d:r xmlns:d="http://schemas.openxmlformats.org/spreadsheetml/2006/main">
      <d:rPr>
        <d:sz val="11"/>
        <d:rFont val="Calibri"/>
      </d:rPr>
      <d:t xml:space="preserve">23.040.70 - Hoses and hose assemblies; </d:t>
    </d:r>
  </si>
  <si>
    <t>G/TBT/N/TUR/94</t>
  </si>
  <si>
    <d:r xmlns:d="http://schemas.openxmlformats.org/spreadsheetml/2006/main">
      <d:rPr>
        <d:sz val="11"/>
        <d:rFont val="Calibri"/>
      </d:rPr>
      <d:t xml:space="preserve">Energy-related products.</d:t>
    </d:r>
    <d:r xmlns:d="http://schemas.openxmlformats.org/spreadsheetml/2006/main">
      <d:rPr>
        <d:sz val="11"/>
        <d:color rgb="FF000000"/>
        <d:rFont val="Calibri"/>
      </d:rPr>
      <d:t xml:space="preserve"/>
    </d:r>
  </si>
  <si>
    <t>G/TBT/N/CHN/1210</t>
  </si>
  <si>
    <d:r xmlns:d="http://schemas.openxmlformats.org/spreadsheetml/2006/main">
      <d:rPr>
        <d:sz val="11"/>
        <d:rFont val="Calibri"/>
      </d:rPr>
      <d:t xml:space="preserve">Medical Device</d:t>
    </d:r>
    <d:r xmlns:d="http://schemas.openxmlformats.org/spreadsheetml/2006/main">
      <d:rPr>
        <d:sz val="11"/>
        <d:color rgb="FF000000"/>
        <d:rFont val="Calibri"/>
      </d:rPr>
      <d:t xml:space="preserve"/>
    </d:r>
  </si>
  <si>
    <t>G/TBT/N/MEX/362</t>
  </si>
  <si>
    <t>Motor vehicles</t>
  </si>
  <si>
    <t>G/TBT/N/PER/96</t>
  </si>
  <si>
    <t>Pharmaceutical products, classified under Chapter 30 of the Harmonized System or Customs Tariff.</t>
  </si>
  <si>
    <t>G/TBT/N/UGA/694</t>
  </si>
  <si>
    <d:r xmlns:d="http://schemas.openxmlformats.org/spreadsheetml/2006/main">
      <d:rPr>
        <d:sz val="11"/>
        <d:rFont val="Calibri"/>
      </d:rPr>
      <d:t xml:space="preserve">64031 - - Sports footwear:; 64021 - - Sports footwear:; 640411 - -- Sports footwear; tennis shoes, basketball shoes, gym shoes, training shoes and the like; </d:t>
    </d:r>
  </si>
  <si>
    <d:r xmlns:d="http://schemas.openxmlformats.org/spreadsheetml/2006/main">
      <d:rPr>
        <d:sz val="11"/>
        <d:rFont val="Calibri"/>
      </d:rPr>
      <d:t xml:space="preserve">61.060 - Footwear; 83.140 - Rubber and plastics products; </d:t>
    </d:r>
  </si>
  <si>
    <t>G/TBT/N/CHL/410</t>
  </si>
  <si>
    <t>Grass trimmers</t>
  </si>
  <si>
    <t>G/TBT/N/ECU/66/Add.5</t>
  </si>
  <si>
    <d:r xmlns:d="http://schemas.openxmlformats.org/spreadsheetml/2006/main">
      <d:rPr>
        <d:i/>
        <d:sz val="11"/>
        <d:rFont val="Calibri"/>
      </d:rPr>
      <d:t xml:space="preserve">2707.50.90, 2710.11.11, 2710.11.13, 2710.19.14, 2710.19.21, 2710.19.22, 2711.11.00, 2711.12.00, 2711.13.00, 2711.21.00</d:t>
    </d:r>
    <d:r xmlns:d="http://schemas.openxmlformats.org/spreadsheetml/2006/main">
      <d:rPr>
        <d:sz val="11"/>
        <d:color rgb="FF000000"/>
        <d:rFont val="Calibri"/>
      </d:rPr>
      <d:t xml:space="preserve"/>
    </d:r>
  </si>
  <si>
    <d:r xmlns:d="http://schemas.openxmlformats.org/spreadsheetml/2006/main">
      <d:rPr>
        <d:sz val="11"/>
        <d:rFont val="Calibri"/>
      </d:rPr>
      <d:t xml:space="preserve">27101 - - Petroleum oils and oils obtained from bituminous minerals (other than crude) and preparations not elsewhere specified or included, containing by weight 70% or more of petroleum oils or of oils obtained from bituminous minerals, these oils being the basic constituents of the preparations, other than waste oils:; 270750 - - Other aromatic hydrocarbon mixtures of which 65% or more by volume (including losses) distils at 250°C by the ASTM D 86 method; 271011 - -- Light oils and preparations; 271019 - -- Other; 271111 - -- Natural gas; 271121 - -- Natural gas;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270750 - - Other aromatic hydrocarbon mixtures of which 65% or more by volume (including losses) distils at 250°C by the ASTM D 86 method; 271011 - -- Light oils and preparations; 271019 - -- Other; 271111 - -- Natural gas; 271121 - -- Natural gas; </d:t>
    </d:r>
  </si>
  <si>
    <t>G/TBT/N/EU/489</t>
  </si>
  <si>
    <t>G/TBT/N/JPN/561</t>
  </si>
  <si>
    <t>G/TBT/N/PHL/190/Add.1</t>
  </si>
  <si>
    <d:r xmlns:d="http://schemas.openxmlformats.org/spreadsheetml/2006/main">
      <d:rPr>
        <d:i/>
        <d:sz val="11"/>
        <d:rFont val="Calibri"/>
      </d:rPr>
      <d:t xml:space="preserve">This Department Administrative Order (DAO) prescribes the rules and regulations on Product Safety Certification Scheme for all products under BPS technical regulation, whether locally manufactured/assembled or imported.</d:t>
    </d:r>
    <d:r xmlns:d="http://schemas.openxmlformats.org/spreadsheetml/2006/main">
      <d:rPr>
        <d:sz val="11"/>
        <d:color rgb="FF000000"/>
        <d:rFont val="Calibri"/>
      </d:rPr>
      <d:t xml:space="preserve"/>
    </d:r>
  </si>
  <si>
    <t>G/TBT/N/CHL/409</t>
  </si>
  <si>
    <t>Lawn mowers</t>
  </si>
  <si>
    <t>G/TBT/N/ITA/30</t>
  </si>
  <si>
    <d:r xmlns:d="http://schemas.openxmlformats.org/spreadsheetml/2006/main">
      <d:rPr>
        <d:sz val="11"/>
        <d:rFont val="Calibri"/>
      </d:rPr>
      <d:t xml:space="preserve">Rice</d:t>
    </d:r>
    <d:r xmlns:d="http://schemas.openxmlformats.org/spreadsheetml/2006/main">
      <d:rPr>
        <d:sz val="11"/>
        <d:color rgb="FF000000"/>
        <d:rFont val="Calibri"/>
      </d:rPr>
      <d:t xml:space="preserve"/>
    </d:r>
  </si>
  <si>
    <t>G/TBT/N/LKA/35</t>
  </si>
  <si>
    <t>Sri Lanka</t>
  </si>
  <si>
    <d:r xmlns:d="http://schemas.openxmlformats.org/spreadsheetml/2006/main">
      <d:rPr>
        <d:sz val="11"/>
        <d:rFont val="Calibri"/>
      </d:rPr>
      <d:t xml:space="preserve">HS Codes are given in the Gazette Notification No. 1953/27 .</d:t>
    </d:r>
    <d:r xmlns:d="http://schemas.openxmlformats.org/spreadsheetml/2006/main">
      <d:rPr>
        <d:sz val="11"/>
        <d:color rgb="FF000000"/>
        <d:rFont val="Calibri"/>
      </d:rPr>
      <d:t xml:space="preserve"/>
    </d:r>
  </si>
  <si>
    <d:r xmlns:d="http://schemas.openxmlformats.org/spreadsheetml/2006/main">
      <d:rPr>
        <d:sz val="11"/>
        <d:rFont val="Calibri"/>
      </d:rPr>
      <d:t xml:space="preserve">8481 - Taps, cocks, valves and similar appliances for pipes, boiler shells, tanks, vats or the like, including pressure-reducing valves and thermostatically controlled valves.; 848180 - - Other appliances; </d:t>
    </d:r>
  </si>
  <si>
    <t>G/TBT/N/UGA/428/Add.1</t>
  </si>
  <si>
    <d:r xmlns:d="http://schemas.openxmlformats.org/spreadsheetml/2006/main">
      <d:rPr>
        <d:i/>
        <d:sz val="11"/>
        <d:rFont val="Calibri"/>
      </d:rPr>
      <d:t xml:space="preserve">Fish and fishery products</d:t>
    </d:r>
    <d:r xmlns:d="http://schemas.openxmlformats.org/spreadsheetml/2006/main">
      <d:rPr>
        <d:sz val="11"/>
        <d:color rgb="FF000000"/>
        <d:rFont val="Calibri"/>
      </d:rPr>
      <d:t xml:space="preserve"/>
    </d:r>
  </si>
  <si>
    <t>G/TBT/N/UGA/430/Add.1</t>
  </si>
  <si>
    <t>G/TBT/N/UGA/594/Add.1</t>
  </si>
  <si>
    <d:r xmlns:d="http://schemas.openxmlformats.org/spreadsheetml/2006/main">
      <d:rPr>
        <d:i/>
        <d:sz val="11"/>
        <d:rFont val="Calibri"/>
      </d:rPr>
      <d:t xml:space="preserve">Pillows for domestic use, Synthetic fibre filled pillows for domestic use</d:t>
    </d:r>
    <d:r xmlns:d="http://schemas.openxmlformats.org/spreadsheetml/2006/main">
      <d:rPr>
        <d:sz val="11"/>
        <d:color rgb="FF000000"/>
        <d:rFont val="Calibri"/>
      </d:rPr>
      <d:t xml:space="preserve"/>
    </d:r>
  </si>
  <si>
    <d:r xmlns:d="http://schemas.openxmlformats.org/spreadsheetml/2006/main">
      <d:rPr>
        <d:sz val="11"/>
        <d:rFont val="Calibri"/>
      </d:rPr>
      <d:t xml:space="preserve">9404 - Mattress supports; articles of bedding and similar furnishing (for example, mattresses, quilts, eiderdowns, cushions, pouffes and pillows) fitted with springs or stuffed or internally fitted with any material or of cellular rubber or plastics, whether or not covered.;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9404 - Mattress supports; articles of bedding and similar furnishing (for example, mattresses, quilts, eiderdowns, cushions, pouffes and pillows) fitted with springs or stuffed or internally fitted with any material or of cellular rubber or plastics, whether or not covered.; </d:t>
    </d:r>
  </si>
  <si>
    <d:r xmlns:d="http://schemas.openxmlformats.org/spreadsheetml/2006/main">
      <d:rPr>
        <d:i/>
        <d:sz val="11"/>
        <d:rFont val="Calibri"/>
      </d:rPr>
      <d:t xml:space="preserve">97.160 - Home textiles. Linen; </d:t>
    </d:r>
  </si>
  <si>
    <t>G/TBT/N/UGA/595/Add.1</t>
  </si>
  <si>
    <d:r xmlns:d="http://schemas.openxmlformats.org/spreadsheetml/2006/main">
      <d:rPr>
        <d:i/>
        <d:sz val="11"/>
        <d:rFont val="Calibri"/>
      </d:rPr>
      <d:t xml:space="preserve">Pillows for domestic use, Plumage filled pillows for domestic use</d:t>
    </d:r>
    <d:r xmlns:d="http://schemas.openxmlformats.org/spreadsheetml/2006/main">
      <d:rPr>
        <d:sz val="11"/>
        <d:color rgb="FF000000"/>
        <d:rFont val="Calibri"/>
      </d:rPr>
      <d:t xml:space="preserve"/>
    </d:r>
  </si>
  <si>
    <t>G/TBT/N/UGA/600/Add.1</t>
  </si>
  <si>
    <d:r xmlns:d="http://schemas.openxmlformats.org/spreadsheetml/2006/main">
      <d:rPr>
        <d:i/>
        <d:sz val="11"/>
        <d:rFont val="Calibri"/>
      </d:rPr>
      <d:t xml:space="preserve">Men's open shoes</d:t>
    </d:r>
    <d:r xmlns:d="http://schemas.openxmlformats.org/spreadsheetml/2006/main">
      <d:rPr>
        <d:sz val="11"/>
        <d:color rgb="FF000000"/>
        <d:rFont val="Calibri"/>
      </d:rPr>
      <d:t xml:space="preserve"/>
    </d:r>
  </si>
  <si>
    <d:r xmlns:d="http://schemas.openxmlformats.org/spreadsheetml/2006/main">
      <d:rPr>
        <d:sz val="11"/>
        <d:rFont val="Calibri"/>
      </d:rPr>
      <d:t xml:space="preserve">64 - Footwear, gaiters and the like; parts of such articles;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64 - Footwear, gaiters and the like; parts of such articles; </d:t>
    </d:r>
  </si>
  <si>
    <d:r xmlns:d="http://schemas.openxmlformats.org/spreadsheetml/2006/main">
      <d:rPr>
        <d:i/>
        <d:sz val="11"/>
        <d:rFont val="Calibri"/>
      </d:rPr>
      <d:t xml:space="preserve">61.060 - Footwear; </d:t>
    </d:r>
  </si>
  <si>
    <t>G/TBT/N/UGA/601/Add.1</t>
  </si>
  <si>
    <d:r xmlns:d="http://schemas.openxmlformats.org/spreadsheetml/2006/main">
      <d:rPr>
        <d:i/>
        <d:sz val="11"/>
        <d:rFont val="Calibri"/>
      </d:rPr>
      <d:t xml:space="preserve">Men's closed shoes</d:t>
    </d:r>
    <d:r xmlns:d="http://schemas.openxmlformats.org/spreadsheetml/2006/main">
      <d:rPr>
        <d:sz val="11"/>
        <d:color rgb="FF000000"/>
        <d:rFont val="Calibri"/>
      </d:rPr>
      <d:t xml:space="preserve"/>
    </d:r>
  </si>
  <si>
    <t>G/TBT/N/UGA/602/Add.1</t>
  </si>
  <si>
    <d:r xmlns:d="http://schemas.openxmlformats.org/spreadsheetml/2006/main">
      <d:rPr>
        <d:i/>
        <d:sz val="11"/>
        <d:rFont val="Calibri"/>
      </d:rPr>
      <d:t xml:space="preserve">Ladies closed shoes</d:t>
    </d:r>
    <d:r xmlns:d="http://schemas.openxmlformats.org/spreadsheetml/2006/main">
      <d:rPr>
        <d:sz val="11"/>
        <d:color rgb="FF000000"/>
        <d:rFont val="Calibri"/>
      </d:rPr>
      <d:t xml:space="preserve"/>
    </d:r>
  </si>
  <si>
    <t>G/TBT/N/UGA/603/Add.1</t>
  </si>
  <si>
    <d:r xmlns:d="http://schemas.openxmlformats.org/spreadsheetml/2006/main">
      <d:rPr>
        <d:i/>
        <d:sz val="11"/>
        <d:rFont val="Calibri"/>
      </d:rPr>
      <d:t xml:space="preserve">Ladies' open shoes</d:t>
    </d:r>
    <d:r xmlns:d="http://schemas.openxmlformats.org/spreadsheetml/2006/main">
      <d:rPr>
        <d:sz val="11"/>
        <d:color rgb="FF000000"/>
        <d:rFont val="Calibri"/>
      </d:rPr>
      <d:t xml:space="preserve"/>
    </d:r>
  </si>
  <si>
    <t>G/TBT/N/UGA/604/Add.1</t>
  </si>
  <si>
    <d:r xmlns:d="http://schemas.openxmlformats.org/spreadsheetml/2006/main">
      <d:rPr>
        <d:i/>
        <d:sz val="11"/>
        <d:rFont val="Calibri"/>
      </d:rPr>
      <d:t xml:space="preserve">Children's shoes</d:t>
    </d:r>
    <d:r xmlns:d="http://schemas.openxmlformats.org/spreadsheetml/2006/main">
      <d:rPr>
        <d:sz val="11"/>
        <d:color rgb="FF000000"/>
        <d:rFont val="Calibri"/>
      </d:rPr>
      <d:t xml:space="preserve"/>
    </d:r>
  </si>
  <si>
    <t>G/TBT/N/UGA/605/Add.1</t>
  </si>
  <si>
    <d:r xmlns:d="http://schemas.openxmlformats.org/spreadsheetml/2006/main">
      <d:rPr>
        <d:i/>
        <d:sz val="11"/>
        <d:rFont val="Calibri"/>
      </d:rPr>
      <d:t xml:space="preserve">Chidren's shoes</d:t>
    </d:r>
    <d:r xmlns:d="http://schemas.openxmlformats.org/spreadsheetml/2006/main">
      <d:rPr>
        <d:sz val="11"/>
        <d:color rgb="FF000000"/>
        <d:rFont val="Calibri"/>
      </d:rPr>
      <d:t xml:space="preserve"/>
    </d:r>
  </si>
  <si>
    <t>G/TBT/N/UGA/607/Add.1</t>
  </si>
  <si>
    <d:r xmlns:d="http://schemas.openxmlformats.org/spreadsheetml/2006/main">
      <d:rPr>
        <d:i/>
        <d:sz val="11"/>
        <d:rFont val="Calibri"/>
      </d:rPr>
      <d:t xml:space="preserve">Onshore oil and gas production operations.</d:t>
    </d:r>
    <d:r xmlns:d="http://schemas.openxmlformats.org/spreadsheetml/2006/main">
      <d:rPr>
        <d:sz val="11"/>
        <d:color rgb="FF000000"/>
        <d:rFont val="Calibri"/>
      </d:rPr>
      <d:t xml:space="preserve"/>
    </d:r>
  </si>
  <si>
    <d:r xmlns:d="http://schemas.openxmlformats.org/spreadsheetml/2006/main">
      <d:rPr>
        <d:sz val="11"/>
        <d:rFont val="Calibri"/>
      </d:rPr>
      <d:t xml:space="preserve">2711 - Petroleum gases and other gaseous hydrocarbons.; 271111 - -- Natural gas;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2711 - Petroleum gases and other gaseous hydrocarbons.; 271111 - -- Natural gas; </d:t>
    </d:r>
  </si>
  <si>
    <d:r xmlns:d="http://schemas.openxmlformats.org/spreadsheetml/2006/main">
      <d:rPr>
        <d:i/>
        <d:sz val="11"/>
        <d:rFont val="Calibri"/>
      </d:rPr>
      <d:t xml:space="preserve">13.020 - Environmental protection; 13.020.01 - Environment and environmental protection in general; 75.020 - Extraction and processing of petroleum and natural gas; 75.060 - Natural gas; </d:t>
    </d:r>
  </si>
  <si>
    <d:r xmlns:d="http://schemas.openxmlformats.org/spreadsheetml/2006/main">
      <d:rPr>
        <d:i/>
        <d:sz val="11"/>
        <d:rFont val="Calibri"/>
      </d:rPr>
      <d:t xml:space="preserve">Protection of human health or safety; Protection of animal or plant life or health; Protection of the environment; </d:t>
    </d:r>
  </si>
  <si>
    <t>G/TBT/N/UGA/609/Add.1</t>
  </si>
  <si>
    <d:r xmlns:d="http://schemas.openxmlformats.org/spreadsheetml/2006/main">
      <d:rPr>
        <d:i/>
        <d:sz val="11"/>
        <d:rFont val="Calibri"/>
      </d:rPr>
      <d:t xml:space="preserve">Organic fertilizer.</d:t>
    </d:r>
    <d:r xmlns:d="http://schemas.openxmlformats.org/spreadsheetml/2006/main">
      <d:rPr>
        <d:sz val="11"/>
        <d:color rgb="FF000000"/>
        <d:rFont val="Calibri"/>
      </d:rPr>
      <d:t xml:space="preserve"/>
    </d:r>
  </si>
  <si>
    <d:r xmlns:d="http://schemas.openxmlformats.org/spreadsheetml/2006/main">
      <d:rPr>
        <d:sz val="11"/>
        <d:rFont val="Calibri"/>
      </d:rPr>
      <d:t xml:space="preserve">3101 - Animal or vegetable fertilizers, whether or not mixed together or chemically treated; fertilizers produced by the mixing or chemical treatment of animal or vegetable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3101 - Animal or vegetable fertilizers, whether or not mixed together or chemically treated; fertilizers produced by the mixing or chemical treatment of animal or vegetable products.; </d:t>
    </d:r>
  </si>
  <si>
    <d:r xmlns:d="http://schemas.openxmlformats.org/spreadsheetml/2006/main">
      <d:rPr>
        <d:i/>
        <d:sz val="11"/>
        <d:rFont val="Calibri"/>
      </d:rPr>
      <d:t xml:space="preserve">Prevention of deceptive practices and consumer protection; Protection of human health or safety; Protection of animal or plant life or health; Protection of the environment; Quality requirements; </d:t>
    </d:r>
  </si>
  <si>
    <t>G/TBT/N/UGA/610/Add.1</t>
  </si>
  <si>
    <d:r xmlns:d="http://schemas.openxmlformats.org/spreadsheetml/2006/main">
      <d:rPr>
        <d:i/>
        <d:sz val="11"/>
        <d:rFont val="Calibri"/>
      </d:rPr>
      <d:t xml:space="preserve">Inorganic foliar fertilizer.</d:t>
    </d:r>
    <d:r xmlns:d="http://schemas.openxmlformats.org/spreadsheetml/2006/main">
      <d:rPr>
        <d:sz val="11"/>
        <d:color rgb="FF000000"/>
        <d:rFont val="Calibri"/>
      </d:rPr>
      <d:t xml:space="preserve"/>
    </d:r>
  </si>
  <si>
    <d:r xmlns:d="http://schemas.openxmlformats.org/spreadsheetml/2006/main">
      <d:rPr>
        <d:sz val="11"/>
        <d:rFont val="Calibri"/>
      </d:rPr>
      <d:t xml:space="preserve">31 - Fertilisers;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31 - Fertilisers; </d:t>
    </d:r>
  </si>
  <si>
    <t>G/TBT/N/UGA/611/Add.1</t>
  </si>
  <si>
    <d:r xmlns:d="http://schemas.openxmlformats.org/spreadsheetml/2006/main">
      <d:rPr>
        <d:i/>
        <d:sz val="11"/>
        <d:rFont val="Calibri"/>
      </d:rPr>
      <d:t xml:space="preserve">Magnesium sulphate fertilizer.</d:t>
    </d:r>
    <d:r xmlns:d="http://schemas.openxmlformats.org/spreadsheetml/2006/main">
      <d:rPr>
        <d:sz val="11"/>
        <d:color rgb="FF000000"/>
        <d:rFont val="Calibri"/>
      </d:rPr>
      <d:t xml:space="preserve"/>
    </d:r>
  </si>
  <si>
    <t>G/TBT/N/UGA/614/Add.1</t>
  </si>
  <si>
    <d:r xmlns:d="http://schemas.openxmlformats.org/spreadsheetml/2006/main">
      <d:rPr>
        <d:i/>
        <d:sz val="11"/>
        <d:rFont val="Calibri"/>
      </d:rPr>
      <d:t xml:space="preserve">Copper rod, bar and wire.
</d:t>
    </d:r>
    <d:r xmlns:d="http://schemas.openxmlformats.org/spreadsheetml/2006/main">
      <d:rPr>
        <d:sz val="11"/>
        <d:color rgb="FF000000"/>
        <d:rFont val="Calibri"/>
      </d:rPr>
      <d:t xml:space="preserve"/>
    </d:r>
  </si>
  <si>
    <d:r xmlns:d="http://schemas.openxmlformats.org/spreadsheetml/2006/main">
      <d:rPr>
        <d:sz val="11"/>
        <d:rFont val="Calibri"/>
      </d:rPr>
      <d:t xml:space="preserve">74032 - - Copper alloys:;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74032 - - Copper alloys:; </d:t>
    </d:r>
  </si>
  <si>
    <d:r xmlns:d="http://schemas.openxmlformats.org/spreadsheetml/2006/main">
      <d:rPr>
        <d:i/>
        <d:sz val="11"/>
        <d:rFont val="Calibri"/>
      </d:rPr>
      <d:t xml:space="preserve">77.120.30 - Copper and copper alloys; </d:t>
    </d:r>
  </si>
  <si>
    <d:r xmlns:d="http://schemas.openxmlformats.org/spreadsheetml/2006/main">
      <d:rPr>
        <d:i/>
        <d:sz val="11"/>
        <d:rFont val="Calibri"/>
      </d:rPr>
      <d:t xml:space="preserve">Animal health; </d:t>
    </d:r>
  </si>
  <si>
    <t>G/TBT/N/UGA/615/Add.1</t>
  </si>
  <si>
    <d:r xmlns:d="http://schemas.openxmlformats.org/spreadsheetml/2006/main">
      <d:rPr>
        <d:i/>
        <d:sz val="11"/>
        <d:rFont val="Calibri"/>
      </d:rPr>
      <d:t xml:space="preserve">Steel tubes for non-pressure purposes.</d:t>
    </d:r>
    <d:r xmlns:d="http://schemas.openxmlformats.org/spreadsheetml/2006/main">
      <d:rPr>
        <d:sz val="11"/>
        <d:color rgb="FF000000"/>
        <d:rFont val="Calibri"/>
      </d:rPr>
      <d:t xml:space="preserve"/>
    </d:r>
  </si>
  <si>
    <d:r xmlns:d="http://schemas.openxmlformats.org/spreadsheetml/2006/main">
      <d:rPr>
        <d:i/>
        <d:sz val="11"/>
        <d:rFont val="Calibri"/>
      </d:rPr>
      <d:t xml:space="preserve">77.080.20 - Steels; </d:t>
    </d:r>
  </si>
  <si>
    <t>G/TBT/N/UGA/617/Add.1</t>
  </si>
  <si>
    <d:r xmlns:d="http://schemas.openxmlformats.org/spreadsheetml/2006/main">
      <d:rPr>
        <d:i/>
        <d:sz val="11"/>
        <d:rFont val="Calibri"/>
      </d:rPr>
      <d:t xml:space="preserve">Poultry feed premix.</d:t>
    </d:r>
    <d:r xmlns:d="http://schemas.openxmlformats.org/spreadsheetml/2006/main">
      <d:rPr>
        <d:sz val="11"/>
        <d:color rgb="FF000000"/>
        <d:rFont val="Calibri"/>
      </d:rPr>
      <d:t xml:space="preserve"/>
    </d:r>
  </si>
  <si>
    <d:r xmlns:d="http://schemas.openxmlformats.org/spreadsheetml/2006/main">
      <d:rPr>
        <d:sz val="11"/>
        <d:rFont val="Calibri"/>
      </d:rPr>
      <d:t xml:space="preserve">2309 - Preparations of a kind used in animal feeding.;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2309 - Preparations of a kind used in animal feeding.; </d:t>
    </d:r>
  </si>
  <si>
    <t>G/TBT/N/UGA/618/Add.1</t>
  </si>
  <si>
    <d:r xmlns:d="http://schemas.openxmlformats.org/spreadsheetml/2006/main">
      <d:rPr>
        <d:i/>
        <d:sz val="11"/>
        <d:rFont val="Calibri"/>
      </d:rPr>
      <d:t xml:space="preserve">Dairy cattle feed premix</d:t>
    </d:r>
    <d:r xmlns:d="http://schemas.openxmlformats.org/spreadsheetml/2006/main">
      <d:rPr>
        <d:sz val="11"/>
        <d:color rgb="FF000000"/>
        <d:rFont val="Calibri"/>
      </d:rPr>
      <d:t xml:space="preserve"/>
    </d:r>
  </si>
  <si>
    <d:r xmlns:d="http://schemas.openxmlformats.org/spreadsheetml/2006/main">
      <d:rPr>
        <d:i/>
        <d:sz val="11"/>
        <d:rFont val="Calibri"/>
      </d:rPr>
      <d:t xml:space="preserve">Protection of animal or plant life or health; Quality requirements; </d:t>
    </d:r>
  </si>
  <si>
    <t>G/TBT/N/UGA/619/Add.1</t>
  </si>
  <si>
    <d:r xmlns:d="http://schemas.openxmlformats.org/spreadsheetml/2006/main">
      <d:rPr>
        <d:i/>
        <d:sz val="11"/>
        <d:rFont val="Calibri"/>
      </d:rPr>
      <d:t xml:space="preserve">Macadamia kernels.</d:t>
    </d:r>
    <d:r xmlns:d="http://schemas.openxmlformats.org/spreadsheetml/2006/main">
      <d:rPr>
        <d:sz val="11"/>
        <d:color rgb="FF000000"/>
        <d:rFont val="Calibri"/>
      </d:rPr>
      <d:t xml:space="preserve"/>
    </d:r>
  </si>
  <si>
    <d:r xmlns:d="http://schemas.openxmlformats.org/spreadsheetml/2006/main">
      <d:rPr>
        <d:sz val="11"/>
        <d:rFont val="Calibri"/>
      </d:rPr>
      <d:t xml:space="preserve">08 - Edible fruit and nuts; peel of citrus fruit or melons;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08 - Edible fruit and nuts; peel of citrus fruit or melons; </d:t>
    </d:r>
  </si>
  <si>
    <t>G/TBT/N/UGA/620/Add.1</t>
  </si>
  <si>
    <d:r xmlns:d="http://schemas.openxmlformats.org/spreadsheetml/2006/main">
      <d:rPr>
        <d:i/>
        <d:sz val="11"/>
        <d:rFont val="Calibri"/>
      </d:rPr>
      <d:t xml:space="preserve">Roasted macadamia.</d:t>
    </d:r>
    <d:r xmlns:d="http://schemas.openxmlformats.org/spreadsheetml/2006/main">
      <d:rPr>
        <d:sz val="11"/>
        <d:color rgb="FF000000"/>
        <d:rFont val="Calibri"/>
      </d:rPr>
      <d:t xml:space="preserve"/>
    </d:r>
  </si>
  <si>
    <d:r xmlns:d="http://schemas.openxmlformats.org/spreadsheetml/2006/main">
      <d:rPr>
        <d:i/>
        <d:sz val="11"/>
        <d:rFont val="Calibri"/>
      </d:rPr>
      <d:t xml:space="preserve">Consumer information, labelling; Protection of human health or safety; Quality requirements; </d:t>
    </d:r>
  </si>
  <si>
    <t>G/TBT/N/UGA/622/Add.1</t>
  </si>
  <si>
    <d:r xmlns:d="http://schemas.openxmlformats.org/spreadsheetml/2006/main">
      <d:rPr>
        <d:i/>
        <d:sz val="11"/>
        <d:rFont val="Calibri"/>
      </d:rPr>
      <d:t xml:space="preserve">Roasted cashew kernels.</d:t>
    </d:r>
    <d:r xmlns:d="http://schemas.openxmlformats.org/spreadsheetml/2006/main">
      <d:rPr>
        <d:sz val="11"/>
        <d:color rgb="FF000000"/>
        <d:rFont val="Calibri"/>
      </d:rPr>
      <d:t xml:space="preserve"/>
    </d:r>
  </si>
  <si>
    <d:r xmlns:d="http://schemas.openxmlformats.org/spreadsheetml/2006/main">
      <d:rPr>
        <d:sz val="11"/>
        <d:rFont val="Calibri"/>
      </d:rPr>
      <d:t xml:space="preserve">0801 - Coconuts, Brazil nuts and cashew nuts, fresh or dried, whether or not shelled or peeled.; 08013 - - Cashew nuts:;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0801 - Coconuts, Brazil nuts and cashew nuts, fresh or dried, whether or not shelled or peeled.; 08013 - - Cashew nuts:; </d:t>
    </d:r>
  </si>
  <si>
    <d:r xmlns:d="http://schemas.openxmlformats.org/spreadsheetml/2006/main">
      <d:rPr>
        <d:sz val="11"/>
        <d:rFont val="Calibri"/>
      </d:rPr>
      <d:t xml:space="preserve">67.080.10 - Fruits and derived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67.080.10 - Fruits and derived products; </d:t>
    </d:r>
  </si>
  <si>
    <t>G/TBT/N/UGA/623/Add.1</t>
  </si>
  <si>
    <d:r xmlns:d="http://schemas.openxmlformats.org/spreadsheetml/2006/main">
      <d:rPr>
        <d:i/>
        <d:sz val="11"/>
        <d:rFont val="Calibri"/>
      </d:rPr>
      <d:t xml:space="preserve">Pulse flour.</d:t>
    </d:r>
    <d:r xmlns:d="http://schemas.openxmlformats.org/spreadsheetml/2006/main">
      <d:rPr>
        <d:sz val="11"/>
        <d:color rgb="FF000000"/>
        <d:rFont val="Calibri"/>
      </d:rPr>
      <d:t xml:space="preserve"/>
    </d:r>
  </si>
  <si>
    <d:r xmlns:d="http://schemas.openxmlformats.org/spreadsheetml/2006/main">
      <d:rPr>
        <d:i/>
        <d:sz val="11"/>
        <d:rFont val="Calibri"/>
      </d:rPr>
      <d:t xml:space="preserve">67.060 - Cereals, pulses and derived products; </d:t>
    </d:r>
  </si>
  <si>
    <t>G/TBT/N/UGA/624/Add.1</t>
  </si>
  <si>
    <d:r xmlns:d="http://schemas.openxmlformats.org/spreadsheetml/2006/main">
      <d:rPr>
        <d:i/>
        <d:sz val="11"/>
        <d:rFont val="Calibri"/>
      </d:rPr>
      <d:t xml:space="preserve">Plant protein-based yoghurt.</d:t>
    </d:r>
    <d:r xmlns:d="http://schemas.openxmlformats.org/spreadsheetml/2006/main">
      <d:rPr>
        <d:sz val="11"/>
        <d:color rgb="FF000000"/>
        <d:rFont val="Calibri"/>
      </d:rPr>
      <d:t xml:space="preserve"/>
    </d:r>
  </si>
  <si>
    <d:r xmlns:d="http://schemas.openxmlformats.org/spreadsheetml/2006/main">
      <d:rPr>
        <d:sz val="11"/>
        <d:rFont val="Calibri"/>
      </d:rPr>
      <d:t xml:space="preserve">0403 - Buttermilk, curdled milk and cream, yogurt, kephir and other fermented or acidified milk and cream, whether or not concentrated or containing added sugar or other sweetening matter or flavoured or containing added fruit, nuts or cocoa.;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0403 - Buttermilk, curdled milk and cream, yogurt, kephir and other fermented or acidified milk and cream, whether or not concentrated or containing added sugar or other sweetening matter or flavoured or containing added fruit, nuts or cocoa.; </d:t>
    </d:r>
  </si>
  <si>
    <d:r xmlns:d="http://schemas.openxmlformats.org/spreadsheetml/2006/main">
      <d:rPr>
        <d:sz val="11"/>
        <d:rFont val="Calibri"/>
      </d:rPr>
      <d:t xml:space="preserve">67.100.10 - Milk and processed milk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67.100.10 - Milk and processed milk products; </d:t>
    </d:r>
  </si>
  <si>
    <t>G/TBT/N/UGA/625/Add.1</t>
  </si>
  <si>
    <d:r xmlns:d="http://schemas.openxmlformats.org/spreadsheetml/2006/main">
      <d:rPr>
        <d:i/>
        <d:sz val="11"/>
        <d:rFont val="Calibri"/>
      </d:rPr>
      <d:t xml:space="preserve">Shoe polish.</d:t>
    </d:r>
    <d:r xmlns:d="http://schemas.openxmlformats.org/spreadsheetml/2006/main">
      <d:rPr>
        <d:sz val="11"/>
        <d:color rgb="FF000000"/>
        <d:rFont val="Calibri"/>
      </d:rPr>
      <d:t xml:space="preserve"/>
    </d:r>
  </si>
  <si>
    <d:r xmlns:d="http://schemas.openxmlformats.org/spreadsheetml/2006/main">
      <d:rPr>
        <d:i/>
        <d:sz val="11"/>
        <d:rFont val="Calibri"/>
      </d:rPr>
      <d:t xml:space="preserve">340510 - - Polishes, creams and similar preparations for footwear or leather; </d:t>
    </d:r>
  </si>
  <si>
    <d:r xmlns:d="http://schemas.openxmlformats.org/spreadsheetml/2006/main">
      <d:rPr>
        <d:i/>
        <d:sz val="11"/>
        <d:rFont val="Calibri"/>
      </d:rPr>
      <d:t xml:space="preserve">71.100 - Products of the chemical industry; </d:t>
    </d:r>
  </si>
  <si>
    <d:r xmlns:d="http://schemas.openxmlformats.org/spreadsheetml/2006/main">
      <d:rPr>
        <d:i/>
        <d:sz val="11"/>
        <d:rFont val="Calibri"/>
      </d:rPr>
      <d:t xml:space="preserve">Consumer information, labelling; Prevention of deceptive practices and consumer protection; Protection of human health or safety; Protection of the environment; Quality requirements; </d:t>
    </d:r>
  </si>
  <si>
    <t>G/TBT/N/UGA/626/Add.1</t>
  </si>
  <si>
    <d:r xmlns:d="http://schemas.openxmlformats.org/spreadsheetml/2006/main">
      <d:rPr>
        <d:sz val="11"/>
        <d:rFont val="Calibri"/>
      </d:rPr>
      <d:t xml:space="preserve">380840 - - Disinfectants; </d:t>
    </d:r>
  </si>
  <si>
    <d:r xmlns:d="http://schemas.openxmlformats.org/spreadsheetml/2006/main">
      <d:rPr>
        <d:i/>
        <d:sz val="11"/>
        <d:rFont val="Calibri"/>
      </d:rPr>
      <d:t xml:space="preserve">11.080.20 - Disinfectants and antiseptics; 71.100.35 - Chemicals for industrial and domestic disinfection purposes; </d:t>
    </d:r>
  </si>
  <si>
    <d:r xmlns:d="http://schemas.openxmlformats.org/spreadsheetml/2006/main">
      <d:rPr>
        <d:i/>
        <d:sz val="11"/>
        <d:rFont val="Calibri"/>
      </d:rPr>
      <d:t xml:space="preserve">Protection of human health or safety; Protection of the environment; Quality requirements; </d:t>
    </d:r>
  </si>
  <si>
    <t>G/TBT/N/UGA/627/Add.1</t>
  </si>
  <si>
    <t>G/TBT/N/UGA/628/Add.1</t>
  </si>
  <si>
    <d:r xmlns:d="http://schemas.openxmlformats.org/spreadsheetml/2006/main">
      <d:rPr>
        <d:i/>
        <d:sz val="11"/>
        <d:rFont val="Calibri"/>
      </d:rPr>
      <d:t xml:space="preserve">Sodium bicarbonate</d:t>
    </d:r>
    <d:r xmlns:d="http://schemas.openxmlformats.org/spreadsheetml/2006/main">
      <d:rPr>
        <d:sz val="11"/>
        <d:color rgb="FF000000"/>
        <d:rFont val="Calibri"/>
      </d:rPr>
      <d:t xml:space="preserve"/>
    </d:r>
  </si>
  <si>
    <d:r xmlns:d="http://schemas.openxmlformats.org/spreadsheetml/2006/main">
      <d:rPr>
        <d:sz val="11"/>
        <d:rFont val="Calibri"/>
      </d:rPr>
      <d:t xml:space="preserve">283630 - - Sodium hydrogencarbonate (sodium bicarbonate);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283630 - - Sodium hydrogencarbonate (sodium bicarbonate); </d:t>
    </d:r>
  </si>
  <si>
    <d:r xmlns:d="http://schemas.openxmlformats.org/spreadsheetml/2006/main">
      <d:rPr>
        <d:i/>
        <d:sz val="11"/>
        <d:rFont val="Calibri"/>
      </d:rPr>
      <d:t xml:space="preserve">71.060.50 - Salts; </d:t>
    </d:r>
  </si>
  <si>
    <t>G/TBT/N/UGA/629/Add.1</t>
  </si>
  <si>
    <d:r xmlns:d="http://schemas.openxmlformats.org/spreadsheetml/2006/main">
      <d:rPr>
        <d:i/>
        <d:sz val="11"/>
        <d:rFont val="Calibri"/>
      </d:rPr>
      <d:t xml:space="preserve">Dried insect products, animal feeds.</d:t>
    </d:r>
    <d:r xmlns:d="http://schemas.openxmlformats.org/spreadsheetml/2006/main">
      <d:rPr>
        <d:sz val="11"/>
        <d:color rgb="FF000000"/>
        <d:rFont val="Calibri"/>
      </d:rPr>
      <d:t xml:space="preserve"/>
    </d:r>
  </si>
  <si>
    <d:r xmlns:d="http://schemas.openxmlformats.org/spreadsheetml/2006/main">
      <d:rPr>
        <d:i/>
        <d:sz val="11"/>
        <d:rFont val="Calibri"/>
      </d:rPr>
      <d:t xml:space="preserve">2309 - Preparations of a kind used in animal feeding.; </d:t>
    </d:r>
  </si>
  <si>
    <t>G/TBT/N/UGA/630/Add.1</t>
  </si>
  <si>
    <d:r xmlns:d="http://schemas.openxmlformats.org/spreadsheetml/2006/main">
      <d:rPr>
        <d:i/>
        <d:sz val="11"/>
        <d:rFont val="Calibri"/>
      </d:rPr>
      <d:t xml:space="preserve">Volatile Organic Liquids</d:t>
    </d:r>
    <d:r xmlns:d="http://schemas.openxmlformats.org/spreadsheetml/2006/main">
      <d:rPr>
        <d:sz val="11"/>
        <d:color rgb="FF000000"/>
        <d:rFont val="Calibri"/>
      </d:rPr>
      <d:t xml:space="preserve"/>
    </d:r>
  </si>
  <si>
    <d:r xmlns:d="http://schemas.openxmlformats.org/spreadsheetml/2006/main">
      <d:rPr>
        <d:sz val="11"/>
        <d:rFont val="Calibri"/>
      </d:rPr>
      <d:t xml:space="preserve">29 - Organic chemicals;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29 - Organic chemicals; </d:t>
    </d:r>
  </si>
  <si>
    <d:r xmlns:d="http://schemas.openxmlformats.org/spreadsheetml/2006/main">
      <d:rPr>
        <d:sz val="11"/>
        <d:rFont val="Calibri"/>
      </d:rPr>
      <d:t xml:space="preserve">71.080 - Organic chemicals;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71.080 - Organic chemicals; </d:t>
    </d:r>
  </si>
  <si>
    <t>G/TBT/N/UGA/631/Add.1</t>
  </si>
  <si>
    <d:r xmlns:d="http://schemas.openxmlformats.org/spreadsheetml/2006/main">
      <d:rPr>
        <d:sz val="11"/>
        <d:rFont val="Calibri"/>
      </d:rPr>
      <d:t xml:space="preserve">380840 - - Disinfectants;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380840 - - Disinfectants; </d:t>
    </d:r>
  </si>
  <si>
    <t>G/TBT/N/UGA/660/Add.1</t>
  </si>
  <si>
    <d:r xmlns:d="http://schemas.openxmlformats.org/spreadsheetml/2006/main">
      <d:rPr>
        <d:i/>
        <d:sz val="11"/>
        <d:rFont val="Calibri"/>
      </d:rPr>
      <d:t xml:space="preserve">All products</d:t>
    </d:r>
    <d:r xmlns:d="http://schemas.openxmlformats.org/spreadsheetml/2006/main">
      <d:rPr>
        <d:sz val="11"/>
        <d:color rgb="FF000000"/>
        <d:rFont val="Calibri"/>
      </d:rPr>
      <d:t xml:space="preserve"/>
    </d:r>
  </si>
  <si>
    <t>G/TBT/N/USA/1138/Add.1</t>
  </si>
  <si>
    <d:r xmlns:d="http://schemas.openxmlformats.org/spreadsheetml/2006/main">
      <d:rPr>
        <d:i/>
        <d:sz val="11"/>
        <d:rFont val="Calibri"/>
      </d:rPr>
      <d:t xml:space="preserve">Cauliflower</d:t>
    </d:r>
    <d:r xmlns:d="http://schemas.openxmlformats.org/spreadsheetml/2006/main">
      <d:rPr>
        <d:sz val="11"/>
        <d:color rgb="FF000000"/>
        <d:rFont val="Calibri"/>
      </d:rPr>
      <d:t xml:space="preserve"/>
    </d:r>
  </si>
  <si>
    <t>G/TBT/N/USA/1296</t>
  </si>
  <si>
    <d:r xmlns:d="http://schemas.openxmlformats.org/spreadsheetml/2006/main">
      <d:rPr>
        <d:sz val="11"/>
        <d:rFont val="Calibri"/>
      </d:rPr>
      <d:t xml:space="preserve">Grapes</d:t>
    </d:r>
    <d:r xmlns:d="http://schemas.openxmlformats.org/spreadsheetml/2006/main">
      <d:rPr>
        <d:sz val="11"/>
        <d:color rgb="FF000000"/>
        <d:rFont val="Calibri"/>
      </d:rPr>
      <d:t xml:space="preserve"/>
    </d:r>
  </si>
  <si>
    <d:r xmlns:d="http://schemas.openxmlformats.org/spreadsheetml/2006/main">
      <d:rPr>
        <d:sz val="11"/>
        <d:rFont val="Calibri"/>
      </d:rPr>
      <d:t xml:space="preserve">0806 - Grapes, fresh or dried.; </d:t>
    </d:r>
  </si>
  <si>
    <t>G/TBT/N/USA/1297</t>
  </si>
  <si>
    <d:r xmlns:d="http://schemas.openxmlformats.org/spreadsheetml/2006/main">
      <d:rPr>
        <d:sz val="11"/>
        <d:rFont val="Calibri"/>
      </d:rPr>
      <d:t xml:space="preserve">New motor vehicle emissions</d:t>
    </d:r>
    <d:r xmlns:d="http://schemas.openxmlformats.org/spreadsheetml/2006/main">
      <d:rPr>
        <d:sz val="11"/>
        <d:color rgb="FF000000"/>
        <d:rFont val="Calibri"/>
      </d:rPr>
      <d:t xml:space="preserve"/>
    </d:r>
  </si>
  <si>
    <d:r xmlns:d="http://schemas.openxmlformats.org/spreadsheetml/2006/main">
      <d:rPr>
        <d:sz val="11"/>
        <d:rFont val="Calibri"/>
      </d:rPr>
      <d:t xml:space="preserve">13.040 - Air quality; 43.040 - Road vehicle systems; </d:t>
    </d:r>
  </si>
  <si>
    <t>G/TBT/N/USA/1298</t>
  </si>
  <si>
    <t>G/TBT/N/BRA/722</t>
  </si>
  <si>
    <d:r xmlns:d="http://schemas.openxmlformats.org/spreadsheetml/2006/main">
      <d:rPr>
        <d:sz val="11"/>
        <d:rFont val="Calibri"/>
      </d:rPr>
      <d:t xml:space="preserve">Hazardous/ Dangerous goods/substances</d:t>
    </d:r>
    <d:r xmlns:d="http://schemas.openxmlformats.org/spreadsheetml/2006/main">
      <d:rPr>
        <d:sz val="11"/>
        <d:color rgb="FF000000"/>
        <d:rFont val="Calibri"/>
      </d:rPr>
      <d:t xml:space="preserve"/>
    </d:r>
  </si>
  <si>
    <t>G/TBT/N/BRA/723</t>
  </si>
  <si>
    <t>G/TBT/N/CAN/529</t>
  </si>
  <si>
    <d:r xmlns:d="http://schemas.openxmlformats.org/spreadsheetml/2006/main">
      <d:rPr>
        <d:sz val="11"/>
        <d:rFont val="Calibri"/>
      </d:rPr>
      <d:t xml:space="preserve">Motor vehicle (ICS: 43.080.20, 43.040.80).</d:t>
    </d:r>
    <d:r xmlns:d="http://schemas.openxmlformats.org/spreadsheetml/2006/main">
      <d:rPr>
        <d:sz val="11"/>
        <d:color rgb="FF000000"/>
        <d:rFont val="Calibri"/>
      </d:rPr>
      <d:t xml:space="preserve"/>
    </d:r>
  </si>
  <si>
    <d:r xmlns:d="http://schemas.openxmlformats.org/spreadsheetml/2006/main">
      <d:rPr>
        <d:sz val="11"/>
        <d:rFont val="Calibri"/>
      </d:rPr>
      <d:t xml:space="preserve">43.040.80 - Crash protection and restraint systems; 43.080.20 - Buses; </d:t>
    </d:r>
  </si>
  <si>
    <t>G/TBT/N/MEX/300/Add.9</t>
  </si>
  <si>
    <d:r xmlns:d="http://schemas.openxmlformats.org/spreadsheetml/2006/main">
      <d:rPr>
        <d:i/>
        <d:sz val="11"/>
        <d:rFont val="Calibri"/>
      </d:rPr>
      <d:t xml:space="preserve">Petroleum products (headings 27.01 to 2901.10) ;</d:t>
    </d:r>
    <d:r xmlns:d="http://schemas.openxmlformats.org/spreadsheetml/2006/main">
      <d:rPr>
        <d:sz val="11"/>
        <d:color rgb="FF000000"/>
        <d:rFont val="Calibri"/>
      </d:rPr>
      <d:t xml:space="preserve"/>
    </d:r>
  </si>
  <si>
    <d:r xmlns:d="http://schemas.openxmlformats.org/spreadsheetml/2006/main">
      <d:rPr>
        <d:sz val="11"/>
        <d:rFont val="Calibri"/>
      </d:rPr>
      <d:t xml:space="preserve">27 - Mineral fuels, mineral oils and products of their distillation; bituminous substances; mineral waxes; 29 - Organic chemicals; 28 - Inorganic chemicals; organic or inorganic compounds of precious metals, of rare- earth metals, of radioactive elements or of isotopes; </d:t>
    </d:r>
  </si>
  <si>
    <t>G/TBT/N/RWA/56</t>
  </si>
  <si>
    <d:r xmlns:d="http://schemas.openxmlformats.org/spreadsheetml/2006/main">
      <d:rPr>
        <d:sz val="11"/>
        <d:rFont val="Calibri"/>
      </d:rPr>
      <d:t xml:space="preserve">Domestic portable biogas</d:t>
    </d:r>
    <d:r xmlns:d="http://schemas.openxmlformats.org/spreadsheetml/2006/main">
      <d:rPr>
        <d:sz val="11"/>
        <d:color rgb="FF000000"/>
        <d:rFont val="Calibri"/>
      </d:rPr>
      <d:t xml:space="preserve"/>
    </d:r>
  </si>
  <si>
    <d:r xmlns:d="http://schemas.openxmlformats.org/spreadsheetml/2006/main">
      <d:rPr>
        <d:sz val="11"/>
        <d:rFont val="Calibri"/>
      </d:rPr>
      <d:t xml:space="preserve">27.190 - Biological sources and alternative sources of energy; </d:t>
    </d:r>
  </si>
  <si>
    <d:r xmlns:d="http://schemas.openxmlformats.org/spreadsheetml/2006/main">
      <d:rPr>
        <d:sz val="11"/>
        <d:rFont val="Calibri"/>
      </d:rPr>
      <d:t xml:space="preserve">Consumer information, labelling; Protection of human health or safety; Protection of the environment; Quality requirements; </d:t>
    </d:r>
  </si>
  <si>
    <t>G/TBT/N/UGA/634/Add.1</t>
  </si>
  <si>
    <d:r xmlns:d="http://schemas.openxmlformats.org/spreadsheetml/2006/main">
      <d:rPr>
        <d:sz val="11"/>
        <d:rFont val="Calibri"/>
      </d:rPr>
      <d:t xml:space="preserve">2709 - Petroleum oils and oils obtained from bituminous minerals, crude.; 270900 - Petroleum oils and oils obtained from bituminous minerals, crude.;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2709 - Petroleum oils and oils obtained from bituminous minerals, crude.; 270900 - Petroleum oils and oils obtained from bituminous minerals, crude.; </d:t>
    </d:r>
  </si>
  <si>
    <d:r xmlns:d="http://schemas.openxmlformats.org/spreadsheetml/2006/main">
      <d:rPr>
        <d:i/>
        <d:sz val="11"/>
        <d:rFont val="Calibri"/>
      </d:rPr>
      <d:t xml:space="preserve">75.040 - Crude petroleum; 75.080 - Petroleum products in general; </d:t>
    </d:r>
  </si>
  <si>
    <t>G/TBT/N/UGA/635/Add.1</t>
  </si>
  <si>
    <d:r xmlns:d="http://schemas.openxmlformats.org/spreadsheetml/2006/main">
      <d:rPr>
        <d:sz val="11"/>
        <d:rFont val="Calibri"/>
      </d:rPr>
      <d:t xml:space="preserve">2709 - Petroleum oils and oils obtained from bituminous minerals, crude.;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2709 - Petroleum oils and oils obtained from bituminous minerals, crude.; </d:t>
    </d:r>
  </si>
  <si>
    <d:r xmlns:d="http://schemas.openxmlformats.org/spreadsheetml/2006/main">
      <d:rPr>
        <d:i/>
        <d:sz val="11"/>
        <d:rFont val="Calibri"/>
      </d:rPr>
      <d:t xml:space="preserve">75.080 - Petroleum products in general; </d:t>
    </d:r>
  </si>
  <si>
    <t>G/TBT/N/UGA/636/Add.1</t>
  </si>
  <si>
    <d:r xmlns:d="http://schemas.openxmlformats.org/spreadsheetml/2006/main">
      <d:rPr>
        <d:sz val="11"/>
        <d:rFont val="Calibri"/>
      </d:rPr>
      <d:t xml:space="preserve">2709 - Petroleum oils and oils obtained from bituminous minerals, crude.;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2709 - Petroleum oils and oils obtained from bituminous minerals, crude.; 270900 - Petroleum oils and oils obtained from bituminous minerals, crude.; </d:t>
    </d:r>
  </si>
  <si>
    <d:r xmlns:d="http://schemas.openxmlformats.org/spreadsheetml/2006/main">
      <d:rPr>
        <d:i/>
        <d:sz val="11"/>
        <d:rFont val="Calibri"/>
      </d:rPr>
      <d:t xml:space="preserve">75.040 - Crude petroleum; </d:t>
    </d:r>
  </si>
  <si>
    <t>G/TBT/N/UGA/637/Add.1</t>
  </si>
  <si>
    <d:r xmlns:d="http://schemas.openxmlformats.org/spreadsheetml/2006/main">
      <d:rPr>
        <d:i/>
        <d:sz val="11"/>
        <d:rFont val="Calibri"/>
      </d:rPr>
      <d:t xml:space="preserve">Denatured Ethanol.</d:t>
    </d:r>
    <d:r xmlns:d="http://schemas.openxmlformats.org/spreadsheetml/2006/main">
      <d:rPr>
        <d:sz val="11"/>
        <d:color rgb="FF000000"/>
        <d:rFont val="Calibri"/>
      </d:rPr>
      <d:t xml:space="preserve"/>
    </d:r>
  </si>
  <si>
    <d:r xmlns:d="http://schemas.openxmlformats.org/spreadsheetml/2006/main">
      <d:rPr>
        <d:i/>
        <d:sz val="11"/>
        <d:rFont val="Calibri"/>
      </d:rPr>
      <d:t xml:space="preserve">75.160 - Fuels; </d:t>
    </d:r>
  </si>
  <si>
    <t>G/TBT/N/UGA/638/Add.1</t>
  </si>
  <si>
    <d:r xmlns:d="http://schemas.openxmlformats.org/spreadsheetml/2006/main">
      <d:rPr>
        <d:i/>
        <d:sz val="11"/>
        <d:rFont val="Calibri"/>
      </d:rPr>
      <d:t xml:space="preserve">49.025.50 - Adhesives; 83.180 - Adhesives; </d:t>
    </d:r>
  </si>
  <si>
    <t>G/TBT/N/UGA/639/Add.1</t>
  </si>
  <si>
    <d:r xmlns:d="http://schemas.openxmlformats.org/spreadsheetml/2006/main">
      <d:rPr>
        <d:sz val="11"/>
        <d:rFont val="Calibri"/>
      </d:rPr>
      <d:t xml:space="preserve">340311 - -- Preparations for the treatment of textile materials, leather, furskins or other materials; 340391 - -- Preparations for the treatment of textile materials, leather, furskins or other materials;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340311 - -- Preparations for the treatment of textile materials, leather, furskins or other materials; 340391 - -- Preparations for the treatment of textile materials, leather, furskins or other materials; </d:t>
    </d:r>
  </si>
  <si>
    <d:r xmlns:d="http://schemas.openxmlformats.org/spreadsheetml/2006/main">
      <d:rPr>
        <d:i/>
        <d:sz val="11"/>
        <d:rFont val="Calibri"/>
      </d:rPr>
      <d:t xml:space="preserve">59.140.01 - Leather technology in general; 59.140.35 - Leather products; 59.140.99 - Other standards related to leather technology; </d:t>
    </d:r>
  </si>
  <si>
    <t>G/TBT/N/UGA/640/Add.1</t>
  </si>
  <si>
    <d:r xmlns:d="http://schemas.openxmlformats.org/spreadsheetml/2006/main">
      <d:rPr>
        <d:i/>
        <d:sz val="11"/>
        <d:rFont val="Calibri"/>
      </d:rPr>
      <d:t xml:space="preserve">vegetable-tanned leather.</d:t>
    </d:r>
    <d:r xmlns:d="http://schemas.openxmlformats.org/spreadsheetml/2006/main">
      <d:rPr>
        <d:sz val="11"/>
        <d:color rgb="FF000000"/>
        <d:rFont val="Calibri"/>
      </d:rPr>
      <d:t xml:space="preserve"/>
    </d:r>
  </si>
  <si>
    <d:r xmlns:d="http://schemas.openxmlformats.org/spreadsheetml/2006/main">
      <d:rPr>
        <d:sz val="11"/>
        <d:rFont val="Calibri"/>
      </d:rPr>
      <d:t xml:space="preserve">340311 - -- Preparations for the treatment of textile materials, leather, furskins or other materials; 340510 - - Polishes, creams and similar preparations for footwear or leather;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340311 - -- Preparations for the treatment of textile materials, leather, furskins or other materials; 340510 - - Polishes, creams and similar preparations for footwear or leather; </d:t>
    </d:r>
  </si>
  <si>
    <d:r xmlns:d="http://schemas.openxmlformats.org/spreadsheetml/2006/main">
      <d:rPr>
        <d:i/>
        <d:sz val="11"/>
        <d:rFont val="Calibri"/>
      </d:rPr>
      <d:t xml:space="preserve">59.140.30 - Leather and furs; </d:t>
    </d:r>
  </si>
  <si>
    <t>G/TBT/N/UGA/641/Add.1</t>
  </si>
  <si>
    <t>G/TBT/N/UGA/644/Add.1</t>
  </si>
  <si>
    <d:r xmlns:d="http://schemas.openxmlformats.org/spreadsheetml/2006/main">
      <d:rPr>
        <d:i/>
        <d:sz val="11"/>
        <d:rFont val="Calibri"/>
      </d:rPr>
      <d:t xml:space="preserve">Gasoline, volatile crude oil</d:t>
    </d:r>
    <d:r xmlns:d="http://schemas.openxmlformats.org/spreadsheetml/2006/main">
      <d:rPr>
        <d:sz val="11"/>
        <d:color rgb="FF000000"/>
        <d:rFont val="Calibri"/>
      </d:rPr>
      <d:t xml:space="preserve"/>
    </d:r>
  </si>
  <si>
    <t>G/TBT/N/UGA/645/Add.1</t>
  </si>
  <si>
    <t>G/TBT/N/UGA/646/Add.1</t>
  </si>
  <si>
    <d:r xmlns:d="http://schemas.openxmlformats.org/spreadsheetml/2006/main">
      <d:rPr>
        <d:sz val="11"/>
        <d:rFont val="Calibri"/>
      </d:rPr>
      <d:t xml:space="preserve">270900 - Petroleum oils and oils obtained from bituminous minerals, crude.; 2709 - Petroleum oils and oils obtained from bituminous minerals, crude.;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2709 - Petroleum oils and oils obtained from bituminous minerals, crude.; 270900 - Petroleum oils and oils obtained from bituminous minerals, crude.; </d:t>
    </d:r>
  </si>
  <si>
    <t>G/TBT/N/UGA/647/Add.1</t>
  </si>
  <si>
    <d:r xmlns:d="http://schemas.openxmlformats.org/spreadsheetml/2006/main">
      <d:rPr>
        <d:i/>
        <d:sz val="11"/>
        <d:rFont val="Calibri"/>
      </d:rPr>
      <d:t xml:space="preserve">2709 - Petroleum oils and oils obtained from bituminous minerals, crude.; 270900 - Petroleum oils and oils obtained from bituminous minerals, crude.; </d:t>
    </d:r>
  </si>
  <si>
    <t>G/TBT/N/UGA/648/Add.1</t>
  </si>
  <si>
    <d:r xmlns:d="http://schemas.openxmlformats.org/spreadsheetml/2006/main">
      <d:rPr>
        <d:i/>
        <d:sz val="11"/>
        <d:rFont val="Calibri"/>
      </d:rPr>
      <d:t xml:space="preserve">75.080 - Petroleum products in general; 77.060 - Corrosion of metals; </d:t>
    </d:r>
  </si>
  <si>
    <t>G/TBT/N/UGA/649/Add.1</t>
  </si>
  <si>
    <d:r xmlns:d="http://schemas.openxmlformats.org/spreadsheetml/2006/main">
      <d:rPr>
        <d:sz val="11"/>
        <d:rFont val="Calibri"/>
      </d:rPr>
      <d:t xml:space="preserve">9025 - Hydrometers and similar floating instruments, thermometers, pyrometers, barometers, hygrometers and psychrometers, recording or not, and any combination of these instruments.;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9025 - Hydrometers and similar floating instruments, thermometers, pyrometers, barometers, hygrometers and psychrometers, recording or not, and any combination of these instruments.; 90251 - - Thermometers and pyrometers, not combined with other instruments:; </d:t>
    </d:r>
  </si>
  <si>
    <d:r xmlns:d="http://schemas.openxmlformats.org/spreadsheetml/2006/main">
      <d:rPr>
        <d:i/>
        <d:sz val="11"/>
        <d:rFont val="Calibri"/>
      </d:rPr>
      <d:t xml:space="preserve">75.180 - Equipment for petroleum and natural gas industries; </d:t>
    </d:r>
  </si>
  <si>
    <t>G/TBT/N/UGA/650/Add.1</t>
  </si>
  <si>
    <t>G/TBT/N/UGA/652/Add.1</t>
  </si>
  <si>
    <t>G/TBT/N/UGA/653/Add.1</t>
  </si>
  <si>
    <d:r xmlns:d="http://schemas.openxmlformats.org/spreadsheetml/2006/main">
      <d:rPr>
        <d:i/>
        <d:sz val="11"/>
        <d:rFont val="Calibri"/>
      </d:rPr>
      <d:t xml:space="preserve">75.160.20 - Liquid fuels; </d:t>
    </d:r>
  </si>
  <si>
    <t>G/TBT/N/UGA/654/Add.1</t>
  </si>
  <si>
    <d:r xmlns:d="http://schemas.openxmlformats.org/spreadsheetml/2006/main">
      <d:rPr>
        <d:i/>
        <d:sz val="11"/>
        <d:rFont val="Calibri"/>
      </d:rPr>
      <d:t xml:space="preserve">Petroleum Products, Lubricants.</d:t>
    </d:r>
    <d:r xmlns:d="http://schemas.openxmlformats.org/spreadsheetml/2006/main">
      <d:rPr>
        <d:sz val="11"/>
        <d:color rgb="FF000000"/>
        <d:rFont val="Calibri"/>
      </d:rPr>
      <d:t xml:space="preserve"/>
    </d:r>
  </si>
  <si>
    <d:r xmlns:d="http://schemas.openxmlformats.org/spreadsheetml/2006/main">
      <d:rPr>
        <d:i/>
        <d:sz val="11"/>
        <d:rFont val="Calibri"/>
      </d:rPr>
      <d:t xml:space="preserve">75.100 - Lubricants, industrial oils and related products; </d:t>
    </d:r>
  </si>
  <si>
    <t>G/TBT/N/UGA/655/Add.1</t>
  </si>
  <si>
    <d:r xmlns:d="http://schemas.openxmlformats.org/spreadsheetml/2006/main">
      <d:rPr>
        <d:i/>
        <d:sz val="11"/>
        <d:rFont val="Calibri"/>
      </d:rPr>
      <d:t xml:space="preserve">75.080 - Petroleum products in general; 75.100 - Lubricants, industrial oils and related products; 75.180 - Equipment for petroleum and natural gas industries; </d:t>
    </d:r>
  </si>
  <si>
    <t>G/TBT/N/UGA/656/Add.1</t>
  </si>
  <si>
    <d:r xmlns:d="http://schemas.openxmlformats.org/spreadsheetml/2006/main">
      <d:rPr>
        <d:i/>
        <d:sz val="11"/>
        <d:rFont val="Calibri"/>
      </d:rPr>
      <d:t xml:space="preserve">75.080 - Petroleum products in general; 75.100 - Lubricants, industrial oils and related products; 75.160.20 - Liquid fuels; </d:t>
    </d:r>
  </si>
  <si>
    <t>G/TBT/N/UGA/657/Add.1</t>
  </si>
  <si>
    <d:r xmlns:d="http://schemas.openxmlformats.org/spreadsheetml/2006/main">
      <d:rPr>
        <d:i/>
        <d:sz val="11"/>
        <d:rFont val="Calibri"/>
      </d:rPr>
      <d:t xml:space="preserve">Spark Ignition Engine Fuels</d:t>
    </d:r>
    <d:r xmlns:d="http://schemas.openxmlformats.org/spreadsheetml/2006/main">
      <d:rPr>
        <d:sz val="11"/>
        <d:color rgb="FF000000"/>
        <d:rFont val="Calibri"/>
      </d:rPr>
      <d:t xml:space="preserve"/>
    </d:r>
  </si>
  <si>
    <d:r xmlns:d="http://schemas.openxmlformats.org/spreadsheetml/2006/main">
      <d:rPr>
        <d:i/>
        <d:sz val="11"/>
        <d:rFont val="Calibri"/>
      </d:rPr>
      <d:t xml:space="preserve">75.080 - Petroleum products in general; 75.100 - Lubricants, industrial oils and related products; </d:t>
    </d:r>
  </si>
  <si>
    <t>G/TBT/N/UGA/658/Add.1</t>
  </si>
  <si>
    <d:r xmlns:d="http://schemas.openxmlformats.org/spreadsheetml/2006/main">
      <d:rPr>
        <d:i/>
        <d:sz val="11"/>
        <d:rFont val="Calibri"/>
      </d:rPr>
      <d:t xml:space="preserve">Liquiﬁed petroleum gas</d:t>
    </d:r>
    <d:r xmlns:d="http://schemas.openxmlformats.org/spreadsheetml/2006/main">
      <d:rPr>
        <d:sz val="11"/>
        <d:color rgb="FF000000"/>
        <d:rFont val="Calibri"/>
      </d:rPr>
      <d:t xml:space="preserve"/>
    </d:r>
  </si>
  <si>
    <d:r xmlns:d="http://schemas.openxmlformats.org/spreadsheetml/2006/main">
      <d:rPr>
        <d:sz val="11"/>
        <d:rFont val="Calibri"/>
      </d:rPr>
      <d:t xml:space="preserve">2711 - Petroleum gases and other gaseous hydrocarbons.;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2711 - Petroleum gases and other gaseous hydrocarbons.; </d:t>
    </d:r>
  </si>
  <si>
    <d:r xmlns:d="http://schemas.openxmlformats.org/spreadsheetml/2006/main">
      <d:rPr>
        <d:i/>
        <d:sz val="11"/>
        <d:rFont val="Calibri"/>
      </d:rPr>
      <d:t xml:space="preserve">75.080 - Petroleum products in general; 75.160.20 - Liquid fuels; </d:t>
    </d:r>
  </si>
  <si>
    <t>G/TBT/N/UGA/659/Add.1</t>
  </si>
  <si>
    <t>G/TBT/N/UGA/661/Add.1</t>
  </si>
  <si>
    <d:r xmlns:d="http://schemas.openxmlformats.org/spreadsheetml/2006/main">
      <d:rPr>
        <d:sz val="11"/>
        <d:rFont val="Calibri"/>
      </d:rPr>
      <d:t xml:space="preserve">732111 - -- For gas fuel or for both gas and other fuels; 732181 - -- For gas fuel or for both gas and other fuels;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732111 - -- For gas fuel or for both gas and other fuels; 732181 - -- For gas fuel or for both gas and other fuels; </d:t>
    </d:r>
  </si>
  <si>
    <t>G/TBT/N/UGA/662/Add.1</t>
  </si>
  <si>
    <d:r xmlns:d="http://schemas.openxmlformats.org/spreadsheetml/2006/main">
      <d:rPr>
        <d:i/>
        <d:sz val="11"/>
        <d:rFont val="Calibri"/>
      </d:rPr>
      <d:t xml:space="preserve">Aviation fuel, Sample Containers</d:t>
    </d:r>
    <d:r xmlns:d="http://schemas.openxmlformats.org/spreadsheetml/2006/main">
      <d:rPr>
        <d:sz val="11"/>
        <d:color rgb="FF000000"/>
        <d:rFont val="Calibri"/>
      </d:rPr>
      <d:t xml:space="preserve"/>
    </d:r>
  </si>
  <si>
    <t>G/TBT/N/UGA/663/Add.1</t>
  </si>
  <si>
    <d:r xmlns:d="http://schemas.openxmlformats.org/spreadsheetml/2006/main">
      <d:rPr>
        <d:i/>
        <d:sz val="11"/>
        <d:rFont val="Calibri"/>
      </d:rPr>
      <d:t xml:space="preserve">Motor spirit, gasoline, petrol</d:t>
    </d:r>
    <d:r xmlns:d="http://schemas.openxmlformats.org/spreadsheetml/2006/main">
      <d:rPr>
        <d:sz val="11"/>
        <d:color rgb="FF000000"/>
        <d:rFont val="Calibri"/>
      </d:rPr>
      <d:t xml:space="preserve"/>
    </d:r>
  </si>
  <si>
    <d:r xmlns:d="http://schemas.openxmlformats.org/spreadsheetml/2006/main">
      <d:rPr>
        <d:i/>
        <d:sz val="11"/>
        <d:rFont val="Calibri"/>
      </d:rPr>
      <d:t xml:space="preserve">75.080 - Petroleum products in general; 75.180.01 - Equipment for petroleum and natural gas industries in general; </d:t>
    </d:r>
  </si>
  <si>
    <t>G/TBT/N/UGA/664/Add.1</t>
  </si>
  <si>
    <d:r xmlns:d="http://schemas.openxmlformats.org/spreadsheetml/2006/main">
      <d:rPr>
        <d:i/>
        <d:sz val="11"/>
        <d:rFont val="Calibri"/>
      </d:rPr>
      <d:t xml:space="preserve">75.160.20 - Liquid fuels; 75.180.01 - Equipment for petroleum and natural gas industries in general; </d:t>
    </d:r>
  </si>
  <si>
    <t>G/TBT/N/UGA/665/Add.1</t>
  </si>
  <si>
    <d:r xmlns:d="http://schemas.openxmlformats.org/spreadsheetml/2006/main">
      <d:rPr>
        <d:i/>
        <d:sz val="11"/>
        <d:rFont val="Calibri"/>
      </d:rPr>
      <d:t xml:space="preserve">75.080 - Petroleum products in general; 75.160.01 - Fuels in general; </d:t>
    </d:r>
  </si>
  <si>
    <t>G/TBT/N/UGA/666/Add.1</t>
  </si>
  <si>
    <d:r xmlns:d="http://schemas.openxmlformats.org/spreadsheetml/2006/main">
      <d:rPr>
        <d:i/>
        <d:sz val="11"/>
        <d:rFont val="Calibri"/>
      </d:rPr>
      <d:t xml:space="preserve">Petroleum.</d:t>
    </d:r>
    <d:r xmlns:d="http://schemas.openxmlformats.org/spreadsheetml/2006/main">
      <d:rPr>
        <d:sz val="11"/>
        <d:color rgb="FF000000"/>
        <d:rFont val="Calibri"/>
      </d:rPr>
      <d:t xml:space="preserve"/>
    </d:r>
  </si>
  <si>
    <d:r xmlns:d="http://schemas.openxmlformats.org/spreadsheetml/2006/main">
      <d:rPr>
        <d:i/>
        <d:sz val="11"/>
        <d:rFont val="Calibri"/>
      </d:rPr>
      <d:t xml:space="preserve">75.080 - Petroleum products in general; 75.160 - Fuels; </d:t>
    </d:r>
  </si>
  <si>
    <t>G/TBT/N/UGA/667/Add.1</t>
  </si>
  <si>
    <d:r xmlns:d="http://schemas.openxmlformats.org/spreadsheetml/2006/main">
      <d:rPr>
        <d:i/>
        <d:sz val="11"/>
        <d:rFont val="Calibri"/>
      </d:rPr>
      <d:t xml:space="preserve">Ethanol, Ethanol Blends, denatured ethanol.</d:t>
    </d:r>
    <d:r xmlns:d="http://schemas.openxmlformats.org/spreadsheetml/2006/main">
      <d:rPr>
        <d:sz val="11"/>
        <d:color rgb="FF000000"/>
        <d:rFont val="Calibri"/>
      </d:rPr>
      <d:t xml:space="preserve"/>
    </d:r>
  </si>
  <si>
    <t>G/TBT/N/UGA/668/Add.1</t>
  </si>
  <si>
    <d:r xmlns:d="http://schemas.openxmlformats.org/spreadsheetml/2006/main">
      <d:rPr>
        <d:i/>
        <d:sz val="11"/>
        <d:rFont val="Calibri"/>
      </d:rPr>
      <d:t xml:space="preserve">Industrial Chemicals.</d:t>
    </d:r>
    <d:r xmlns:d="http://schemas.openxmlformats.org/spreadsheetml/2006/main">
      <d:rPr>
        <d:sz val="11"/>
        <d:color rgb="FF000000"/>
        <d:rFont val="Calibri"/>
      </d:rPr>
      <d:t xml:space="preserve"/>
    </d:r>
  </si>
  <si>
    <d:r xmlns:d="http://schemas.openxmlformats.org/spreadsheetml/2006/main">
      <d:rPr>
        <d:sz val="11"/>
        <d:rFont val="Calibri"/>
      </d:rPr>
      <d:t xml:space="preserve">29 - Organic chemicals; 28 - Inorganic chemicals; organic or inorganic compounds of precious metals, of rare- earth metals, of radioactive elements or of isotopes;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28 - Inorganic chemicals; organic or inorganic compounds of precious metals, of rare- earth metals, of radioactive elements or of isotopes; 29 - Organic chemicals; </d:t>
    </d:r>
  </si>
  <si>
    <d:r xmlns:d="http://schemas.openxmlformats.org/spreadsheetml/2006/main">
      <d:rPr>
        <d:i/>
        <d:sz val="11"/>
        <d:rFont val="Calibri"/>
      </d:rPr>
      <d:t xml:space="preserve">71.060.01 - Inorganic chemicals in general; 71.080.01 - Organic chemicals in general; </d:t>
    </d:r>
  </si>
  <si>
    <t>G/TBT/N/UGA/669/Add.1</t>
  </si>
  <si>
    <d:r xmlns:d="http://schemas.openxmlformats.org/spreadsheetml/2006/main">
      <d:rPr>
        <d:i/>
        <d:sz val="11"/>
        <d:rFont val="Calibri"/>
      </d:rPr>
      <d:t xml:space="preserve">Organic Liquids.</d:t>
    </d:r>
    <d:r xmlns:d="http://schemas.openxmlformats.org/spreadsheetml/2006/main">
      <d:rPr>
        <d:sz val="11"/>
        <d:color rgb="FF000000"/>
        <d:rFont val="Calibri"/>
      </d:rPr>
      <d:t xml:space="preserve"/>
    </d:r>
  </si>
  <si>
    <d:r xmlns:d="http://schemas.openxmlformats.org/spreadsheetml/2006/main">
      <d:rPr>
        <d:i/>
        <d:sz val="11"/>
        <d:rFont val="Calibri"/>
      </d:rPr>
      <d:t xml:space="preserve">71.080.01 - Organic chemicals in general; </d:t>
    </d:r>
  </si>
  <si>
    <t>G/TBT/N/UGA/670/Add.1</t>
  </si>
  <si>
    <d:r xmlns:d="http://schemas.openxmlformats.org/spreadsheetml/2006/main">
      <d:rPr>
        <d:i/>
        <d:sz val="11"/>
        <d:rFont val="Calibri"/>
      </d:rPr>
      <d:t xml:space="preserve">Crude oils, lubricating oils</d:t>
    </d:r>
    <d:r xmlns:d="http://schemas.openxmlformats.org/spreadsheetml/2006/main">
      <d:rPr>
        <d:sz val="11"/>
        <d:color rgb="FF000000"/>
        <d:rFont val="Calibri"/>
      </d:rPr>
      <d:t xml:space="preserve"/>
    </d:r>
  </si>
  <si>
    <d:r xmlns:d="http://schemas.openxmlformats.org/spreadsheetml/2006/main">
      <d:rPr>
        <d:sz val="11"/>
        <d:rFont val="Calibri"/>
      </d:rPr>
      <d:t xml:space="preserve">150810 - - Crude oil;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150810 - - Crude oil; </d:t>
    </d:r>
  </si>
  <si>
    <d:r xmlns:d="http://schemas.openxmlformats.org/spreadsheetml/2006/main">
      <d:rPr>
        <d:i/>
        <d:sz val="11"/>
        <d:rFont val="Calibri"/>
      </d:rPr>
      <d:t xml:space="preserve">75.180.01 - Equipment for petroleum and natural gas industries in general; </d:t>
    </d:r>
  </si>
  <si>
    <t>G/TBT/N/UGA/671/Add.1</t>
  </si>
  <si>
    <d:r xmlns:d="http://schemas.openxmlformats.org/spreadsheetml/2006/main">
      <d:rPr>
        <d:i/>
        <d:sz val="11"/>
        <d:rFont val="Calibri"/>
      </d:rPr>
      <d:t xml:space="preserve">Petroleum, Petroleum Products.</d:t>
    </d:r>
    <d:r xmlns:d="http://schemas.openxmlformats.org/spreadsheetml/2006/main">
      <d:rPr>
        <d:sz val="11"/>
        <d:color rgb="FF000000"/>
        <d:rFont val="Calibri"/>
      </d:rPr>
      <d:t xml:space="preserve"/>
    </d:r>
  </si>
  <si>
    <d:r xmlns:d="http://schemas.openxmlformats.org/spreadsheetml/2006/main">
      <d:rPr>
        <d:i/>
        <d:sz val="11"/>
        <d:rFont val="Calibri"/>
      </d:rPr>
      <d:t xml:space="preserve">150810 - - Crude oil; </d:t>
    </d:r>
  </si>
  <si>
    <d:r xmlns:d="http://schemas.openxmlformats.org/spreadsheetml/2006/main">
      <d:rPr>
        <d:i/>
        <d:sz val="11"/>
        <d:rFont val="Calibri"/>
      </d:rPr>
      <d:t xml:space="preserve">75.040 - Crude petroleum; 75.080 - Petroleum products in general; 75.100 - Lubricants, industrial oils and related products; </d:t>
    </d:r>
  </si>
  <si>
    <t>G/TBT/N/UGA/672/Add.1</t>
  </si>
  <si>
    <t>G/TBT/N/BRA/560/Add.6</t>
  </si>
  <si>
    <d:r xmlns:d="http://schemas.openxmlformats.org/spreadsheetml/2006/main">
      <d:rPr>
        <d:i/>
        <d:sz val="11"/>
        <d:rFont val="Calibri"/>
      </d:rPr>
      <d:t xml:space="preserve">Television</d:t>
    </d:r>
    <d:r xmlns:d="http://schemas.openxmlformats.org/spreadsheetml/2006/main">
      <d:rPr>
        <d:sz val="11"/>
        <d:color rgb="FF000000"/>
        <d:rFont val="Calibri"/>
      </d:rPr>
      <d:t xml:space="preserve"/>
    </d:r>
  </si>
  <si>
    <d:r xmlns:d="http://schemas.openxmlformats.org/spreadsheetml/2006/main">
      <d:rPr>
        <d:sz val="11"/>
        <d:rFont val="Calibri"/>
      </d:rPr>
      <d:t xml:space="preserve">852520 - - Transmission apparatus incorporating reception apparatus; </d:t>
    </d:r>
  </si>
  <si>
    <d:r xmlns:d="http://schemas.openxmlformats.org/spreadsheetml/2006/main">
      <d:rPr>
        <d:sz val="11"/>
        <d:rFont val="Calibri"/>
      </d:rPr>
      <d:t xml:space="preserve">33.170 - Television and radio broadcasting; </d:t>
    </d:r>
  </si>
  <si>
    <t>G/TBT/N/CAN/488/Add.1</t>
  </si>
  <si>
    <d:r xmlns:d="http://schemas.openxmlformats.org/spreadsheetml/2006/main">
      <d:rPr>
        <d:i/>
        <d:sz val="11"/>
        <d:rFont val="Calibri"/>
      </d:rPr>
      <d:t xml:space="preserve">Environmental protection (ICS: 13.020), Fuels (ICS:75.160)</d:t>
    </d:r>
    <d:r xmlns:d="http://schemas.openxmlformats.org/spreadsheetml/2006/main">
      <d:rPr>
        <d:sz val="11"/>
        <d:color rgb="FF000000"/>
        <d:rFont val="Calibri"/>
      </d:rPr>
      <d:t xml:space="preserve"/>
    </d:r>
  </si>
  <si>
    <d:r xmlns:d="http://schemas.openxmlformats.org/spreadsheetml/2006/main">
      <d:rPr>
        <d:i/>
        <d:sz val="11"/>
        <d:rFont val="Calibri"/>
      </d:rPr>
      <d:t xml:space="preserve">13.020 - Environmental protection; 75.160 - Fuels; </d:t>
    </d:r>
  </si>
  <si>
    <t>G/TBT/N/CAN/501/Add.1</t>
  </si>
  <si>
    <d:r xmlns:d="http://schemas.openxmlformats.org/spreadsheetml/2006/main">
      <d:rPr>
        <d:i/>
        <d:sz val="11"/>
        <d:rFont val="Calibri"/>
      </d:rPr>
      <d:t xml:space="preserve">Toiletries (HS: Chapter 33; ICS: 71.100.70, Chapter 34; ICS: 71.100.40)</d:t>
    </d:r>
    <d:r xmlns:d="http://schemas.openxmlformats.org/spreadsheetml/2006/main">
      <d:rPr>
        <d:sz val="11"/>
        <d:color rgb="FF000000"/>
        <d:rFont val="Calibri"/>
      </d:rPr>
      <d:t xml:space="preserve"/>
    </d:r>
  </si>
  <si>
    <d:r xmlns:d="http://schemas.openxmlformats.org/spreadsheetml/2006/main">
      <d:rPr>
        <d:sz val="11"/>
        <d:rFont val="Calibri"/>
      </d:rPr>
      <d:t xml:space="preserve">71.100.70 - Cosmetics. Toiletries; 71.100.40 - Surface active agents;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71.100.40 - Surface active agents; 71.100.70 - Cosmetics. Toiletries; </d:t>
    </d:r>
  </si>
  <si>
    <t>G/TBT/N/USA/740/Add.1</t>
  </si>
  <si>
    <t>G/TBT/N/COL/225</t>
  </si>
  <si>
    <t>Electronic taximeters (90.29.10.10.00)</t>
  </si>
  <si>
    <t>G/TBT/N/JPN/560</t>
  </si>
  <si>
    <t>G/TBT/N/TPKM/279</t>
  </si>
  <si>
    <d:r xmlns:d="http://schemas.openxmlformats.org/spreadsheetml/2006/main">
      <d:rPr>
        <d:sz val="11"/>
        <d:rFont val="Calibri"/>
      </d:rPr>
      <d:t xml:space="preserve">Exhaust Pipes for Gas Water Heaters</d:t>
    </d:r>
    <d:r xmlns:d="http://schemas.openxmlformats.org/spreadsheetml/2006/main">
      <d:rPr>
        <d:sz val="11"/>
        <d:color rgb="FF000000"/>
        <d:rFont val="Calibri"/>
      </d:rPr>
      <d:t xml:space="preserve"/>
    </d:r>
  </si>
  <si>
    <d:r xmlns:d="http://schemas.openxmlformats.org/spreadsheetml/2006/main">
      <d:rPr>
        <d:sz val="11"/>
        <d:rFont val="Calibri"/>
      </d:rPr>
      <d:t xml:space="preserve">730640 - - Other, welded, of circular cross-section, of stainless steel; 730721 - -- Flanges; 830710 - - Of iron or steel; </d:t>
    </d:r>
  </si>
  <si>
    <d:r xmlns:d="http://schemas.openxmlformats.org/spreadsheetml/2006/main">
      <d:rPr>
        <d:sz val="11"/>
        <d:rFont val="Calibri"/>
      </d:rPr>
      <d:t xml:space="preserve">91.140.65 - Water heating equipment; </d:t>
    </d:r>
  </si>
  <si>
    <t>G/TBT/N/UGA/692</t>
  </si>
  <si>
    <d:r xmlns:d="http://schemas.openxmlformats.org/spreadsheetml/2006/main">
      <d:rPr>
        <d:sz val="11"/>
        <d:rFont val="Calibri"/>
      </d:rPr>
      <d:t xml:space="preserve">Edible Ices, Ice mixes.</d:t>
    </d:r>
    <d:r xmlns:d="http://schemas.openxmlformats.org/spreadsheetml/2006/main">
      <d:rPr>
        <d:sz val="11"/>
        <d:color rgb="FF000000"/>
        <d:rFont val="Calibri"/>
      </d:rPr>
      <d:t xml:space="preserve"/>
    </d:r>
  </si>
  <si>
    <d:r xmlns:d="http://schemas.openxmlformats.org/spreadsheetml/2006/main">
      <d:rPr>
        <d:sz val="11"/>
        <d:rFont val="Calibri"/>
      </d:rPr>
      <d:t xml:space="preserve">2105 - Ice cream and other edible ice, whether or not containing cocoa.; 210500 - Ice cream and other edible ice, whether or not containing cocoa.; </d:t>
    </d:r>
  </si>
  <si>
    <t>G/TBT/N/UGA/693</t>
  </si>
  <si>
    <d:r xmlns:d="http://schemas.openxmlformats.org/spreadsheetml/2006/main">
      <d:rPr>
        <d:sz val="11"/>
        <d:rFont val="Calibri"/>
      </d:rPr>
      <d:t xml:space="preserve">Flavoured milk.</d:t>
    </d:r>
    <d:r xmlns:d="http://schemas.openxmlformats.org/spreadsheetml/2006/main">
      <d:rPr>
        <d:sz val="11"/>
        <d:color rgb="FF000000"/>
        <d:rFont val="Calibri"/>
      </d:rPr>
      <d:t xml:space="preserve"/>
    </d:r>
  </si>
  <si>
    <d:r xmlns:d="http://schemas.openxmlformats.org/spreadsheetml/2006/main">
      <d:rPr>
        <d:sz val="11"/>
        <d:rFont val="Calibri"/>
      </d:rPr>
      <d:t xml:space="preserve">67.100.10 - Milk and processed milk products; 67.100.99 - Other milk products; </d:t>
    </d:r>
  </si>
  <si>
    <t>G/TBT/N/CAN/427/Rev.1</t>
  </si>
  <si>
    <d:r xmlns:d="http://schemas.openxmlformats.org/spreadsheetml/2006/main">
      <d:rPr>
        <d:sz val="11"/>
        <d:rFont val="Calibri"/>
      </d:rPr>
      <d:t xml:space="preserve">Beer (includes Ale, Stout, Porter, and Malt Liquor)</d:t>
    </d:r>
    <d:r xmlns:d="http://schemas.openxmlformats.org/spreadsheetml/2006/main">
      <d:rPr>
        <d:sz val="11"/>
        <d:color rgb="FF000000"/>
        <d:rFont val="Calibri"/>
      </d:rPr>
      <d:t xml:space="preserve"/>
    </d:r>
  </si>
  <si>
    <t>G/TBT/N/EGY/157/Add.1</t>
  </si>
  <si>
    <t>G/TBT/N/EGY/164</t>
  </si>
  <si>
    <d:r xmlns:d="http://schemas.openxmlformats.org/spreadsheetml/2006/main">
      <d:rPr>
        <d:sz val="11"/>
        <d:rFont val="Calibri"/>
      </d:rPr>
      <d:t xml:space="preserve">"Toys" ICS 97.200.50</d:t>
    </d:r>
    <d:r xmlns:d="http://schemas.openxmlformats.org/spreadsheetml/2006/main">
      <d:rPr>
        <d:sz val="11"/>
        <d:color rgb="FF000000"/>
        <d:rFont val="Calibri"/>
      </d:rPr>
      <d:t xml:space="preserve"/>
    </d:r>
  </si>
  <si>
    <t>G/TBT/N/EGY/165</t>
  </si>
  <si>
    <d:r xmlns:d="http://schemas.openxmlformats.org/spreadsheetml/2006/main">
      <d:rPr>
        <d:sz val="11"/>
        <d:rFont val="Calibri"/>
      </d:rPr>
      <d:t xml:space="preserve">Equipment for children - Child use and care articles. ICS: 97.190</d:t>
    </d:r>
    <d:r xmlns:d="http://schemas.openxmlformats.org/spreadsheetml/2006/main">
      <d:rPr>
        <d:sz val="11"/>
        <d:color rgb="FF000000"/>
        <d:rFont val="Calibri"/>
      </d:rPr>
      <d:t xml:space="preserve"/>
    </d:r>
  </si>
  <si>
    <t>G/TBT/N/EGY/166</t>
  </si>
  <si>
    <d:r xmlns:d="http://schemas.openxmlformats.org/spreadsheetml/2006/main">
      <d:rPr>
        <d:sz val="11"/>
        <d:rFont val="Calibri"/>
      </d:rPr>
      <d:t xml:space="preserve">Gypsum, Gypsum plasterboards and Gypsum based products. ICS: 91.100.10; 91.100.60; 91.120.10; 91.120.20; 01.040.91.</d:t>
    </d:r>
    <d:r xmlns:d="http://schemas.openxmlformats.org/spreadsheetml/2006/main">
      <d:rPr>
        <d:sz val="11"/>
        <d:color rgb="FF000000"/>
        <d:rFont val="Calibri"/>
      </d:rPr>
      <d:t xml:space="preserve"/>
    </d:r>
  </si>
  <si>
    <d:r xmlns:d="http://schemas.openxmlformats.org/spreadsheetml/2006/main">
      <d:rPr>
        <d:sz val="11"/>
        <d:rFont val="Calibri"/>
      </d:rPr>
      <d:t xml:space="preserve">01.040.91 - Construction materials and building (Vocabularies); 91.100.10 - Cement. Gypsum. Lime. Mortar; 91.100.60 - Thermal and sound insulating materials; 91.120.10 - Thermal insulation of buildings; 91.120.20 - Acoustics in building. Sound insulation; </d:t>
    </d:r>
  </si>
  <si>
    <t>G/TBT/N/EGY/167</t>
  </si>
  <si>
    <d:r xmlns:d="http://schemas.openxmlformats.org/spreadsheetml/2006/main">
      <d:rPr>
        <d:sz val="11"/>
        <d:rFont val="Calibri"/>
      </d:rPr>
      <d:t xml:space="preserve">Jewellery ICS: 39.060</d:t>
    </d:r>
    <d:r xmlns:d="http://schemas.openxmlformats.org/spreadsheetml/2006/main">
      <d:rPr>
        <d:sz val="11"/>
        <d:color rgb="FF000000"/>
        <d:rFont val="Calibri"/>
      </d:rPr>
      <d:t xml:space="preserve"/>
    </d:r>
  </si>
  <si>
    <t>G/TBT/N/EGY/168</t>
  </si>
  <si>
    <d:r xmlns:d="http://schemas.openxmlformats.org/spreadsheetml/2006/main">
      <d:rPr>
        <d:sz val="11"/>
        <d:rFont val="Calibri"/>
      </d:rPr>
      <d:t xml:space="preserve">Ophthalmic equipment ICS 11.040.70</d:t>
    </d:r>
    <d:r xmlns:d="http://schemas.openxmlformats.org/spreadsheetml/2006/main">
      <d:rPr>
        <d:sz val="11"/>
        <d:color rgb="FF000000"/>
        <d:rFont val="Calibri"/>
      </d:rPr>
      <d:t xml:space="preserve"/>
    </d:r>
  </si>
  <si>
    <t>G/TBT/N/EGY/3/Add.3</t>
  </si>
  <si>
    <t>G/TBT/N/EGY/3/Add.4</t>
  </si>
  <si>
    <t>G/TBT/N/EGY/68/Add.1</t>
  </si>
  <si>
    <t>G/TBT/N/EGY/89/Add.1</t>
  </si>
  <si>
    <d:r xmlns:d="http://schemas.openxmlformats.org/spreadsheetml/2006/main">
      <d:rPr>
        <d:i/>
        <d:sz val="11"/>
        <d:rFont val="Calibri"/>
      </d:rPr>
      <d:t xml:space="preserve">Edible fats and oil</d:t>
    </d:r>
    <d:r xmlns:d="http://schemas.openxmlformats.org/spreadsheetml/2006/main">
      <d:rPr>
        <d:sz val="11"/>
        <d:color rgb="FF000000"/>
        <d:rFont val="Calibri"/>
      </d:rPr>
      <d:t xml:space="preserve"/>
    </d:r>
  </si>
  <si>
    <t>G/TBT/N/NIC/153</t>
  </si>
  <si>
    <t>G/TBT/N/NIC/154</t>
  </si>
  <si>
    <t>G/TBT/N/THA/499</t>
  </si>
  <si>
    <t>G/TBT/N/VNM/96</t>
  </si>
  <si>
    <d:r xmlns:d="http://schemas.openxmlformats.org/spreadsheetml/2006/main">
      <d:rPr>
        <d:sz val="11"/>
        <d:rFont val="Calibri"/>
      </d:rPr>
      <d:t xml:space="preserve">Linear accelerator in radiotherapy</d:t>
    </d:r>
    <d:r xmlns:d="http://schemas.openxmlformats.org/spreadsheetml/2006/main">
      <d:rPr>
        <d:sz val="11"/>
        <d:color rgb="FF000000"/>
        <d:rFont val="Calibri"/>
      </d:rPr>
      <d:t xml:space="preserve"/>
    </d:r>
  </si>
  <si>
    <t>G/TBT/N/CRI/168</t>
  </si>
  <si>
    <t>G/TBT/N/CRI/169</t>
  </si>
  <si>
    <t>G/TBT/N/HKG/43/Add.1</t>
  </si>
  <si>
    <d:r xmlns:d="http://schemas.openxmlformats.org/spreadsheetml/2006/main">
      <d:rPr>
        <d:i/>
        <d:sz val="11"/>
        <d:rFont val="Calibri"/>
      </d:rPr>
      <d:t xml:space="preserve">Infant formula, follow-up formula, feeding bottles, teats, pacifiers and food products for , ;
infant and young children (0-36 months) ;
</d:t>
    </d:r>
    <d:r xmlns:d="http://schemas.openxmlformats.org/spreadsheetml/2006/main">
      <d:rPr>
        <d:sz val="11"/>
        <d:color rgb="FF000000"/>
        <d:rFont val="Calibri"/>
      </d:rPr>
      <d:t xml:space="preserve"/>
    </d:r>
  </si>
  <si>
    <t>G/TBT/N/PHL/198</t>
  </si>
  <si>
    <d:r xmlns:d="http://schemas.openxmlformats.org/spreadsheetml/2006/main">
      <d:rPr>
        <d:sz val="11"/>
        <d:rFont val="Calibri"/>
      </d:rPr>
      <d:t xml:space="preserve">ICS: 65.060</d:t>
    </d:r>
    <d:r xmlns:d="http://schemas.openxmlformats.org/spreadsheetml/2006/main">
      <d:rPr>
        <d:sz val="11"/>
        <d:color rgb="FF000000"/>
        <d:rFont val="Calibri"/>
      </d:rPr>
      <d:t xml:space="preserve"/>
    </d:r>
  </si>
  <si>
    <t>G/TBT/N/UGA/691</t>
  </si>
  <si>
    <d:r xmlns:d="http://schemas.openxmlformats.org/spreadsheetml/2006/main">
      <d:rPr>
        <d:sz val="11"/>
        <d:rFont val="Calibri"/>
      </d:rPr>
      <d:t xml:space="preserve">Hair spray</d:t>
    </d:r>
    <d:r xmlns:d="http://schemas.openxmlformats.org/spreadsheetml/2006/main">
      <d:rPr>
        <d:sz val="11"/>
        <d:color rgb="FF000000"/>
        <d:rFont val="Calibri"/>
      </d:rPr>
      <d:t xml:space="preserve"/>
    </d:r>
  </si>
  <si>
    <t>G/TBT/N/VNM/88/Add.1</t>
  </si>
  <si>
    <d:r xmlns:d="http://schemas.openxmlformats.org/spreadsheetml/2006/main">
      <d:rPr>
        <d:i/>
        <d:sz val="11"/>
        <d:rFont val="Calibri"/>
      </d:rPr>
      <d:t xml:space="preserve">Products and goods in general</d:t>
    </d:r>
    <d:r xmlns:d="http://schemas.openxmlformats.org/spreadsheetml/2006/main">
      <d:rPr>
        <d:sz val="11"/>
        <d:color rgb="FF000000"/>
        <d:rFont val="Calibri"/>
      </d:rPr>
      <d:t xml:space="preserve"/>
    </d:r>
  </si>
  <si>
    <t>G/TBT/N/ZAF/195/Add.1</t>
  </si>
  <si>
    <d:r xmlns:d="http://schemas.openxmlformats.org/spreadsheetml/2006/main">
      <d:rPr>
        <d:sz val="11"/>
        <d:rFont val="Calibri"/>
      </d:rPr>
      <d:t xml:space="preserve">0804 - Dates, figs, pineapples, avocados, guavas, mangoes and mangosteens, fresh or dried.;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0804 - Dates, figs, pineapples, avocados, guavas, mangoes and mangosteens, fresh or dried.; </d:t>
    </d:r>
  </si>
  <si>
    <t>G/TBT/N/ARG/323</t>
  </si>
  <si>
    <t>Domestic sanitary products</t>
  </si>
  <si>
    <d:r xmlns:d="http://schemas.openxmlformats.org/spreadsheetml/2006/main">
      <d:rPr>
        <d:sz val="11"/>
        <d:rFont val="Calibri"/>
      </d:rPr>
      <d:t xml:space="preserve">71.100.35 - Chemicals for industrial and domestic disinfection purposes; 71.100.40 - Surface active agents; </d:t>
    </d:r>
  </si>
  <si>
    <t>G/TBT/N/CAN/528</t>
  </si>
  <si>
    <d:r xmlns:d="http://schemas.openxmlformats.org/spreadsheetml/2006/main">
      <d:rPr>
        <d:sz val="11"/>
        <d:rFont val="Calibri"/>
      </d:rPr>
      <d:t xml:space="preserve">Drug Products - Opioids (ICS: 11.040, 11.120)</d:t>
    </d:r>
    <d:r xmlns:d="http://schemas.openxmlformats.org/spreadsheetml/2006/main">
      <d:rPr>
        <d:sz val="11"/>
        <d:color rgb="FF000000"/>
        <d:rFont val="Calibri"/>
      </d:rPr>
      <d:t xml:space="preserve"/>
    </d:r>
  </si>
  <si>
    <t>G/TBT/N/HND/89</t>
  </si>
  <si>
    <t>Honduras</t>
  </si>
  <si>
    <t>G/TBT/N/HND/90</t>
  </si>
  <si>
    <t>G/TBT/N/KOR/719</t>
  </si>
  <si>
    <d:r xmlns:d="http://schemas.openxmlformats.org/spreadsheetml/2006/main">
      <d:rPr>
        <d:sz val="11"/>
        <d:rFont val="Calibri"/>
      </d:rPr>
      <d:t xml:space="preserve">Non-phase-in substance, existing substance subject to registration, substance subject to authorization, restricted and banned substance</d:t>
    </d:r>
    <d:r xmlns:d="http://schemas.openxmlformats.org/spreadsheetml/2006/main">
      <d:rPr>
        <d:sz val="11"/>
        <d:color rgb="FF000000"/>
        <d:rFont val="Calibri"/>
      </d:rPr>
      <d:t xml:space="preserve"/>
    </d:r>
  </si>
  <si>
    <t>G/TBT/N/THA/217/Rev.1/Add.1</t>
  </si>
  <si>
    <d:r xmlns:d="http://schemas.openxmlformats.org/spreadsheetml/2006/main">
      <d:rPr>
        <d:i/>
        <d:sz val="11"/>
        <d:rFont val="Calibri"/>
      </d:rPr>
      <d:t xml:space="preserve">Hot-rolled flat steel (HS: 7208, ICS: 77.140.50)</d:t>
    </d:r>
    <d:r xmlns:d="http://schemas.openxmlformats.org/spreadsheetml/2006/main">
      <d:rPr>
        <d:sz val="11"/>
        <d:color rgb="FF000000"/>
        <d:rFont val="Calibri"/>
      </d:rPr>
      <d:t xml:space="preserve"/>
    </d:r>
  </si>
  <si>
    <d:r xmlns:d="http://schemas.openxmlformats.org/spreadsheetml/2006/main">
      <d:rPr>
        <d:sz val="11"/>
        <d:rFont val="Calibri"/>
      </d:rPr>
      <d:t xml:space="preserve">7208 - Flat-rolled products of iron or non-alloy steel, of a width of 600 mm or more, hot-rolled, not clad, plated or coated.;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7208 - Flat-rolled products of iron or non-alloy steel, of a width of 600 mm or more, hot-rolled, not clad, plated or coated.; </d:t>
    </d:r>
  </si>
  <si>
    <t>G/TBT/N/THA/42/Rev.1/Add.1</t>
  </si>
  <si>
    <d:r xmlns:d="http://schemas.openxmlformats.org/spreadsheetml/2006/main">
      <d:rPr>
        <d:i/>
        <d:sz val="11"/>
        <d:rFont val="Calibri"/>
      </d:rPr>
      <d:t xml:space="preserve">Cold reduced flat steel (HS: 7209, ICS: 77.140.50)</d:t>
    </d:r>
    <d:r xmlns:d="http://schemas.openxmlformats.org/spreadsheetml/2006/main">
      <d:rPr>
        <d:sz val="11"/>
        <d:color rgb="FF000000"/>
        <d:rFont val="Calibri"/>
      </d:rPr>
      <d:t xml:space="preserve"/>
    </d:r>
  </si>
  <si>
    <d:r xmlns:d="http://schemas.openxmlformats.org/spreadsheetml/2006/main">
      <d:rPr>
        <d:sz val="11"/>
        <d:rFont val="Calibri"/>
      </d:rPr>
      <d:t xml:space="preserve">7209 - Flat-rolled products of iron or non-alloy steel, of a width of 600 mm or more, cold-rolled (cold-reduced), not clad, plated or coated.;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7209 - Flat-rolled products of iron or non-alloy steel, of a width of 600 mm or more, cold-rolled (cold-reduced), not clad, plated or coated.; </d:t>
    </d:r>
  </si>
  <si>
    <t>G/TBT/N/TPKM/278</t>
  </si>
  <si>
    <d:r xmlns:d="http://schemas.openxmlformats.org/spreadsheetml/2006/main">
      <d:rPr>
        <d:sz val="11"/>
        <d:rFont val="Calibri"/>
      </d:rPr>
      <d:t xml:space="preserve">Children's bedguards</d:t>
    </d:r>
    <d:r xmlns:d="http://schemas.openxmlformats.org/spreadsheetml/2006/main">
      <d:rPr>
        <d:sz val="11"/>
        <d:color rgb="FF000000"/>
        <d:rFont val="Calibri"/>
      </d:rPr>
      <d:t xml:space="preserve"/>
    </d:r>
  </si>
  <si>
    <d:r xmlns:d="http://schemas.openxmlformats.org/spreadsheetml/2006/main">
      <d:rPr>
        <d:sz val="11"/>
        <d:rFont val="Calibri"/>
      </d:rPr>
      <d:t xml:space="preserve">392690 - - Other; 4421 - Other articles of wood.; </d:t>
    </d:r>
  </si>
  <si>
    <d:r xmlns:d="http://schemas.openxmlformats.org/spreadsheetml/2006/main">
      <d:rPr>
        <d:sz val="11"/>
        <d:rFont val="Calibri"/>
      </d:rPr>
      <d:t xml:space="preserve">97.140 - Furniture; 97.190 - Equipment for children; </d:t>
    </d:r>
  </si>
  <si>
    <t>G/TBT/N/ARG/203/Add.3</t>
  </si>
  <si>
    <d:r xmlns:d="http://schemas.openxmlformats.org/spreadsheetml/2006/main">
      <d:rPr>
        <d:i/>
        <d:sz val="11"/>
        <d:rFont val="Calibri"/>
      </d:rPr>
      <d:t xml:space="preserve">Medical technology products</d:t>
    </d:r>
    <d:r xmlns:d="http://schemas.openxmlformats.org/spreadsheetml/2006/main">
      <d:rPr>
        <d:sz val="11"/>
        <d:color rgb="FF000000"/>
        <d:rFont val="Calibri"/>
      </d:rPr>
      <d:t xml:space="preserve"/>
    </d:r>
  </si>
  <si>
    <t>G/TBT/N/CHN/1209</t>
  </si>
  <si>
    <d:r xmlns:d="http://schemas.openxmlformats.org/spreadsheetml/2006/main">
      <d:rPr>
        <d:sz val="11"/>
        <d:rFont val="Calibri"/>
      </d:rPr>
      <d:t xml:space="preserve">Food (Contains some of the 0308 HS code products) HS: 02；0302-0307；04；0504，0507-0511；0712-0713；0813；0902-0910；1210-1211；130213；1501-1503，1506；16；17；1801，1803-1806；19；2001-2009；2101-2106；22</d:t>
    </d:r>
    <d:r xmlns:d="http://schemas.openxmlformats.org/spreadsheetml/2006/main">
      <d:rPr>
        <d:sz val="11"/>
        <d:color rgb="FF000000"/>
        <d:rFont val="Calibri"/>
      </d:rPr>
      <d:t xml:space="preserve"/>
    </d:r>
  </si>
  <si>
    <d:r xmlns:d="http://schemas.openxmlformats.org/spreadsheetml/2006/main">
      <d:rPr>
        <d:sz val="11"/>
        <d:rFont val="Calibri"/>
      </d:rPr>
      <d:t xml:space="preserve">0302 - Fish, fresh or chilled, excluding fish fillets and other fish meat of heading 03.04.; 02 - Meat and edible meat offal; 0303 - Fish, frozen, excluding fish fillets and other fish meat of heading 03.04.; 0304 - Fish fillets and other fish meat (whether or not minced), fresh, chilled or frozen.; 0305 - Fish, dried, salted or in brine; smoked fish, whether or not cooked before or during the smoking process; flours, meals and pellets of fish, fit for human consumption.; 0306 - Crustaceans, whether in shell or not, live, fresh, chilled, frozen, dried, salted or in brine; crustaceans, in shell, cooked by steaming or by boiling in water, whether or not chilled, frozen, dried, salted or in brine; flours, meals and pellets of crustaceans, fit for human consumption.; 0307 - Molluscs, whether in shell or not, live, fresh, chilled, frozen, dried, salted or in brine; aquatic invertebrates other than crustaceans and molluscs, live, fresh, chilled, frozen, dried, salted or in brine; flours, meals and pellets of aquatic invertebrates other than crustaceans, fit for human consumption.; 04 - Dairy produce; birds' eggs; natural honey; edible products of animal origin, not elsewhere specified or included; 0504 - Guts, bladders and stomachs of animals (other than fish), whole and pieces thereof, fresh, chilled, frozen, salted, in brine, dried or smoked.; 0507 - Ivory, tortoise-shell, whalebone and whalebone hair, horns, antlers, hooves, nails, claws and beaks, unworked or simply prepared but not cut to shape; powder and waste of these products.; 0508 - Coral and similar materials, unworked or simply prepared but not otherwise worked; shells of molluscs, crustaceans or echinoderms and cuttle-bone, unworked or simply prepared but not cut to shape, powder and waste thereof.; 0509 - Natural sponges of animal origin.; 0510 - Ambergris, castoreum, civet and musk; cantharides; bile, whether or not dried; glands and other animal products used in the preparation of pharmaceutical products, fresh, chilled, frozen or otherwise provisionally preserved.; 0511 - Animal products not elsewhere specified or included; dead animals of Chapter 1 or 3, unfit for human consumption.; 0712 - Dried vegetables, whole, cut, sliced, broken or in powder, but not further prepared.; 0713 - Dried leguminous vegetables, shelled, whether or not skinned or split.; 0902 - Tea, whether or not flavoured.; 0813 - Fruit, dried, other than that of headings 08.01 to 08.06; mixtures of nuts or dried fruits of this Chapter.; 0904 - Pepper of the genus Piper; dried or crushed or ground fruits of the genus Capsicum or of the genus Pimenta.; 0903 - Maté; 0905 - Vanilla.; 0906 - Cinnamon and cinnamon-tree flowers.; 0907 - Cloves (whole fruit, cloves and stems).; 0909 - Seeds of anise, badian, fennel, coriander, cumin or caraway; juniper berries.; 0908 - Nutmeg, mace and cardamoms.; 0910 - Ginger, saffron, turmeric (curcuma), thyme, bay leaves, curry and other spices.; 1210 - Hop cones, fresh or dried, whether or not ground, powdered or in the form of pellets; lupulin.; 1211 - Plants and parts of plants (including seeds and fruits), of a kind used primarily in perfumery, in pharmacy or for insecticidal, fungicidal or similar purposes, fresh or dried, whether or not cut, crushed or powdered.; 130213 - -- Of hops; 1501 - Pig fat (including lard) and poultry fat, other than that of heading 02.09 or 15.03.; 1503 - Lard stearin, lard oil, oleostearin, oleo-oil and tallow oil, not emulsified or mixed or otherwise prepared; 1502 - Fats of bovine animals, sheep or goats, other than those of heading 15.03.; 1506 - Other animal fats and oils and their fractions, whether or not refined, but not chemically modified.; 16 - Preparations of meat, of fish or of crustaceans, molluscs or other aquatic invertebrates; 17 - Sugars and sugar confectionery; 1801 - Cocoa beans, whole or broken, raw or roasted.; 1804 - Cocoa butter, fat and oil.; 1803 - Cocoa paste, whether or not defatted.; 1805 - Cocoa powder, not containing added sugar or other sweetening matter.; 1806 - Chocolate and other food preparations containing cocoa.; 19 - Preparations of cereals, flour, starch or milk; pastrycooks' products; 2002 - Tomatoes prepared or preserved otherwise than by vinegar or acetic acid.; 2001 - Vegetables, fruit, nuts and other edible parts of plants, prepared or preserved by vinegar or acetic acid.; 2003 - Mushrooms and truffles, prepared or preserved otherwise than by vinegar or acetic acid.; 2004 - Other vegetables prepared or preserved otherwise than by vinegar or acetic acid, frozen, other than products of heading 20.06.; 2005 - Other vegetables prepared or preserved otherwise than by vinegar or acetic acid, not frozen, other than products of heading 20.06.; 2006 - Vegetables, fruit, nuts, fruit-peel and other parts of plants, preserved by sugar (drained, glacé or crystallised).; 2007 - Jams, fruit jellies, marmalades, fruit or nut purée and fruit or nut pastes, obtained by cooking, whether or not containing added sugar or other sweetening matter.; 2009 - Fruit juices (including grape must) and vegetable juices, unfermented and not containing added spirit, whether or not containing added sugar or other sweetening matter.; 2008 - Fruit, nuts and other edible parts of plants, otherwise prepared or preserved, whether or not containing added sugar or other sweetening matter or spirit, not elsewhere specified or included.; 2101 - Extracts, essences and concentrates, of coffee, tea or maté and preparations with a basis of these products or with a basis of coffee, tea or maté; roasted chicory and other roasted coffee substitutes, and extracts, essences and concentrates thereof.; 2102 - Yeasts (active or inactive); other single-cell micro-organisms, dead (but not including vaccines of heading 30.02); prepared baking powders.; 2103 - Sauces and preparations therefor; mixed condiments and mixed seasonings; mustard flour and meal and prepared mustard.; 2104 - Soups and broths and preparations therefor; homogenised composite food preparations.; 2105 - Ice cream and other edible ice, whether or not containing cocoa.; 2106 - Food preparations not elsewhere specified or included.; 22 - Beverages, spirits and vinegar; </d:t>
    </d:r>
  </si>
  <si>
    <d:r xmlns:d="http://schemas.openxmlformats.org/spreadsheetml/2006/main">
      <d:rPr>
        <d:sz val="11"/>
        <d:rFont val="Calibri"/>
      </d:rPr>
      <d:t xml:space="preserve">67.100 - Milk and milk products; 67.080 - Fruits. Vegetables; 67.120 - Meat, meat products and other animal produce; 67.140 - Tea. Coffee. Cocoa; 67.180 - Sugar. Sugar products. Starch; 67.190 - Chocolate; 67.200 - Edible oils and fats. Oilseeds; 67.220 - Spices and condiments. Food additives; </d:t>
    </d:r>
  </si>
  <si>
    <t>G/TBT/N/PHL/197/Add.1</t>
  </si>
  <si>
    <d:r xmlns:d="http://schemas.openxmlformats.org/spreadsheetml/2006/main">
      <d:rPr>
        <d:i/>
        <d:sz val="11"/>
        <d:rFont val="Calibri"/>
      </d:rPr>
      <d:t xml:space="preserve">91.100.10 - Cement. Gypsum. Lime. Mortar; </d:t>
    </d:r>
  </si>
  <si>
    <t>G/TBT/N/SLV/195</t>
  </si>
  <si>
    <t>G/TBT/N/SLV/196</t>
  </si>
  <si>
    <t>G/TBT/N/THA/498</t>
  </si>
  <si>
    <d:r xmlns:d="http://schemas.openxmlformats.org/spreadsheetml/2006/main">
      <d:rPr>
        <d:sz val="11"/>
        <d:rFont val="Calibri"/>
      </d:rPr>
      <d:t xml:space="preserve">HS (8535), ICS (29.120.50)</d:t>
    </d:r>
    <d:r xmlns:d="http://schemas.openxmlformats.org/spreadsheetml/2006/main">
      <d:rPr>
        <d:sz val="11"/>
        <d:color rgb="FF000000"/>
        <d:rFont val="Calibri"/>
      </d:rPr>
      <d:t xml:space="preserve"/>
    </d:r>
  </si>
  <si>
    <d:r xmlns:d="http://schemas.openxmlformats.org/spreadsheetml/2006/main">
      <d:rPr>
        <d:sz val="11"/>
        <d:rFont val="Calibri"/>
      </d:rPr>
      <d:t xml:space="preserve">8535 - Electrical apparatus for switching or protecting electrical circuits, or for making connections to or in electrical circuits (for example, switches, fuses, lightning arresters, voltage limiters, surge suppressors, plugs, junction boxes), for a voltage exceeding 1,000 volts.; </d:t>
    </d:r>
  </si>
  <si>
    <t>G/TBT/N/UKR/108/Add.1</t>
  </si>
  <si>
    <d:r xmlns:d="http://schemas.openxmlformats.org/spreadsheetml/2006/main">
      <d:rPr>
        <d:i/>
        <d:sz val="11"/>
        <d:rFont val="Calibri"/>
      </d:rPr>
      <d:t xml:space="preserve">Vacuum cleaners</d:t>
    </d:r>
    <d:r xmlns:d="http://schemas.openxmlformats.org/spreadsheetml/2006/main">
      <d:rPr>
        <d:sz val="11"/>
        <d:color rgb="FF000000"/>
        <d:rFont val="Calibri"/>
      </d:rPr>
      <d:t xml:space="preserve"/>
    </d:r>
  </si>
  <si>
    <t>G/TBT/N/UKR/111/Add.1</t>
  </si>
  <si>
    <d:r xmlns:d="http://schemas.openxmlformats.org/spreadsheetml/2006/main">
      <d:rPr>
        <d:i/>
        <d:sz val="11"/>
        <d:rFont val="Calibri"/>
      </d:rPr>
      <d:t xml:space="preserve">Simple pressure vessels</d:t>
    </d:r>
    <d:r xmlns:d="http://schemas.openxmlformats.org/spreadsheetml/2006/main">
      <d:rPr>
        <d:sz val="11"/>
        <d:color rgb="FF000000"/>
        <d:rFont val="Calibri"/>
      </d:rPr>
      <d:t xml:space="preserve"/>
    </d:r>
  </si>
  <si>
    <d:r xmlns:d="http://schemas.openxmlformats.org/spreadsheetml/2006/main">
      <d:rPr>
        <d:sz val="11"/>
        <d:rFont val="Calibri"/>
      </d:rPr>
      <d:t xml:space="preserve">23.020.30 - Gas pressure vessels, gas cylinders; 23.040 - Pipeline components and pipelines; 23.060.40 - Pressure regulators; 27.060.30 - Boilers and heat exchangers; </d:t>
    </d:r>
  </si>
  <si>
    <t>G/TBT/N/TPKM/276</t>
  </si>
  <si>
    <t>G/TBT/N/TPKM/277</t>
  </si>
  <si>
    <d:r xmlns:d="http://schemas.openxmlformats.org/spreadsheetml/2006/main">
      <d:rPr>
        <d:sz val="11"/>
        <d:rFont val="Calibri"/>
      </d:rPr>
      <d:t xml:space="preserve">Set-Top Box of Multimedia Content Distribution Platform.</d:t>
    </d:r>
    <d:r xmlns:d="http://schemas.openxmlformats.org/spreadsheetml/2006/main">
      <d:rPr>
        <d:sz val="11"/>
        <d:color rgb="FF000000"/>
        <d:rFont val="Calibri"/>
      </d:rPr>
      <d:t xml:space="preserve"/>
    </d:r>
  </si>
  <si>
    <t>G/TBT/N/TUR/91</t>
  </si>
  <si>
    <d:r xmlns:d="http://schemas.openxmlformats.org/spreadsheetml/2006/main">
      <d:rPr>
        <d:sz val="11"/>
        <d:rFont val="Calibri"/>
      </d:rPr>
      <d:t xml:space="preserve">Detergents (scope is same with the Regulation (EC) No 648/2004 of the European Parliament and of the Council of 31 March 2004 on detergents)</d:t>
    </d:r>
    <d:r xmlns:d="http://schemas.openxmlformats.org/spreadsheetml/2006/main">
      <d:rPr>
        <d:sz val="11"/>
        <d:color rgb="FF000000"/>
        <d:rFont val="Calibri"/>
      </d:rPr>
      <d:t xml:space="preserve"/>
    </d:r>
  </si>
  <si>
    <d:r xmlns:d="http://schemas.openxmlformats.org/spreadsheetml/2006/main">
      <d:rPr>
        <d:sz val="11"/>
        <d:rFont val="Calibri"/>
      </d:rPr>
      <d:t xml:space="preserve">Consumer information, labelling; Prevention of deceptive practices and consumer protection; Protection of human health or safety; Protection of the environment; Harmonization; </d:t>
    </d:r>
  </si>
  <si>
    <t>G/TBT/N/UGA/688</t>
  </si>
  <si>
    <d:r xmlns:d="http://schemas.openxmlformats.org/spreadsheetml/2006/main">
      <d:rPr>
        <d:sz val="11"/>
        <d:rFont val="Calibri"/>
      </d:rPr>
      <d:t xml:space="preserve">Potable water</d:t>
    </d:r>
    <d:r xmlns:d="http://schemas.openxmlformats.org/spreadsheetml/2006/main">
      <d:rPr>
        <d:sz val="11"/>
        <d:color rgb="FF000000"/>
        <d:rFont val="Calibri"/>
      </d:rPr>
      <d:t xml:space="preserve"/>
    </d:r>
  </si>
  <si>
    <d:r xmlns:d="http://schemas.openxmlformats.org/spreadsheetml/2006/main">
      <d:rPr>
        <d:sz val="11"/>
        <d:rFont val="Calibri"/>
      </d:rPr>
      <d:t xml:space="preserve">13.060 - Water quality; </d:t>
    </d:r>
  </si>
  <si>
    <d:r xmlns:d="http://schemas.openxmlformats.org/spreadsheetml/2006/main">
      <d:rPr>
        <d:sz val="11"/>
        <d:rFont val="Calibri"/>
      </d:rPr>
      <d:t xml:space="preserve">Prevention of deceptive practices and consumer protection; Protection of human health or safety; Quality requirements; Harmonization; Reducing trade barriers and facilitating trade; </d:t>
    </d:r>
  </si>
  <si>
    <t>G/TBT/N/UGA/689</t>
  </si>
  <si>
    <d:r xmlns:d="http://schemas.openxmlformats.org/spreadsheetml/2006/main">
      <d:rPr>
        <d:sz val="11"/>
        <d:rFont val="Calibri"/>
      </d:rPr>
      <d:t xml:space="preserve">Mineral water</d:t>
    </d:r>
    <d:r xmlns:d="http://schemas.openxmlformats.org/spreadsheetml/2006/main">
      <d:rPr>
        <d:sz val="11"/>
        <d:color rgb="FF000000"/>
        <d:rFont val="Calibri"/>
      </d:rPr>
      <d:t xml:space="preserve"/>
    </d:r>
  </si>
  <si>
    <d:r xmlns:d="http://schemas.openxmlformats.org/spreadsheetml/2006/main">
      <d:rPr>
        <d:sz val="11"/>
        <d:rFont val="Calibri"/>
      </d:rPr>
      <d:t xml:space="preserve">220110 - - Mineral waters and aerated waters; </d:t>
    </d:r>
  </si>
  <si>
    <d:r xmlns:d="http://schemas.openxmlformats.org/spreadsheetml/2006/main">
      <d:rPr>
        <d:sz val="11"/>
        <d:rFont val="Calibri"/>
      </d:rPr>
      <d:t xml:space="preserve">13.060 - Water quality; 13.060.10 - Water of natural resources; 13.060.20 - Drinking water; 67.160.20 - Non-alcoholic beverages; </d:t>
    </d:r>
  </si>
  <si>
    <t>G/TBT/N/UGA/690</t>
  </si>
  <si>
    <d:r xmlns:d="http://schemas.openxmlformats.org/spreadsheetml/2006/main">
      <d:rPr>
        <d:sz val="11"/>
        <d:rFont val="Calibri"/>
      </d:rPr>
      <d:t xml:space="preserve">Packaged drinking water.</d:t>
    </d:r>
    <d:r xmlns:d="http://schemas.openxmlformats.org/spreadsheetml/2006/main">
      <d:rPr>
        <d:sz val="11"/>
        <d:color rgb="FF000000"/>
        <d:rFont val="Calibri"/>
      </d:rPr>
      <d:t xml:space="preserve"/>
    </d:r>
  </si>
  <si>
    <d:r xmlns:d="http://schemas.openxmlformats.org/spreadsheetml/2006/main">
      <d:rPr>
        <d:sz val="11"/>
        <d:rFont val="Calibri"/>
      </d:rPr>
      <d:t xml:space="preserve">13.060 - Water quality; 13.060.20 - Drinking water; 67.160.20 - Non-alcoholic beverages; </d:t>
    </d:r>
  </si>
  <si>
    <t>G/TBT/N/ARG/321</t>
  </si>
  <si>
    <t>Dimethyl dicarbonate (DMDC) dispensers.</t>
  </si>
  <si>
    <t>G/TBT/N/ARG/322</t>
  </si>
  <si>
    <t>Methyl alcohol or methanol</t>
  </si>
  <si>
    <t>G/TBT/N/BRA/549/Add.2/Corr.1</t>
  </si>
  <si>
    <t>G/TBT/N/CHL/408</t>
  </si>
  <si>
    <t>Boilers</t>
  </si>
  <si>
    <t>G/TBT/N/SAU/989</t>
  </si>
  <si>
    <d:r xmlns:d="http://schemas.openxmlformats.org/spreadsheetml/2006/main">
      <d:rPr>
        <d:sz val="11"/>
        <d:rFont val="Calibri"/>
      </d:rPr>
      <d:t xml:space="preserve">ICS: 91.140.65</d:t>
    </d:r>
    <d:r xmlns:d="http://schemas.openxmlformats.org/spreadsheetml/2006/main">
      <d:rPr>
        <d:sz val="11"/>
        <d:color rgb="FF000000"/>
        <d:rFont val="Calibri"/>
      </d:rPr>
      <d:t xml:space="preserve"/>
    </d:r>
  </si>
  <si>
    <t>G/TBT/N/TUR/90</t>
  </si>
  <si>
    <d:r xmlns:d="http://schemas.openxmlformats.org/spreadsheetml/2006/main">
      <d:rPr>
        <d:sz val="11"/>
        <d:rFont val="Calibri"/>
      </d:rPr>
      <d:t xml:space="preserve">Wood Packaging Material</d:t>
    </d:r>
    <d:r xmlns:d="http://schemas.openxmlformats.org/spreadsheetml/2006/main">
      <d:rPr>
        <d:sz val="11"/>
        <d:color rgb="FF000000"/>
        <d:rFont val="Calibri"/>
      </d:rPr>
      <d:t xml:space="preserve"/>
    </d:r>
  </si>
  <si>
    <t>G/TBT/N/UGA/687</t>
  </si>
  <si>
    <d:r xmlns:d="http://schemas.openxmlformats.org/spreadsheetml/2006/main">
      <d:rPr>
        <d:sz val="11"/>
        <d:rFont val="Calibri"/>
      </d:rPr>
      <d:t xml:space="preserve">Waste management.</d:t>
    </d:r>
    <d:r xmlns:d="http://schemas.openxmlformats.org/spreadsheetml/2006/main">
      <d:rPr>
        <d:sz val="11"/>
        <d:color rgb="FF000000"/>
        <d:rFont val="Calibri"/>
      </d:rPr>
      <d:t xml:space="preserve"/>
    </d:r>
  </si>
  <si>
    <d:r xmlns:d="http://schemas.openxmlformats.org/spreadsheetml/2006/main">
      <d:rPr>
        <d:sz val="11"/>
        <d:rFont val="Calibri"/>
      </d:rPr>
      <d:t xml:space="preserve">13.020.10 - Environmental management; 13.030 - Wastes; </d:t>
    </d:r>
  </si>
  <si>
    <t>G/TBT/N/URY/14</t>
  </si>
  <si>
    <t>Ready-to-eat packaged foods</t>
  </si>
  <si>
    <t>G/TBT/N/BRA/559/Add.4</t>
  </si>
  <si>
    <d:r xmlns:d="http://schemas.openxmlformats.org/spreadsheetml/2006/main">
      <d:rPr>
        <d:i/>
        <d:sz val="11"/>
        <d:rFont val="Calibri"/>
      </d:rPr>
      <d:t xml:space="preserve">Parts and accessories of vehicles of headings 87.11 to 87.13 (HS 8714).</d:t>
    </d:r>
    <d:r xmlns:d="http://schemas.openxmlformats.org/spreadsheetml/2006/main">
      <d:rPr>
        <d:sz val="11"/>
        <d:color rgb="FF000000"/>
        <d:rFont val="Calibri"/>
      </d:rPr>
      <d:t xml:space="preserve"/>
    </d:r>
  </si>
  <si>
    <d:r xmlns:d="http://schemas.openxmlformats.org/spreadsheetml/2006/main">
      <d:rPr>
        <d:sz val="11"/>
        <d:rFont val="Calibri"/>
      </d:rPr>
      <d:t xml:space="preserve">8714 - Parts and accessories of vehicles of headings 87.11 to 87.13.;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8714 - Parts and accessories of vehicles of headings 87.11 to 87.13.; </d:t>
    </d:r>
  </si>
  <si>
    <t>G/TBT/N/CHN/1202</t>
  </si>
  <si>
    <d:r xmlns:d="http://schemas.openxmlformats.org/spreadsheetml/2006/main">
      <d:rPr>
        <d:sz val="11"/>
        <d:rFont val="Calibri"/>
      </d:rPr>
      <d:t xml:space="preserve">Reverse Osmosis Drinking Water Treatment Purifiers</d:t>
    </d:r>
    <d:r xmlns:d="http://schemas.openxmlformats.org/spreadsheetml/2006/main">
      <d:rPr>
        <d:sz val="11"/>
        <d:color rgb="FF000000"/>
        <d:rFont val="Calibri"/>
      </d:rPr>
      <d:t xml:space="preserve"/>
    </d:r>
  </si>
  <si>
    <d:r xmlns:d="http://schemas.openxmlformats.org/spreadsheetml/2006/main">
      <d:rPr>
        <d:sz val="11"/>
        <d:rFont val="Calibri"/>
      </d:rPr>
      <d:t xml:space="preserve">6910 - Ceramic sinks, wash basins, wash basin pedestals, baths, bidets, water closet pans, flushing cisterns, urinals and similar sanitary fixtures.; </d:t>
    </d:r>
  </si>
  <si>
    <d:r xmlns:d="http://schemas.openxmlformats.org/spreadsheetml/2006/main">
      <d:rPr>
        <d:sz val="11"/>
        <d:rFont val="Calibri"/>
      </d:rPr>
      <d:t xml:space="preserve">91.140.60 - Water supply systems; 91.140.70 - Sanitary installations; </d:t>
    </d:r>
  </si>
  <si>
    <t>G/TBT/N/CHN/1203</t>
  </si>
  <si>
    <d:r xmlns:d="http://schemas.openxmlformats.org/spreadsheetml/2006/main">
      <d:rPr>
        <d:sz val="11"/>
        <d:rFont val="Calibri"/>
      </d:rPr>
      <d:t xml:space="preserve">Motorcycles and mopeds</d:t>
    </d:r>
    <d:r xmlns:d="http://schemas.openxmlformats.org/spreadsheetml/2006/main">
      <d:rPr>
        <d:sz val="11"/>
        <d:color rgb="FF000000"/>
        <d:rFont val="Calibri"/>
      </d:rPr>
      <d:t xml:space="preserve"/>
    </d:r>
  </si>
  <si>
    <t>G/TBT/N/CHN/1204</t>
  </si>
  <si>
    <d:r xmlns:d="http://schemas.openxmlformats.org/spreadsheetml/2006/main">
      <d:rPr>
        <d:sz val="11"/>
        <d:rFont val="Calibri"/>
      </d:rPr>
      <d:t xml:space="preserve">Completed vehicle and electrical/electronic sub-assembly</d:t>
    </d:r>
    <d:r xmlns:d="http://schemas.openxmlformats.org/spreadsheetml/2006/main">
      <d:rPr>
        <d:sz val="11"/>
        <d:color rgb="FF000000"/>
        <d:rFont val="Calibri"/>
      </d:rPr>
      <d:t xml:space="preserve"/>
    </d:r>
  </si>
  <si>
    <t>G/TBT/N/CHN/1205</t>
  </si>
  <si>
    <d:r xmlns:d="http://schemas.openxmlformats.org/spreadsheetml/2006/main">
      <d:rPr>
        <d:sz val="11"/>
        <d:rFont val="Calibri"/>
      </d:rPr>
      <d:t xml:space="preserve">Vehicles of category M1</d:t>
    </d:r>
    <d:r xmlns:d="http://schemas.openxmlformats.org/spreadsheetml/2006/main">
      <d:rPr>
        <d:sz val="11"/>
        <d:color rgb="FF000000"/>
        <d:rFont val="Calibri"/>
      </d:rPr>
      <d:t xml:space="preserve"/>
    </d:r>
  </si>
  <si>
    <d:r xmlns:d="http://schemas.openxmlformats.org/spreadsheetml/2006/main">
      <d:rPr>
        <d:sz val="11"/>
        <d:rFont val="Calibri"/>
      </d:rPr>
      <d:t xml:space="preserve">43.040.60 - Bodies and body components; </d:t>
    </d:r>
  </si>
  <si>
    <t>G/TBT/N/CHN/1206</t>
  </si>
  <si>
    <d:r xmlns:d="http://schemas.openxmlformats.org/spreadsheetml/2006/main">
      <d:rPr>
        <d:sz val="11"/>
        <d:rFont val="Calibri"/>
      </d:rPr>
      <d:t xml:space="preserve">Special school bus</d:t>
    </d:r>
    <d:r xmlns:d="http://schemas.openxmlformats.org/spreadsheetml/2006/main">
      <d:rPr>
        <d:sz val="11"/>
        <d:color rgb="FF000000"/>
        <d:rFont val="Calibri"/>
      </d:rPr>
      <d:t xml:space="preserve"/>
    </d:r>
  </si>
  <si>
    <d:r xmlns:d="http://schemas.openxmlformats.org/spreadsheetml/2006/main">
      <d:rPr>
        <d:sz val="11"/>
        <d:rFont val="Calibri"/>
      </d:rPr>
      <d:t xml:space="preserve">8702 - Motor vehicles for the transport of ten or more persons, including the driver.; 8701 - Tractors (other than tractors of heading 87.09).; 8703 - Motor cars and other motor vehicles principally designed for the transport of persons (other than those of heading 87.02), including station wagons and racing cars.; 8704 - Motor vehicles for the transport of goods.; 8706 - Chassis fitted with engines, for the motor vehicles of headings 87.01 to 87.05.; 8705 - Special purpose motor vehicles, other than those principally designed for the transport of persons or goods (for example, breakdown lorries (wreckers), crane lorries (mobile cranes), fire fighting vehicles, concrete mixer lorries (concrete-mixers), road sweeper lorries (road sweepers), spraying lorries (spraying vehicles), mobile workshops, mobile radiological units).; 8707 - Bodies (including cabs), for the motor vehicles of headings 87.01 to 87.05.; 8708 - Parts and accessories of the motor vehicles of headings 87.01 to 87.05.; 8709 - Works trucks, self-propelled, not fitted with lifting or handling equipment, of the type used in factories, warehouses, dock areas or airports for short distance transport of goods; tractors of the type used on railway station platforms; parts of the foregoing vehicles.; </d:t>
    </d:r>
  </si>
  <si>
    <t>G/TBT/N/CHN/1207</t>
  </si>
  <si>
    <d:r xmlns:d="http://schemas.openxmlformats.org/spreadsheetml/2006/main">
      <d:rPr>
        <d:sz val="11"/>
        <d:rFont val="Calibri"/>
      </d:rPr>
      <d:t xml:space="preserve">Road vehicles except trams</d:t>
    </d:r>
    <d:r xmlns:d="http://schemas.openxmlformats.org/spreadsheetml/2006/main">
      <d:rPr>
        <d:sz val="11"/>
        <d:color rgb="FF000000"/>
        <d:rFont val="Calibri"/>
      </d:rPr>
      <d:t xml:space="preserve"/>
    </d:r>
  </si>
  <si>
    <d:r xmlns:d="http://schemas.openxmlformats.org/spreadsheetml/2006/main">
      <d:rPr>
        <d:sz val="11"/>
        <d:rFont val="Calibri"/>
      </d:rPr>
      <d:t xml:space="preserve">8701 - Tractors (other than tractors of heading 87.09).; 8702 - Motor vehicles for the transport of ten or more persons, including the driver.; 8703 - Motor cars and other motor vehicles principally designed for the transport of persons (other than those of heading 87.02), including station wagons and racing cars.; 8704 - Motor vehicles for the transport of goods.; 8705 - Special purpose motor vehicles, other than those principally designed for the transport of persons or goods (for example, breakdown lorries (wreckers), crane lorries (mobile cranes), fire fighting vehicles, concrete mixer lorries (concrete-mixers), road sweeper lorries (road sweepers), spraying lorries (spraying vehicles), mobile workshops, mobile radiological units).; 8706 - Chassis fitted with engines, for the motor vehicles of headings 87.01 to 87.05.; 8707 - Bodies (including cabs), for the motor vehicles of headings 87.01 to 87.05.; 8708 - Parts and accessories of the motor vehicles of headings 87.01 to 87.05.; 8709 - Works trucks, self-propelled, not fitted with lifting or handling equipment, of the type used in factories, warehouses, dock areas or airports for short distance transport of goods; tractors of the type used on railway station platforms; parts of the foregoing vehicles.; </d:t>
    </d:r>
  </si>
  <si>
    <t>G/TBT/N/CHN/1208</t>
  </si>
  <si>
    <d:r xmlns:d="http://schemas.openxmlformats.org/spreadsheetml/2006/main">
      <d:rPr>
        <d:sz val="11"/>
        <d:rFont val="Calibri"/>
      </d:rPr>
      <d:t xml:space="preserve">87 - Vehicles other than railway or tramway rolling- stock, and parts and accessories thereof; 02 - Meat and edible meat offal; 0302 - Fish, fresh or chilled, excluding fish fillets and other fish meat of heading 03.04.; 0303 - Fish, frozen, excluding fish fillets and other fish meat of heading 03.04.; 0304 - Fish fillets and other fish meat (whether or not minced), fresh, chilled or frozen.; 0305 - Fish, dried, salted or in brine; smoked fish, whether or not cooked before or during the smoking process; flours, meals and pellets of fish, fit for human consumption.; 0306 - Crustaceans, whether in shell or not, live, fresh, chilled, frozen, dried, salted or in brine; crustaceans, in shell, cooked by steaming or by boiling in water, whether or not chilled, frozen, dried, salted or in brine; flours, meals and pellets of crustaceans, fit for human consumption.; 0307 - Molluscs, whether in shell or not, live, fresh, chilled, frozen, dried, salted or in brine; aquatic invertebrates other than crustaceans and molluscs, live, fresh, chilled, frozen, dried, salted or in brine; flours, meals and pellets of aquatic invertebrates other than crustaceans, fit for human consumption.; 0504 - Guts, bladders and stomachs of animals (other than fish), whole and pieces thereof, fresh, chilled, frozen, salted, in brine, dried or smoked.; 04 - Dairy produce; birds' eggs; natural honey; edible products of animal origin, not elsewhere specified or included; 0507 - Ivory, tortoise-shell, whalebone and whalebone hair, horns, antlers, hooves, nails, claws and beaks, unworked or simply prepared but not cut to shape; powder and waste of these products.; 0509 - Natural sponges of animal origin.; 0510 - Ambergris, castoreum, civet and musk; cantharides; bile, whether or not dried; glands and other animal products used in the preparation of pharmaceutical products, fresh, chilled, frozen or otherwise provisionally preserved.; 0712 - Dried vegetables, whole, cut, sliced, broken or in powder, but not further prepared.; 0511 - Animal products not elsewhere specified or included; dead animals of Chapter 1 or 3, unfit for human consumption.; 0713 - Dried leguminous vegetables, shelled, whether or not skinned or split.; 0813 - Fruit, dried, other than that of headings 08.01 to 08.06; mixtures of nuts or dried fruits of this Chapter.; 0902 - Tea, whether or not flavoured.; 0903 - Maté; 0904 - Pepper of the genus Piper; dried or crushed or ground fruits of the genus Capsicum or of the genus Pimenta.; 0906 - Cinnamon and cinnamon-tree flowers.; 0905 - Vanilla.; 0907 - Cloves (whole fruit, cloves and stems).; 0908 - Nutmeg, mace and cardamoms.; 0909 - Seeds of anise, badian, fennel, coriander, cumin or caraway; juniper berries.; 0910 - Ginger, saffron, turmeric (curcuma), thyme, bay leaves, curry and other spices.; 1210 - Hop cones, fresh or dried, whether or not ground, powdered or in the form of pellets; lupulin.; 1211 - Plants and parts of plants (including seeds and fruits), of a kind used primarily in perfumery, in pharmacy or for insecticidal, fungicidal or similar purposes, fresh or dried, whether or not cut, crushed or powdered.; 130213 - -- Of hops; 1501 - Pig fat (including lard) and poultry fat, other than that of heading 02.09 or 15.03.; 1503 - Lard stearin, lard oil, oleostearin, oleo-oil and tallow oil, not emulsified or mixed or otherwise prepared; 1502 - Fats of bovine animals, sheep or goats, other than those of heading 15.03.; 1506 - Other animal fats and oils and their fractions, whether or not refined, but not chemically modified.; 16 - Preparations of meat, of fish or of crustaceans, molluscs or other aquatic invertebrates; 17 - Sugars and sugar confectionery; 1801 - Cocoa beans, whole or broken, raw or roasted.; 1803 - Cocoa paste, whether or not defatted.; 1804 - Cocoa butter, fat and oil.; 1806 - Chocolate and other food preparations containing cocoa.; 1805 - Cocoa powder, not containing added sugar or other sweetening matter.; </d:t>
    </d:r>
  </si>
  <si>
    <d:r xmlns:d="http://schemas.openxmlformats.org/spreadsheetml/2006/main">
      <d:rPr>
        <d:sz val="11"/>
        <d:rFont val="Calibri"/>
      </d:rPr>
      <d:t xml:space="preserve">43.040.10 - Electrical and electronic equipment; 67.100 - Milk and milk products; 67.080 - Fruits. Vegetables; 67.120 - Meat, meat products and other animal produce; 67.140 - Tea. Coffee. Cocoa; 67.180 - Sugar. Sugar products. Starch; 67.190 - Chocolate; 67.200 - Edible oils and fats. Oilseeds; 67.220 - Spices and condiments. Food additives; </d:t>
    </d:r>
  </si>
  <si>
    <t>G/TBT/N/CZE/204</t>
  </si>
  <si>
    <d:r xmlns:d="http://schemas.openxmlformats.org/spreadsheetml/2006/main">
      <d:rPr>
        <d:sz val="11"/>
        <d:rFont val="Calibri"/>
      </d:rPr>
      <d:t xml:space="preserve">Vibrational gas density flow transducers, vibrational flow densometers</d:t>
    </d:r>
    <d:r xmlns:d="http://schemas.openxmlformats.org/spreadsheetml/2006/main">
      <d:rPr>
        <d:sz val="11"/>
        <d:color rgb="FF000000"/>
        <d:rFont val="Calibri"/>
      </d:rPr>
      <d:t xml:space="preserve"/>
    </d:r>
  </si>
  <si>
    <t>G/TBT/N/ECU/99/Add.4</t>
  </si>
  <si>
    <t>G/TBT/N/MEX/332/Add.2</t>
  </si>
  <si>
    <t>G/TBT/N/UGA/686</t>
  </si>
  <si>
    <d:r xmlns:d="http://schemas.openxmlformats.org/spreadsheetml/2006/main">
      <d:rPr>
        <d:sz val="11"/>
        <d:rFont val="Calibri"/>
      </d:rPr>
      <d:t xml:space="preserve">Biomass stoves</d:t>
    </d:r>
    <d:r xmlns:d="http://schemas.openxmlformats.org/spreadsheetml/2006/main">
      <d:rPr>
        <d:sz val="11"/>
        <d:color rgb="FF000000"/>
        <d:rFont val="Calibri"/>
      </d:rPr>
      <d:t xml:space="preserve"/>
    </d:r>
  </si>
  <si>
    <d:r xmlns:d="http://schemas.openxmlformats.org/spreadsheetml/2006/main">
      <d:rPr>
        <d:sz val="11"/>
        <d:rFont val="Calibri"/>
      </d:rPr>
      <d:t xml:space="preserve">7321 - Stoves, ranges, grates, cookers (including those with subsidiary boilers for central heating), barbecues, braziers, gas-rings, plate warmers and similar non-electric domestic appliances, and parts thereof, of iron or steel.; </d:t>
    </d:r>
  </si>
  <si>
    <t>G/TBT/N/GTM/93</t>
  </si>
  <si>
    <t>G/TBT/N/GTM/94</t>
  </si>
  <si>
    <t>G/TBT/N/KEN/585</t>
  </si>
  <si>
    <t>G/TBT/N/KEN/586</t>
  </si>
  <si>
    <d:r xmlns:d="http://schemas.openxmlformats.org/spreadsheetml/2006/main">
      <d:rPr>
        <d:sz val="11"/>
        <d:rFont val="Calibri"/>
      </d:rPr>
      <d:t xml:space="preserve">13.060.20 - Drinking water; </d:t>
    </d:r>
  </si>
  <si>
    <t>G/TBT/N/KEN/587</t>
  </si>
  <si>
    <t>G/TBT/N/KEN/588</t>
  </si>
  <si>
    <t>G/TBT/N/MEX/360</t>
  </si>
  <si>
    <t>G/TBT/N/MEX/361</t>
  </si>
  <si>
    <d:r xmlns:d="http://schemas.openxmlformats.org/spreadsheetml/2006/main">
      <d:rPr>
        <d:sz val="11"/>
        <d:rFont val="Calibri"/>
      </d:rPr>
      <d:t xml:space="preserve">Road transport vehicles</d:t>
    </d:r>
    <d:r xmlns:d="http://schemas.openxmlformats.org/spreadsheetml/2006/main">
      <d:rPr>
        <d:sz val="11"/>
        <d:color rgb="FF000000"/>
        <d:rFont val="Calibri"/>
      </d:rPr>
      <d:t xml:space="preserve"/>
    </d:r>
  </si>
  <si>
    <t>G/TBT/N/UKR/109/Add.1</t>
  </si>
  <si>
    <d:r xmlns:d="http://schemas.openxmlformats.org/spreadsheetml/2006/main">
      <d:rPr>
        <d:i/>
        <d:sz val="11"/>
        <d:rFont val="Calibri"/>
      </d:rPr>
      <d:t xml:space="preserve">Air conditioners</d:t>
    </d:r>
    <d:r xmlns:d="http://schemas.openxmlformats.org/spreadsheetml/2006/main">
      <d:rPr>
        <d:sz val="11"/>
        <d:color rgb="FF000000"/>
        <d:rFont val="Calibri"/>
      </d:rPr>
      <d:t xml:space="preserve"/>
    </d:r>
  </si>
  <si>
    <d:r xmlns:d="http://schemas.openxmlformats.org/spreadsheetml/2006/main">
      <d:rPr>
        <d:sz val="11"/>
        <d:rFont val="Calibri"/>
      </d:rPr>
      <d:t xml:space="preserve">8415 - Air conditioning machines, comprising a motor-driven fan and elements for changing the temperature and humidity, including those machines in which the humidity cannot be separately regulated.;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8415 - Air conditioning machines, comprising a motor-driven fan and elements for changing the temperature and humidity, including those machines in which the humidity cannot be separately regulated.; </d:t>
    </d:r>
  </si>
  <si>
    <t>G/TBT/N/USA/1146/Add.2</t>
  </si>
  <si>
    <d:r xmlns:d="http://schemas.openxmlformats.org/spreadsheetml/2006/main">
      <d:rPr>
        <d:i/>
        <d:sz val="11"/>
        <d:rFont val="Calibri"/>
      </d:rPr>
      <d:t xml:space="preserve">Fireworks and related explosive materials</d:t>
    </d:r>
    <d:r xmlns:d="http://schemas.openxmlformats.org/spreadsheetml/2006/main">
      <d:rPr>
        <d:sz val="11"/>
        <d:color rgb="FF000000"/>
        <d:rFont val="Calibri"/>
      </d:rPr>
      <d:t xml:space="preserve"/>
    </d:r>
  </si>
  <si>
    <d:r xmlns:d="http://schemas.openxmlformats.org/spreadsheetml/2006/main">
      <d:rPr>
        <d:i/>
        <d:sz val="11"/>
        <d:rFont val="Calibri"/>
      </d:rPr>
      <d:t xml:space="preserve">13.120 - Domestic safety; 13.230 - Explosion protection; 71.100 - Products of the chemical industry; </d:t>
    </d:r>
  </si>
  <si>
    <t>G/TBT/N/USA/1295</t>
  </si>
  <si>
    <d:r xmlns:d="http://schemas.openxmlformats.org/spreadsheetml/2006/main">
      <d:rPr>
        <d:sz val="11"/>
        <d:rFont val="Calibri"/>
      </d:rPr>
      <d:t xml:space="preserve">71.100 - Products of the chemical industry; 13.020 - Environmental protection; </d:t>
    </d:r>
  </si>
  <si>
    <t>G/TBT/N/USA/777/Add.6</t>
  </si>
  <si>
    <d:r xmlns:d="http://schemas.openxmlformats.org/spreadsheetml/2006/main">
      <d:rPr>
        <d:i/>
        <d:sz val="11"/>
        <d:rFont val="Calibri"/>
      </d:rPr>
      <d:t xml:space="preserve">Hybrid and electric vehicles (ICS 49.040, 40.120)</d:t>
    </d:r>
    <d:r xmlns:d="http://schemas.openxmlformats.org/spreadsheetml/2006/main">
      <d:rPr>
        <d:sz val="11"/>
        <d:color rgb="FF000000"/>
        <d:rFont val="Calibri"/>
      </d:rPr>
      <d:t xml:space="preserve"/>
    </d:r>
  </si>
  <si>
    <d:r xmlns:d="http://schemas.openxmlformats.org/spreadsheetml/2006/main">
      <d:rPr>
        <d:i/>
        <d:sz val="11"/>
        <d:rFont val="Calibri"/>
      </d:rPr>
      <d:t xml:space="preserve">43.040 - Road vehicle systems; 43.120 - Electric road vehicles; 49.040 - Coatings and related processes used in aerospace industry; </d:t>
    </d:r>
  </si>
  <si>
    <t>G/TBT/N/SAU/987</t>
  </si>
  <si>
    <d:r xmlns:d="http://schemas.openxmlformats.org/spreadsheetml/2006/main">
      <d:rPr>
        <d:sz val="11"/>
        <d:rFont val="Calibri"/>
      </d:rPr>
      <d:t xml:space="preserve">ICS: 97.060</d:t>
    </d:r>
    <d:r xmlns:d="http://schemas.openxmlformats.org/spreadsheetml/2006/main">
      <d:rPr>
        <d:sz val="11"/>
        <d:color rgb="FF000000"/>
        <d:rFont val="Calibri"/>
      </d:rPr>
      <d:t xml:space="preserve"/>
    </d:r>
  </si>
  <si>
    <t>G/TBT/N/SAU/988</t>
  </si>
  <si>
    <d:r xmlns:d="http://schemas.openxmlformats.org/spreadsheetml/2006/main">
      <d:rPr>
        <d:sz val="11"/>
        <d:rFont val="Calibri"/>
      </d:rPr>
      <d:t xml:space="preserve">ICS:97.060</d:t>
    </d:r>
    <d:r xmlns:d="http://schemas.openxmlformats.org/spreadsheetml/2006/main">
      <d:rPr>
        <d:sz val="11"/>
        <d:color rgb="FF000000"/>
        <d:rFont val="Calibri"/>
      </d:rPr>
      <d:t xml:space="preserve"/>
    </d:r>
  </si>
  <si>
    <t>G/TBT/N/BRA/701/Add.2</t>
  </si>
  <si>
    <d:r xmlns:d="http://schemas.openxmlformats.org/spreadsheetml/2006/main">
      <d:rPr>
        <d:sz val="11"/>
        <d:rFont val="Calibri"/>
      </d:rPr>
      <d:t xml:space="preserve">0304 - Fish fillets and other fish meat (whether or not minced), fresh, chilled or frozen.; 0303 - Fish, frozen, excluding fish fillets and other fish meat of heading 03.04.; </d:t>
    </d:r>
  </si>
  <si>
    <t>G/TBT/N/KOR/718</t>
  </si>
  <si>
    <d:r xmlns:d="http://schemas.openxmlformats.org/spreadsheetml/2006/main">
      <d:rPr>
        <d:sz val="11"/>
        <d:rFont val="Calibri"/>
      </d:rPr>
      <d:t xml:space="preserve">Railway vehicles to be operated In Korea</d:t>
    </d:r>
    <d:r xmlns:d="http://schemas.openxmlformats.org/spreadsheetml/2006/main">
      <d:rPr>
        <d:sz val="11"/>
        <d:color rgb="FF000000"/>
        <d:rFont val="Calibri"/>
      </d:rPr>
      <d:t xml:space="preserve"/>
    </d:r>
  </si>
  <si>
    <t>G/TBT/N/MEX/359</t>
  </si>
  <si>
    <d:r xmlns:d="http://schemas.openxmlformats.org/spreadsheetml/2006/main">
      <d:rPr>
        <d:sz val="11"/>
        <d:rFont val="Calibri"/>
      </d:rPr>
      <d:t xml:space="preserve">Products, equipment or devices that can connect to a public telecommunications network or use the radio spectrum (tariff heading 44.10.11)</d:t>
    </d:r>
    <d:r xmlns:d="http://schemas.openxmlformats.org/spreadsheetml/2006/main">
      <d:rPr>
        <d:sz val="11"/>
        <d:color rgb="FF000000"/>
        <d:rFont val="Calibri"/>
      </d:rPr>
      <d:t xml:space="preserve"/>
    </d:r>
  </si>
  <si>
    <t>G/TBT/N/PER/95</t>
  </si>
  <si>
    <t xml:space="preserve">1108.12.00.00:	Maize (corn) starch.
1201.00.90.00:	Soya beans, whether or not broken, other than for sowing.
1205.10.90.00:	Low erucic acid rape or colza seeds, other than for sowing.
1205.90.90.00:	Rape or colza seeds, whether or not broken, other than for sowing.
1207.20.90.00:	Cotton seeds, whether or not broken, other than for sowing.
1208.10.00.00:	Flours and meals of soya beans.
1209.10.00.00:	Sugar beet seed.
1212.91.00.00:	Sugar beet.
1214.90.00.00:	Swedes, mangolds, fodder roots, hay, clover, sainfoin, forage kale, lupines, vetches and similar forage products, whether or not in the form of pellets.
1302.19.20.00:	Soyabean extract, whether or not in powder.
1507.10.00.00:	Crude soyabean oil, whether or not degummed.
1507.90.10.00:	Refined soyabean oil, containing added denaturalizing substances not exceeding 1%.
1507.90.90.00:	Soyabean oil, refined, other than containing added denaturalizing substances not exceeding 1%.
1512.21.00.00:	Crude cottonseed oil, whether or not gossypol has been removed.
1512.29.00.00:	Other cottonseed oil, other than crude, whether or not gossypol has been removed.
1514.11.00.00:	Low erucic acid rape or colza oil, crude.
1514.19.00.00:	Other low erucic acid rape or colza oil, other than crude.
1515.21.00.00:	Maize (corn) oil, crude.
1515.29.00.00:	Maize (corn) oil, other than crude.
1701.12.00.00:	Raw beet sugar not containing added flavouring or colouring matter.
1701.91.00.00:	Refined cane or beet sugar and chemically pure sucrose, in solid form, containing added flavouring or colouring matter.
1701.99.90.00:	Other cane or beet sugar, in solid form.
2005.80.00.00:	Sweet corn (Zea mays var. saccharata) prepared or preserved otherwise than by vinegar or acetic acid, not frozen.
2103.10.00.00:	Soya sauce.
2106.10.11.00:	Soya protein concentrate, containing 65% to 75% protein on a dry basis.
3203.00.16.00:	Colouring matter of purple maize/corn (anthocyanin).</t>
  </si>
  <si>
    <d:r xmlns:d="http://schemas.openxmlformats.org/spreadsheetml/2006/main">
      <d:rPr>
        <d:sz val="11"/>
        <d:rFont val="Calibri"/>
      </d:rPr>
      <d:t xml:space="preserve">110812 - -- Maize (corn) starch; 1201 - Soya beans, whether or not broken.; 120810 - - Of soya beans; 120720 - - Cotton seeds; 120910 - - Sugar beet seed; 121291 - -- Sugar beet; 130219 - -- Other; 121490 - - Other; 151419 - -- Other; 151411 - -- Crude oil; 170112 - -- Beet sugar; 200580 - - Sweet corn (Zea mays var. saccharata); 3203 - Colouring matter of vegetable or animal origin (including dyeing extracts but excluding animal black), whether or not chemically defined; preparations as specified in Note 3 to this Chapter based on colouring matter of vegetable or animal origin.; 1205 - Rape or colza seeds, whether or not broken.; 1507 - Soya- Bean oil and its fractions, whether or not refined, but not chemically modified.; 2103 - Sauces and preparations therefor; mixed condiments and mixed seasonings; mustard flour and meal and prepared mustard.; 2106 - Food preparations not elsewhere specified or included.; 15122 - - Cotton-seed oil and its fractions:; 15141 - - Low erucic acid rape or colza oil and its fractions:; 15152 - - Maize (corn) oil and its fractions:; 17019 - - Other:; </d:t>
    </d:r>
  </si>
  <si>
    <t>G/TBT/N/TPKM/275</t>
  </si>
  <si>
    <d:r xmlns:d="http://schemas.openxmlformats.org/spreadsheetml/2006/main">
      <d:rPr>
        <d:sz val="11"/>
        <d:rFont val="Calibri"/>
      </d:rPr>
      <d:t xml:space="preserve">strollers and carriages</d:t>
    </d:r>
    <d:r xmlns:d="http://schemas.openxmlformats.org/spreadsheetml/2006/main">
      <d:rPr>
        <d:sz val="11"/>
        <d:color rgb="FF000000"/>
        <d:rFont val="Calibri"/>
      </d:rPr>
      <d:t xml:space="preserve"/>
    </d:r>
  </si>
  <si>
    <d:r xmlns:d="http://schemas.openxmlformats.org/spreadsheetml/2006/main">
      <d:rPr>
        <d:sz val="11"/>
        <d:rFont val="Calibri"/>
      </d:rPr>
      <d:t xml:space="preserve">8715 - Baby carriages and parts thereof.; </d:t>
    </d:r>
  </si>
  <si>
    <t>G/TBT/N/CAN/513/Add.1</t>
  </si>
  <si>
    <d:r xmlns:d="http://schemas.openxmlformats.org/spreadsheetml/2006/main">
      <d:rPr>
        <d:i/>
        <d:sz val="11"/>
        <d:rFont val="Calibri"/>
      </d:rPr>
      <d:t xml:space="preserve">Tobacco products  (ICS: 65.160) ;
Vaping products ;
</d:t>
    </d:r>
    <d:r xmlns:d="http://schemas.openxmlformats.org/spreadsheetml/2006/main">
      <d:rPr>
        <d:sz val="11"/>
        <d:color rgb="FF000000"/>
        <d:rFont val="Calibri"/>
      </d:rPr>
      <d:t xml:space="preserve"/>
    </d:r>
  </si>
  <si>
    <d:r xmlns:d="http://schemas.openxmlformats.org/spreadsheetml/2006/main">
      <d:rPr>
        <d:i/>
        <d:sz val="11"/>
        <d:rFont val="Calibri"/>
      </d:rPr>
      <d:t xml:space="preserve">65.160 - Tobacco, tobacco products and related equipment; </d:t>
    </d:r>
  </si>
  <si>
    <t>G/TBT/N/CAN/527</t>
  </si>
  <si>
    <t>G/TBT/N/CRI/74/Add.1</t>
  </si>
  <si>
    <d:r xmlns:d="http://schemas.openxmlformats.org/spreadsheetml/2006/main">
      <d:rPr>
        <d:i/>
        <d:sz val="11"/>
        <d:rFont val="Calibri"/>
      </d:rPr>
      <d:t xml:space="preserve">International Classification for Standards (ICS) code 67.050</d:t>
    </d:r>
    <d:r xmlns:d="http://schemas.openxmlformats.org/spreadsheetml/2006/main">
      <d:rPr>
        <d:sz val="11"/>
        <d:color rgb="FF000000"/>
        <d:rFont val="Calibri"/>
      </d:rPr>
      <d:t xml:space="preserve"/>
    </d:r>
  </si>
  <si>
    <d:r xmlns:d="http://schemas.openxmlformats.org/spreadsheetml/2006/main">
      <d:rPr>
        <d:i/>
        <d:sz val="11"/>
        <d:rFont val="Calibri"/>
      </d:rPr>
      <d:t xml:space="preserve">67.040 - Food products in general; 67.050 - General methods of tests and analysis for food products; </d:t>
    </d:r>
  </si>
  <si>
    <t>G/TBT/N/PAN/94</t>
  </si>
  <si>
    <t>International Classification for Standards (ICS) code 29.160.30</t>
  </si>
  <si>
    <t>G/TBT/N/PRY/94</t>
  </si>
  <si>
    <d:r xmlns:d="http://schemas.openxmlformats.org/spreadsheetml/2006/main">
      <d:rPr>
        <d:sz val="11"/>
        <d:rFont val="Calibri"/>
      </d:rPr>
      <d:t xml:space="preserve">Labelling of textile products (abrogation of Common Market Group Resolution No. 33/07). The notified text covers the products falling under MERCOSUR Common Nomenclature (NCM) Chapters 50 to 63.</d:t>
    </d:r>
    <d:r xmlns:d="http://schemas.openxmlformats.org/spreadsheetml/2006/main">
      <d:rPr>
        <d:sz val="11"/>
        <d:color rgb="FF000000"/>
        <d:rFont val="Calibri"/>
      </d:rPr>
      <d:t xml:space="preserve"/>
    </d:r>
  </si>
  <si>
    <t>G/TBT/N/PRY/95</t>
  </si>
  <si>
    <d:r xmlns:d="http://schemas.openxmlformats.org/spreadsheetml/2006/main">
      <d:rPr>
        <d:sz val="11"/>
        <d:rFont val="Calibri"/>
      </d:rPr>
      <d:t xml:space="preserve">Net contents of pre-packaged products (abrogation of Common Market Group Resolution No. 31/07)</d:t>
    </d:r>
    <d:r xmlns:d="http://schemas.openxmlformats.org/spreadsheetml/2006/main">
      <d:rPr>
        <d:sz val="11"/>
        <d:color rgb="FF000000"/>
        <d:rFont val="Calibri"/>
      </d:rPr>
      <d:t xml:space="preserve"/>
    </d:r>
  </si>
  <si>
    <t>G/TBT/N/PRY/96</t>
  </si>
  <si>
    <d:r xmlns:d="http://schemas.openxmlformats.org/spreadsheetml/2006/main">
      <d:rPr>
        <d:sz val="11"/>
        <d:rFont val="Calibri"/>
      </d:rPr>
      <d:t xml:space="preserve">Reglamento Técnico MERCOSUR de Identidad y Calidad de Leche (Derogación de RES GMC N° 82/93 y 138/96) (MERCOSUR Technical Regulation on the identity and quality of milk (Repeal of Common Market Group Resolutions Nos 82/93 and 138/96))</d:t>
    </d:r>
    <d:r xmlns:d="http://schemas.openxmlformats.org/spreadsheetml/2006/main">
      <d:rPr>
        <d:sz val="11"/>
        <d:color rgb="FF000000"/>
        <d:rFont val="Calibri"/>
      </d:rPr>
      <d:t xml:space="preserve"/>
    </d:r>
  </si>
  <si>
    <t>G/TBT/N/TPKM/239/Add.1</t>
  </si>
  <si>
    <t>G/TBT/N/UKR/112/Add.1</t>
  </si>
  <si>
    <d:r xmlns:d="http://schemas.openxmlformats.org/spreadsheetml/2006/main">
      <d:rPr>
        <d:i/>
        <d:sz val="11"/>
        <d:rFont val="Calibri"/>
      </d:rPr>
      <d:t xml:space="preserve">Radio equipment</d:t>
    </d:r>
    <d:r xmlns:d="http://schemas.openxmlformats.org/spreadsheetml/2006/main">
      <d:rPr>
        <d:sz val="11"/>
        <d:color rgb="FF000000"/>
        <d:rFont val="Calibri"/>
      </d:rPr>
      <d:t xml:space="preserve"/>
    </d:r>
  </si>
  <si>
    <t>G/TBT/N/UKR/113/Add.1</t>
  </si>
  <si>
    <d:r xmlns:d="http://schemas.openxmlformats.org/spreadsheetml/2006/main">
      <d:rPr>
        <d:i/>
        <d:sz val="11"/>
        <d:rFont val="Calibri"/>
      </d:rPr>
      <d:t xml:space="preserve">Televisions</d:t>
    </d:r>
    <d:r xmlns:d="http://schemas.openxmlformats.org/spreadsheetml/2006/main">
      <d:rPr>
        <d:sz val="11"/>
        <d:color rgb="FF000000"/>
        <d:rFont val="Calibri"/>
      </d:rPr>
      <d:t xml:space="preserve"/>
    </d:r>
  </si>
  <si>
    <t>G/TBT/N/CHL/405</t>
  </si>
  <si>
    <t>Urban public transport vehicles</t>
  </si>
  <si>
    <t>G/TBT/N/CHL/406</t>
  </si>
  <si>
    <t>Honey</t>
  </si>
  <si>
    <d:r xmlns:d="http://schemas.openxmlformats.org/spreadsheetml/2006/main">
      <d:rPr>
        <d:sz val="11"/>
        <d:rFont val="Calibri"/>
      </d:rPr>
      <d:t xml:space="preserve">0409 - Natural honey.; 040900 - Natural honey.; </d:t>
    </d:r>
  </si>
  <si>
    <t>G/TBT/N/CHL/407</t>
  </si>
  <si>
    <t>G/TBT/N/EU/488</t>
  </si>
  <si>
    <t>Spirit drinks (CN code 2208 90 71)</t>
  </si>
  <si>
    <t>G/TBT/N/ISR/709/Add.1</t>
  </si>
  <si>
    <t>G/TBT/N/TPKM/266/Add.1</t>
  </si>
  <si>
    <d:r xmlns:d="http://schemas.openxmlformats.org/spreadsheetml/2006/main">
      <d:rPr>
        <d:i/>
        <d:sz val="11"/>
        <d:rFont val="Calibri"/>
      </d:rPr>
      <d:t xml:space="preserve">Food sold by vending machines</d:t>
    </d:r>
    <d:r xmlns:d="http://schemas.openxmlformats.org/spreadsheetml/2006/main">
      <d:rPr>
        <d:sz val="11"/>
        <d:color rgb="FF000000"/>
        <d:rFont val="Calibri"/>
      </d:rPr>
      <d:t xml:space="preserve"/>
    </d:r>
  </si>
  <si>
    <t>G/TBT/N/USA/1257/Add.2</t>
  </si>
  <si>
    <d:r xmlns:d="http://schemas.openxmlformats.org/spreadsheetml/2006/main">
      <d:rPr>
        <d:i/>
        <d:sz val="11"/>
        <d:rFont val="Calibri"/>
      </d:rPr>
      <d:t xml:space="preserve">Air conditioners and heat pumps</d:t>
    </d:r>
    <d:r xmlns:d="http://schemas.openxmlformats.org/spreadsheetml/2006/main">
      <d:rPr>
        <d:sz val="11"/>
        <d:color rgb="FF000000"/>
        <d:rFont val="Calibri"/>
      </d:rPr>
      <d:t xml:space="preserve"/>
    </d:r>
  </si>
  <si>
    <d:r xmlns:d="http://schemas.openxmlformats.org/spreadsheetml/2006/main">
      <d:rPr>
        <d:i/>
        <d:sz val="11"/>
        <d:rFont val="Calibri"/>
      </d:rPr>
      <d:t xml:space="preserve">23.120 - Ventilators. Fans. Air-conditioners; 27.080 - Heat pumps; </d:t>
    </d:r>
  </si>
  <si>
    <t>G/TBT/N/USA/1263/Add.2</t>
  </si>
  <si>
    <d:r xmlns:d="http://schemas.openxmlformats.org/spreadsheetml/2006/main">
      <d:rPr>
        <d:i/>
        <d:sz val="11"/>
        <d:rFont val="Calibri"/>
      </d:rPr>
      <d:t xml:space="preserve">13.020 - Environmental protection; 23.080 - Pumps; </d:t>
    </d:r>
  </si>
  <si>
    <t>G/TBT/N/USA/1294</t>
  </si>
  <si>
    <d:r xmlns:d="http://schemas.openxmlformats.org/spreadsheetml/2006/main">
      <d:rPr>
        <d:sz val="11"/>
        <d:rFont val="Calibri"/>
      </d:rPr>
      <d:t xml:space="preserve">Volatile organic compounds emissions</d:t>
    </d:r>
    <d:r xmlns:d="http://schemas.openxmlformats.org/spreadsheetml/2006/main">
      <d:rPr>
        <d:sz val="11"/>
        <d:color rgb="FF000000"/>
        <d:rFont val="Calibri"/>
      </d:rPr>
      <d:t xml:space="preserve"/>
    </d:r>
  </si>
  <si>
    <t>G/TBT/N/USA/661/Add.7</t>
  </si>
  <si>
    <d:r xmlns:d="http://schemas.openxmlformats.org/spreadsheetml/2006/main">
      <d:rPr>
        <d:i/>
        <d:sz val="11"/>
        <d:rFont val="Calibri"/>
      </d:rPr>
      <d:t xml:space="preserve">Non-compressor residential refrigeration products  (HS 8418.10; ICS 13.020, 97.130)</d:t>
    </d:r>
    <d:r xmlns:d="http://schemas.openxmlformats.org/spreadsheetml/2006/main">
      <d:rPr>
        <d:sz val="11"/>
        <d:color rgb="FF000000"/>
        <d:rFont val="Calibri"/>
      </d:rPr>
      <d:t xml:space="preserve"/>
    </d:r>
  </si>
  <si>
    <d:r xmlns:d="http://schemas.openxmlformats.org/spreadsheetml/2006/main">
      <d:rPr>
        <d:sz val="11"/>
        <d:rFont val="Calibri"/>
      </d:rPr>
      <d:t xml:space="preserve">841810 - - Combined refrigerator-freezers, fitted with separate external doors;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841810 - - Combined refrigerator-freezers, fitted with separate external doors; </d:t>
    </d:r>
  </si>
  <si>
    <t>G/TBT/N/USA/827/Rev.1/Add.1</t>
  </si>
  <si>
    <t>G/TBT/N/ECU/3/Add.5</t>
  </si>
  <si>
    <d:r xmlns:d="http://schemas.openxmlformats.org/spreadsheetml/2006/main">
      <d:rPr>
        <d:i/>
        <d:sz val="11"/>
        <d:rFont val="Calibri"/>
      </d:rPr>
      <d:t xml:space="preserve">Household refrigerating appliances (HS tariff item numbers:  8418.10.00, 8418.21.00, 8418.22.00, 8418.29.00; International Classification for Standards (ICS): 97.040.30)</d:t>
    </d:r>
    <d:r xmlns:d="http://schemas.openxmlformats.org/spreadsheetml/2006/main">
      <d:rPr>
        <d:sz val="11"/>
        <d:color rgb="FF000000"/>
        <d:rFont val="Calibri"/>
      </d:rPr>
      <d:t xml:space="preserve"/>
    </d:r>
  </si>
  <si>
    <d:r xmlns:d="http://schemas.openxmlformats.org/spreadsheetml/2006/main">
      <d:rPr>
        <d:sz val="11"/>
        <d:rFont val="Calibri"/>
      </d:rPr>
      <d:t xml:space="preserve">84182 - - Refrigerators, household type:; 841810 - - Combined refrigerator-freezers, fitted with separate external doors; 841821 - -- Compression-type; 841829 - -- Other; 841822 - -- Absorption-type, electrical;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841810 - - Combined refrigerator-freezers, fitted with separate external doors; 841821 - -- Compression-type; 841822 - -- Absorption-type, electrical; 841829 - -- Other; </d:t>
    </d:r>
  </si>
  <si>
    <d:r xmlns:d="http://schemas.openxmlformats.org/spreadsheetml/2006/main">
      <d:rPr>
        <d:i/>
        <d:sz val="11"/>
        <d:rFont val="Calibri"/>
      </d:rPr>
      <d:t xml:space="preserve">97.040.30 - Domestic refrigerating appliances; </d:t>
    </d:r>
  </si>
  <si>
    <t>G/TBT/N/ECU/7/Add.8</t>
  </si>
  <si>
    <d:r xmlns:d="http://schemas.openxmlformats.org/spreadsheetml/2006/main">
      <d:rPr>
        <d:sz val="11"/>
        <d:rFont val="Calibri"/>
      </d:rPr>
      <d:t xml:space="preserve">9404 - Mattress supports; articles of bedding and similar furnishing (for example, mattresses, quilts, eiderdowns, cushions, pouffes and pillows) fitted with springs or stuffed or internally fitted with any material or of cellular rubber or plastics, whether or not covered.; 4202 - Trunks, suit-cases, vanity-cases, executive-cases, brief-cases, school satchels, spectacle cases, binocular cases, camera cases, musical instrument cases, gun cases, holsters and similar containers; travelling-bags, insulated food or beverage bags, toilet bags, rucksacks, handbags, shopping bags, wallets, purses, map-cases, cigarette-cases, tobacco-pouches,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 4203 - Articles of apparel and clothing accessories, of leather or of composition leather.; 61 - Articles of apparel and clothing accessories, knitted or crocheted; 4303 - Articles of apparel, clothing accessories and other articles of furskin.; 62 - Articles of apparel and clothing accessories, not knitted or crocheted; 64 - Footwear, gaiters and the like; parts of such articles; 63 - Other made up textile articles; sets; worn clothing and worn textile articles; rags; 940410 - - Mattress supports; 940421 - -- Of cellular rubber or plastics, whether or not covered; 940430 - - Sleeping bags; 940429 - -- Of other materials; 940490 -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4202 - Trunks, suit-cases, vanity-cases, executive-cases, brief-cases, school satchels, spectacle cases, binocular cases, camera cases, musical instrument cases, gun cases, holsters and similar containers; travelling-bags, insulated food or beverage bags, toilet bags, rucksacks, handbags, shopping bags, wallets, purses, map-cases, cigarette-cases, tobacco-pouches,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 4203 - Articles of apparel and clothing accessories, of leather or of composition leather.; 4303 - Articles of apparel, clothing accessories and other articles of furskin.; 61 - Articles of apparel and clothing accessories, knitted or crocheted; 62 - Articles of apparel and clothing accessories, not knitted or crocheted; 63 - Other made up textile articles; sets; worn clothing and worn textile articles; rags; 64 - Footwear, gaiters and the like; parts of such articles; 940410 - - Mattress supports; 940421 - -- Of cellular rubber or plastics, whether or not covered; 940429 - -- Of other materials; 940430 - - Sleeping bags; 940490 - - Other; </d:t>
    </d:r>
  </si>
  <si>
    <t>G/TBT/N/ECU/8/Add.6</t>
  </si>
  <si>
    <d:r xmlns:d="http://schemas.openxmlformats.org/spreadsheetml/2006/main">
      <d:rPr>
        <d:i/>
        <d:sz val="11"/>
        <d:rFont val="Calibri"/>
      </d:rPr>
      <d:t xml:space="preserve">2710.19.38;  2710.19.3</d:t>
    </d:r>
    <d:r xmlns:d="http://schemas.openxmlformats.org/spreadsheetml/2006/main">
      <d:rPr>
        <d:sz val="11"/>
        <d:color rgb="FF000000"/>
        <d:rFont val="Calibri"/>
      </d:rPr>
      <d:t xml:space="preserve"/>
    </d:r>
  </si>
  <si>
    <d:r xmlns:d="http://schemas.openxmlformats.org/spreadsheetml/2006/main">
      <d:rPr>
        <d:sz val="11"/>
        <d:rFont val="Calibri"/>
      </d:rPr>
      <d:t xml:space="preserve">271019 -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271019 - -- Other; </d:t>
    </d:r>
  </si>
  <si>
    <t>G/TBT/N/THA/497</t>
  </si>
  <si>
    <d:r xmlns:d="http://schemas.openxmlformats.org/spreadsheetml/2006/main">
      <d:rPr>
        <d:sz val="11"/>
        <d:rFont val="Calibri"/>
      </d:rPr>
      <d:t xml:space="preserve">Radio communication equipment (ICS: 33.060; HS: 8526)</d:t>
    </d:r>
    <d:r xmlns:d="http://schemas.openxmlformats.org/spreadsheetml/2006/main">
      <d:rPr>
        <d:sz val="11"/>
        <d:color rgb="FF000000"/>
        <d:rFont val="Calibri"/>
      </d:rPr>
      <d:t xml:space="preserve"/>
    </d:r>
  </si>
  <si>
    <d:r xmlns:d="http://schemas.openxmlformats.org/spreadsheetml/2006/main">
      <d:rPr>
        <d:sz val="11"/>
        <d:rFont val="Calibri"/>
      </d:rPr>
      <d:t xml:space="preserve">8526 - Radar apparatus, radio navigational aid apparatus and radio remote control apparatus.; </d:t>
    </d:r>
  </si>
  <si>
    <t>G/TBT/N/ARE/364#G/TBT/N/BHR/478#G/TBT/N/KWT/360#G/TBT/N/OMN/304#G/TBT/N/QAT/476#G/TBT/N/SAU/985#G/TBT/N/YEM/80</t>
  </si>
  <si>
    <d:r xmlns:d="http://schemas.openxmlformats.org/spreadsheetml/2006/main">
      <d:rPr>
        <d:sz val="11"/>
        <d:rFont val="Calibri"/>
      </d:rPr>
      <d:t xml:space="preserve">(ICS: 67.160.20)</d:t>
    </d:r>
    <d:r xmlns:d="http://schemas.openxmlformats.org/spreadsheetml/2006/main">
      <d:rPr>
        <d:sz val="11"/>
        <d:color rgb="FF000000"/>
        <d:rFont val="Calibri"/>
      </d:rPr>
      <d:t xml:space="preserve"/>
    </d:r>
  </si>
  <si>
    <t>G/TBT/N/ARE/365#G/TBT/N/BHR/479#G/TBT/N/KWT/361#G/TBT/N/OMN/305#G/TBT/N/QAT/477#G/TBT/N/SAU/986#G/TBT/N/YEM/81</t>
  </si>
  <si>
    <d:r xmlns:d="http://schemas.openxmlformats.org/spreadsheetml/2006/main">
      <d:rPr>
        <d:sz val="11"/>
        <d:rFont val="Calibri"/>
      </d:rPr>
      <d:t xml:space="preserve">(ICS: 67.200.10)</d:t>
    </d:r>
    <d:r xmlns:d="http://schemas.openxmlformats.org/spreadsheetml/2006/main">
      <d:rPr>
        <d:sz val="11"/>
        <d:color rgb="FF000000"/>
        <d:rFont val="Calibri"/>
      </d:rPr>
      <d:t xml:space="preserve"/>
    </d:r>
  </si>
  <si>
    <d:r xmlns:d="http://schemas.openxmlformats.org/spreadsheetml/2006/main">
      <d:rPr>
        <d:sz val="11"/>
        <d:rFont val="Calibri"/>
      </d:rPr>
      <d:t xml:space="preserve">ICS: 67.200.10</d:t>
    </d:r>
    <d:r xmlns:d="http://schemas.openxmlformats.org/spreadsheetml/2006/main">
      <d:rPr>
        <d:sz val="11"/>
        <d:color rgb="FF000000"/>
        <d:rFont val="Calibri"/>
      </d:rPr>
      <d:t xml:space="preserve"/>
    </d:r>
  </si>
  <si>
    <t>G/TBT/N/ARG/294/Add.5/Corr.1</t>
  </si>
  <si>
    <d:r xmlns:d="http://schemas.openxmlformats.org/spreadsheetml/2006/main">
      <d:rPr>
        <d:i/>
        <d:sz val="11"/>
        <d:rFont val="Calibri"/>
      </d:rPr>
      <d:t xml:space="preserve">All products subject to certification regimes.  ;</d:t>
    </d:r>
    <d:r xmlns:d="http://schemas.openxmlformats.org/spreadsheetml/2006/main">
      <d:rPr>
        <d:sz val="11"/>
        <d:color rgb="FF000000"/>
        <d:rFont val="Calibri"/>
      </d:rPr>
      <d:t xml:space="preserve"/>
    </d:r>
  </si>
  <si>
    <t>G/TBT/N/ARG/297/Add.10</t>
  </si>
  <si>
    <d:r xmlns:d="http://schemas.openxmlformats.org/spreadsheetml/2006/main">
      <d:rPr>
        <d:i/>
        <d:sz val="11"/>
        <d:rFont val="Calibri"/>
      </d:rPr>
      <d:t xml:space="preserve">Low-voltage electrical products ;</d:t>
    </d:r>
    <d:r xmlns:d="http://schemas.openxmlformats.org/spreadsheetml/2006/main">
      <d:rPr>
        <d:sz val="11"/>
        <d:color rgb="FF000000"/>
        <d:rFont val="Calibri"/>
      </d:rPr>
      <d:t xml:space="preserve"/>
    </d:r>
  </si>
  <si>
    <d:r xmlns:d="http://schemas.openxmlformats.org/spreadsheetml/2006/main">
      <d:rPr>
        <d:i/>
        <d:sz val="11"/>
        <d:rFont val="Calibri"/>
      </d:rPr>
      <d:t xml:space="preserve">29.130.20 - Low voltage switchgear and controlgear; </d:t>
    </d:r>
  </si>
  <si>
    <t>G/TBT/N/ARG/297/Add.8</t>
  </si>
  <si>
    <t>G/TBT/N/ARG/297/Add.9</t>
  </si>
  <si>
    <d:r xmlns:d="http://schemas.openxmlformats.org/spreadsheetml/2006/main">
      <d:rPr>
        <d:sz val="11"/>
        <d:rFont val="Calibri"/>
      </d:rPr>
      <d:t xml:space="preserve">29.020 - Electrical engineering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29.130.20 - Low voltage switchgear and controlgear; </d:t>
    </d:r>
  </si>
  <si>
    <t>G/TBT/N/BLZ/6</t>
  </si>
  <si>
    <d:r xmlns:d="http://schemas.openxmlformats.org/spreadsheetml/2006/main">
      <d:rPr>
        <d:sz val="11"/>
        <d:rFont val="Calibri"/>
      </d:rPr>
      <d:t xml:space="preserve">Diesel Fuel (High, Low and Ultra-low Sulphur)</d:t>
    </d:r>
    <d:r xmlns:d="http://schemas.openxmlformats.org/spreadsheetml/2006/main">
      <d:rPr>
        <d:sz val="11"/>
        <d:color rgb="FF000000"/>
        <d:rFont val="Calibri"/>
      </d:rPr>
      <d:t xml:space="preserve"/>
    </d:r>
  </si>
  <si>
    <d:r xmlns:d="http://schemas.openxmlformats.org/spreadsheetml/2006/main">
      <d:rPr>
        <d:sz val="11"/>
        <d:rFont val="Calibri"/>
      </d:rPr>
      <d:t xml:space="preserve">27101 - - Petroleum oils and oils obtained from bituminous minerals (other than crude) and preparations not elsewhere specified or included, containing by weight 70% or more of petroleum oils or of oils obtained from bituminous minerals, these oils being the basic constituents of the preparations, other than waste oils:; </d:t>
    </d:r>
  </si>
  <si>
    <t>G/TBT/N/BLZ/7</t>
  </si>
  <si>
    <d:r xmlns:d="http://schemas.openxmlformats.org/spreadsheetml/2006/main">
      <d:rPr>
        <d:sz val="11"/>
        <d:rFont val="Calibri"/>
      </d:rPr>
      <d:t xml:space="preserve">Unleaded Gasoline</d:t>
    </d:r>
    <d:r xmlns:d="http://schemas.openxmlformats.org/spreadsheetml/2006/main">
      <d:rPr>
        <d:sz val="11"/>
        <d:color rgb="FF000000"/>
        <d:rFont val="Calibri"/>
      </d:rPr>
      <d:t xml:space="preserve"/>
    </d:r>
  </si>
  <si>
    <t>G/TBT/N/HND/55/Add.2</t>
  </si>
  <si>
    <d:r xmlns:d="http://schemas.openxmlformats.org/spreadsheetml/2006/main">
      <d:rPr>
        <d:i/>
        <d:sz val="11"/>
        <d:rFont val="Calibri"/>
      </d:rPr>
      <d:t xml:space="preserve">67.050 - General methods of tests and analysis for food products; </d:t>
    </d:r>
  </si>
  <si>
    <t>G/TBT/N/MEX/358</t>
  </si>
  <si>
    <t>Digital interfaces</t>
  </si>
  <si>
    <t>G/TBT/N/NIC/89/Add.2</t>
  </si>
  <si>
    <t>G/TBT/N/SAU/984</t>
  </si>
  <si>
    <d:r xmlns:d="http://schemas.openxmlformats.org/spreadsheetml/2006/main">
      <d:rPr>
        <d:sz val="11"/>
        <d:rFont val="Calibri"/>
      </d:rPr>
      <d:t xml:space="preserve">Imported food</d:t>
    </d:r>
    <d:r xmlns:d="http://schemas.openxmlformats.org/spreadsheetml/2006/main">
      <d:rPr>
        <d:sz val="11"/>
        <d:color rgb="FF000000"/>
        <d:rFont val="Calibri"/>
      </d:rPr>
      <d:t xml:space="preserve"/>
    </d:r>
  </si>
  <si>
    <t>G/TBT/N/COL/224</t>
  </si>
  <si>
    <t>G/TBT/N/LTU/30</t>
  </si>
  <si>
    <d:r xmlns:d="http://schemas.openxmlformats.org/spreadsheetml/2006/main">
      <d:rPr>
        <d:sz val="11"/>
        <d:rFont val="Calibri"/>
      </d:rPr>
      <d:t xml:space="preserve">Other fermented beverages HS 2206</d:t>
    </d:r>
    <d:r xmlns:d="http://schemas.openxmlformats.org/spreadsheetml/2006/main">
      <d:rPr>
        <d:sz val="11"/>
        <d:color rgb="FF000000"/>
        <d:rFont val="Calibri"/>
      </d:rPr>
      <d:t xml:space="preserve"/>
    </d:r>
  </si>
  <si>
    <d:r xmlns:d="http://schemas.openxmlformats.org/spreadsheetml/2006/main">
      <d:rPr>
        <d:sz val="11"/>
        <d:rFont val="Calibri"/>
      </d:rPr>
      <d:t xml:space="preserve">2206 - Other fermented beverages (for example, cider, perry, mead); mixtures of fermented beverages and mixtures of fermented beverages and non-alcoholic beverages, not elsewhere specified or included.; </d:t>
    </d:r>
  </si>
  <si>
    <t>G/TBT/N/PAN/93</t>
  </si>
  <si>
    <t>G/TBT/N/SLV/118/Add.2</t>
  </si>
  <si>
    <d:r xmlns:d="http://schemas.openxmlformats.org/spreadsheetml/2006/main">
      <d:rPr>
        <d:i/>
        <d:sz val="11"/>
        <d:rFont val="Calibri"/>
      </d:rPr>
      <d:t xml:space="preserve">Food products:  International Classification for Standards (ICS) code 67.050</d:t>
    </d:r>
    <d:r xmlns:d="http://schemas.openxmlformats.org/spreadsheetml/2006/main">
      <d:rPr>
        <d:sz val="11"/>
        <d:color rgb="FF000000"/>
        <d:rFont val="Calibri"/>
      </d:rPr>
      <d:t xml:space="preserve"/>
    </d:r>
  </si>
  <si>
    <t>G/TBT/N/ARG/197/Rev.1</t>
  </si>
  <si>
    <d:r xmlns:d="http://schemas.openxmlformats.org/spreadsheetml/2006/main">
      <d:rPr>
        <d:sz val="11"/>
        <d:rFont val="Calibri"/>
      </d:rPr>
      <d:t xml:space="preserve">Consumer information, labelling; Other; </d:t>
    </d:r>
  </si>
  <si>
    <t>G/TBT/N/ARG/222/Rev.1</t>
  </si>
  <si>
    <t>G/TBT/N/ARG/320</t>
  </si>
  <si>
    <d:r xmlns:d="http://schemas.openxmlformats.org/spreadsheetml/2006/main">
      <d:rPr>
        <d:sz val="11"/>
        <d:rFont val="Calibri"/>
      </d:rPr>
      <d:t xml:space="preserve">Consumer information, labelling; Protection of human health or safety; Other; </d:t>
    </d:r>
  </si>
  <si>
    <t>G/TBT/N/TUR/88</t>
  </si>
  <si>
    <d:r xmlns:d="http://schemas.openxmlformats.org/spreadsheetml/2006/main">
      <d:rPr>
        <d:sz val="11"/>
        <d:rFont val="Calibri"/>
      </d:rPr>
      <d:t xml:space="preserve">Materials and articles that are in contact with food</d:t>
    </d:r>
    <d:r xmlns:d="http://schemas.openxmlformats.org/spreadsheetml/2006/main">
      <d:rPr>
        <d:sz val="11"/>
        <d:color rgb="FF000000"/>
        <d:rFont val="Calibri"/>
      </d:rPr>
      <d:t xml:space="preserve"/>
    </d:r>
  </si>
  <si>
    <t>G/TBT/N/TUR/89</t>
  </si>
  <si>
    <d:r xmlns:d="http://schemas.openxmlformats.org/spreadsheetml/2006/main">
      <d:rPr>
        <d:sz val="11"/>
        <d:rFont val="Calibri"/>
      </d:rPr>
      <d:t xml:space="preserve">Materials and articles that are in contact with food.</d:t>
    </d:r>
    <d:r xmlns:d="http://schemas.openxmlformats.org/spreadsheetml/2006/main">
      <d:rPr>
        <d:sz val="11"/>
        <d:color rgb="FF000000"/>
        <d:rFont val="Calibri"/>
      </d:rPr>
      <d:t xml:space="preserve"/>
    </d:r>
  </si>
  <si>
    <t>G/TBT/N/ARG/294/Add.5</t>
  </si>
  <si>
    <t>G/TBT/N/GTM/61/Add.2</t>
  </si>
  <si>
    <t>G/TBT/N/JAM/61</t>
  </si>
  <si>
    <d:r xmlns:d="http://schemas.openxmlformats.org/spreadsheetml/2006/main">
      <d:rPr>
        <d:sz val="11"/>
        <d:rFont val="Calibri"/>
      </d:rPr>
      <d:t xml:space="preserve">Fluoridated iodized salt - food grade salt (ICS 67.220.20)</d:t>
    </d:r>
    <d:r xmlns:d="http://schemas.openxmlformats.org/spreadsheetml/2006/main">
      <d:rPr>
        <d:sz val="11"/>
        <d:color rgb="FF000000"/>
        <d:rFont val="Calibri"/>
      </d:rPr>
      <d:t xml:space="preserve"/>
    </d:r>
  </si>
  <si>
    <d:r xmlns:d="http://schemas.openxmlformats.org/spreadsheetml/2006/main">
      <d:rPr>
        <d:sz val="11"/>
        <d:rFont val="Calibri"/>
      </d:rPr>
      <d:t xml:space="preserve">67.220 - Spices and condiments. Food additives; </d:t>
    </d:r>
  </si>
  <si>
    <t>G/TBT/N/MEX/300/Add.8</t>
  </si>
  <si>
    <d:r xmlns:d="http://schemas.openxmlformats.org/spreadsheetml/2006/main">
      <d:rPr>
        <d:sz val="11"/>
        <d:rFont val="Calibri"/>
      </d:rPr>
      <d:t xml:space="preserve">27 - Mineral fuels, mineral oils and products of their distillation; bituminous substances; mineral waxes; 28 - Inorganic chemicals; organic or inorganic compounds of precious metals, of rare- earth metals, of radioactive elements or of isotopes; 29 - Organic chemicals;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27 - Mineral fuels, mineral oils and products of their distillation; bituminous substances; mineral waxes; 28 - Inorganic chemicals; organic or inorganic compounds of precious metals, of rare- earth metals, of radioactive elements or of isotopes; 29 - Organic chemicals; </d:t>
    </d:r>
  </si>
  <si>
    <t>G/TBT/N/MEX/318/Add.1</t>
  </si>
  <si>
    <d:r xmlns:d="http://schemas.openxmlformats.org/spreadsheetml/2006/main">
      <d:rPr>
        <d:sz val="11"/>
        <d:rFont val="Calibri"/>
      </d:rPr>
      <d:t xml:space="preserve">86 - Railway or tramway locomotives, rolling- stock and parts thereof; railway or tramway track fixtures and fittings and parts thereof; mechanical (including electro- mechanical) traffic signalling equipment of all kinds; </d:t>
    </d:r>
  </si>
  <si>
    <d:r xmlns:d="http://schemas.openxmlformats.org/spreadsheetml/2006/main">
      <d:rPr>
        <d:sz val="11"/>
        <d:rFont val="Calibri"/>
      </d:rPr>
      <d:t xml:space="preserve">45.080 - Rails and railway components; </d:t>
    </d:r>
  </si>
  <si>
    <t>G/TBT/N/MEX/319/Add.2</t>
  </si>
  <si>
    <d:r xmlns:d="http://schemas.openxmlformats.org/spreadsheetml/2006/main">
      <d:rPr>
        <d:sz val="11"/>
        <d:rFont val="Calibri"/>
      </d:rPr>
      <d:t xml:space="preserve">4406 - Railway or tramway sleepers (cross-ties) of wood.;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4406 - Railway or tramway sleepers (cross-ties) of wood.; </d:t>
    </d:r>
  </si>
  <si>
    <t>G/TBT/N/THA/317/Add.1</t>
  </si>
  <si>
    <d:r xmlns:d="http://schemas.openxmlformats.org/spreadsheetml/2006/main">
      <d:rPr>
        <d:i/>
        <d:sz val="11"/>
        <d:rFont val="Calibri"/>
      </d:rPr>
      <d:t xml:space="preserve">Radiocommunication equipment (HS: 8526, ICS: 33.060)</d:t>
    </d:r>
    <d:r xmlns:d="http://schemas.openxmlformats.org/spreadsheetml/2006/main">
      <d:rPr>
        <d:sz val="11"/>
        <d:color rgb="FF000000"/>
        <d:rFont val="Calibri"/>
      </d:rPr>
      <d:t xml:space="preserve"/>
    </d:r>
  </si>
  <si>
    <d:r xmlns:d="http://schemas.openxmlformats.org/spreadsheetml/2006/main">
      <d:rPr>
        <d:i/>
        <d:sz val="11"/>
        <d:rFont val="Calibri"/>
      </d:rPr>
      <d:t xml:space="preserve">8526 - Radar apparatus, radio navigational aid apparatus and radio remote control apparatus.; </d:t>
    </d:r>
  </si>
  <si>
    <d:r xmlns:d="http://schemas.openxmlformats.org/spreadsheetml/2006/main">
      <d:rPr>
        <d:i/>
        <d:sz val="11"/>
        <d:rFont val="Calibri"/>
      </d:rPr>
      <d:t xml:space="preserve">33.060 - Radiocommunications; </d:t>
    </d:r>
  </si>
  <si>
    <t>G/TBT/N/THA/341/Add.1</t>
  </si>
  <si>
    <d:r xmlns:d="http://schemas.openxmlformats.org/spreadsheetml/2006/main">
      <d:rPr>
        <d:i/>
        <d:sz val="11"/>
        <d:rFont val="Calibri"/>
      </d:rPr>
      <d:t xml:space="preserve">Radiocommunication equipment (ICS:33.060; HS:8526)</d:t>
    </d:r>
    <d:r xmlns:d="http://schemas.openxmlformats.org/spreadsheetml/2006/main">
      <d:rPr>
        <d:sz val="11"/>
        <d:color rgb="FF000000"/>
        <d:rFont val="Calibri"/>
      </d:rPr>
      <d:t xml:space="preserve"/>
    </d:r>
  </si>
  <si>
    <t>G/TBT/N/THA/439/Add.1</t>
  </si>
  <si>
    <d:r xmlns:d="http://schemas.openxmlformats.org/spreadsheetml/2006/main">
      <d:rPr>
        <d:i/>
        <d:sz val="11"/>
        <d:rFont val="Calibri"/>
      </d:rPr>
      <d:t xml:space="preserve">Radiocommunication equipment  (ICS: 33.060; HS: 8526)</d:t>
    </d:r>
    <d:r xmlns:d="http://schemas.openxmlformats.org/spreadsheetml/2006/main">
      <d:rPr>
        <d:sz val="11"/>
        <d:color rgb="FF000000"/>
        <d:rFont val="Calibri"/>
      </d:rPr>
      <d:t xml:space="preserve"/>
    </d:r>
  </si>
  <si>
    <t>G/TBT/N/BRA/721</t>
  </si>
  <si>
    <t>G/TBT/N/CAN/491/Add.1</t>
  </si>
  <si>
    <d:r xmlns:d="http://schemas.openxmlformats.org/spreadsheetml/2006/main">
      <d:rPr>
        <d:i/>
        <d:sz val="11"/>
        <d:rFont val="Calibri"/>
      </d:rPr>
      <d:t xml:space="preserve">Veterinary drugs (ICS:11.220)</d:t>
    </d:r>
    <d:r xmlns:d="http://schemas.openxmlformats.org/spreadsheetml/2006/main">
      <d:rPr>
        <d:sz val="11"/>
        <d:color rgb="FF000000"/>
        <d:rFont val="Calibri"/>
      </d:rPr>
      <d:t xml:space="preserve"/>
    </d:r>
  </si>
  <si>
    <d:r xmlns:d="http://schemas.openxmlformats.org/spreadsheetml/2006/main">
      <d:rPr>
        <d:i/>
        <d:sz val="11"/>
        <d:rFont val="Calibri"/>
      </d:rPr>
      <d:t xml:space="preserve">11.220 - Veterinary medicine; </d:t>
    </d:r>
  </si>
  <si>
    <t>G/TBT/N/CAN/526</t>
  </si>
  <si>
    <t>G/TBT/N/CHL/403</t>
  </si>
  <si>
    <t>Steel structures</t>
  </si>
  <si>
    <t>G/TBT/N/CHL/404</t>
  </si>
  <si>
    <t>Electrical products and fuels</t>
  </si>
  <si>
    <t>G/TBT/N/CHN/1200</t>
  </si>
  <si>
    <d:r xmlns:d="http://schemas.openxmlformats.org/spreadsheetml/2006/main">
      <d:rPr>
        <d:sz val="11"/>
        <d:rFont val="Calibri"/>
      </d:rPr>
      <d:t xml:space="preserve">Chemical Drugs, Biological products</d:t>
    </d:r>
    <d:r xmlns:d="http://schemas.openxmlformats.org/spreadsheetml/2006/main">
      <d:rPr>
        <d:sz val="11"/>
        <d:color rgb="FF000000"/>
        <d:rFont val="Calibri"/>
      </d:rPr>
      <d:t xml:space="preserve"/>
    </d:r>
  </si>
  <si>
    <t>G/TBT/N/CHN/1201</t>
  </si>
  <si>
    <d:r xmlns:d="http://schemas.openxmlformats.org/spreadsheetml/2006/main">
      <d:rPr>
        <d:sz val="11"/>
        <d:rFont val="Calibri"/>
      </d:rPr>
      <d:t xml:space="preserve">Fibreboard, particleboard, plywood, blockboard, reconstituted decorative lumber, laminated veneer lumber, glued-laminated timber, surface decorated wood-based panel, wood-based floor, wood-based panel, wood-based door, wood-based window and other various types of wood-based products.</d:t>
    </d:r>
    <d:r xmlns:d="http://schemas.openxmlformats.org/spreadsheetml/2006/main">
      <d:rPr>
        <d:sz val="11"/>
        <d:color rgb="FF000000"/>
        <d:rFont val="Calibri"/>
      </d:rPr>
      <d:t xml:space="preserve"/>
    </d:r>
  </si>
  <si>
    <d:r xmlns:d="http://schemas.openxmlformats.org/spreadsheetml/2006/main">
      <d:rPr>
        <d:sz val="11"/>
        <d:rFont val="Calibri"/>
      </d:rPr>
      <d:t xml:space="preserve">4407 - Wood sawn or chipped lengthwise, sliced or peeled, whether or not planed, sanded or end-jointed, of a thickness exceeding 6 mm.; 4410 - Particle board and similar board (for example, oriented strand board and waferboard) of wood or other ligneous materials, whether or not agglomerated with resins or other organic binding substances.; 4411 - Fibreboard of wood or other ligneous materials, whether or not bonded with resins or other organic substances.; 4412 - Plywood, veneered panels and similar laminated wood.; 4413 - Densified wood, in blocks, plates, strips or profile shapes.; </d:t>
    </d:r>
  </si>
  <si>
    <d:r xmlns:d="http://schemas.openxmlformats.org/spreadsheetml/2006/main">
      <d:rPr>
        <d:sz val="11"/>
        <d:rFont val="Calibri"/>
      </d:rPr>
      <d:t xml:space="preserve">79.060.01 - Wood-based panels in general; </d:t>
    </d:r>
  </si>
  <si>
    <t>G/TBT/N/IND/60</t>
  </si>
  <si>
    <d:r xmlns:d="http://schemas.openxmlformats.org/spreadsheetml/2006/main">
      <d:rPr>
        <d:sz val="11"/>
        <d:rFont val="Calibri"/>
      </d:rPr>
      <d:t xml:space="preserve">IS 7904 High Carbon Steel Wire Rods IS 14246 Continuously Pre-Painted Galvanized Steel Sheets and Coils IS 15965 Pre-Painted Aluminium Zinc Alloy Metallic Coated Steel Strip and Sheet</d:t>
    </d:r>
    <d:r xmlns:d="http://schemas.openxmlformats.org/spreadsheetml/2006/main">
      <d:rPr>
        <d:sz val="11"/>
        <d:color rgb="FF000000"/>
        <d:rFont val="Calibri"/>
      </d:rPr>
      <d:t xml:space="preserve"/>
    </d:r>
  </si>
  <si>
    <t>G/TBT/N/ISR/947</t>
  </si>
  <si>
    <d:r xmlns:d="http://schemas.openxmlformats.org/spreadsheetml/2006/main">
      <d:rPr>
        <d:sz val="11"/>
        <d:rFont val="Calibri"/>
      </d:rPr>
      <d:t xml:space="preserve">Bases for preparation of drinks</d:t>
    </d:r>
    <d:r xmlns:d="http://schemas.openxmlformats.org/spreadsheetml/2006/main">
      <d:rPr>
        <d:sz val="11"/>
        <d:color rgb="FF000000"/>
        <d:rFont val="Calibri"/>
      </d:rPr>
      <d:t xml:space="preserve"/>
    </d:r>
  </si>
  <si>
    <d:r xmlns:d="http://schemas.openxmlformats.org/spreadsheetml/2006/main">
      <d:rPr>
        <d:sz val="11"/>
        <d:rFont val="Calibri"/>
      </d:rPr>
      <d:t xml:space="preserve">2009 - Fruit juices (including grape must) and vegetable juices, unfermented and not containing added spirit, whether or not containing added sugar or other sweetening matter.; 220290 - - Other; 3302 - Mixtures of odoriferous substances and mixtures (including alcoholic solutions) with a basis of one or more of these substances, of a kind used as raw materials in industry; other preparations based on odoriferous substances, of a kind used for the manufacture of beverages.; </d:t>
    </d:r>
  </si>
  <si>
    <d:r xmlns:d="http://schemas.openxmlformats.org/spreadsheetml/2006/main">
      <d:rPr>
        <d:sz val="11"/>
        <d:rFont val="Calibri"/>
      </d:rPr>
      <d:t xml:space="preserve">67.160.20 - Non-alcoholic beverages; 67.180 - Sugar. Sugar products. Starch; </d:t>
    </d:r>
  </si>
  <si>
    <t>G/TBT/N/ISR/948</t>
  </si>
  <si>
    <d:r xmlns:d="http://schemas.openxmlformats.org/spreadsheetml/2006/main">
      <d:rPr>
        <d:sz val="11"/>
        <d:rFont val="Calibri"/>
      </d:rPr>
      <d:t xml:space="preserve">Beverage powders having fruity or other flavours</d:t>
    </d:r>
    <d:r xmlns:d="http://schemas.openxmlformats.org/spreadsheetml/2006/main">
      <d:rPr>
        <d:sz val="11"/>
        <d:color rgb="FF000000"/>
        <d:rFont val="Calibri"/>
      </d:rPr>
      <d:t xml:space="preserve"/>
    </d:r>
  </si>
  <si>
    <t>G/TBT/N/ISR/949</t>
  </si>
  <si>
    <d:r xmlns:d="http://schemas.openxmlformats.org/spreadsheetml/2006/main">
      <d:rPr>
        <d:sz val="11"/>
        <d:rFont val="Calibri"/>
      </d:rPr>
      <d:t xml:space="preserve">Food starch</d:t>
    </d:r>
    <d:r xmlns:d="http://schemas.openxmlformats.org/spreadsheetml/2006/main">
      <d:rPr>
        <d:sz val="11"/>
        <d:color rgb="FF000000"/>
        <d:rFont val="Calibri"/>
      </d:rPr>
      <d:t xml:space="preserve"/>
    </d:r>
  </si>
  <si>
    <d:r xmlns:d="http://schemas.openxmlformats.org/spreadsheetml/2006/main">
      <d:rPr>
        <d:sz val="11"/>
        <d:rFont val="Calibri"/>
      </d:rPr>
      <d:t xml:space="preserve">1901 - Malt extract; food preparations of flour, groats, meal, starch or malt extract, not containing cocoa or containing less than 40% by weight of cocoa calculated on a totally defatted basis, not elsewhere specified or included; food preparations of goods of heading 04.01 to 04.04, not containing cocoa or containing less than 5% by weight of cocoa calculated on a totally defatted basis, not elsewhere specified or included.; 1108 - Starches; inulin.; </d:t>
    </d:r>
  </si>
  <si>
    <t>G/TBT/N/TPKM/260/Add.1</t>
  </si>
  <si>
    <d:r xmlns:d="http://schemas.openxmlformats.org/spreadsheetml/2006/main">
      <d:rPr>
        <d:i/>
        <d:sz val="11"/>
        <d:rFont val="Calibri"/>
      </d:rPr>
      <d:t xml:space="preserve">Printers and photo-copying machines (HS Chapter 84)</d:t>
    </d:r>
    <d:r xmlns:d="http://schemas.openxmlformats.org/spreadsheetml/2006/main">
      <d:rPr>
        <d:sz val="11"/>
        <d:color rgb="FF000000"/>
        <d:rFont val="Calibri"/>
      </d:rPr>
      <d:t xml:space="preserve"/>
    </d:r>
  </si>
  <si>
    <d:r xmlns:d="http://schemas.openxmlformats.org/spreadsheetml/2006/main">
      <d:rPr>
        <d:sz val="11"/>
        <d:rFont val="Calibri"/>
      </d:rPr>
      <d:t xml:space="preserve">8443 - Printing machinery used for printing by means of the printing type, blocks, plates, cylinders and other printing components of heading 84.42; ink-jet printing machines, other than those of heading 84.71; machines for uses ancillary to printing.;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8443 - Printing machinery used for printing by means of the printing type, blocks, plates, cylinders and other printing components of heading 84.42; ink-jet printing machines, other than those of heading 84.71; machines for uses ancillary to printing.; </d:t>
    </d:r>
  </si>
  <si>
    <t>G/TBT/N/USA/1031/Add.6</t>
  </si>
  <si>
    <t>G/TBT/N/USA/1062/Add.5</t>
  </si>
  <si>
    <d:r xmlns:d="http://schemas.openxmlformats.org/spreadsheetml/2006/main">
      <d:rPr>
        <d:i/>
        <d:sz val="11"/>
        <d:rFont val="Calibri"/>
      </d:rPr>
      <d:t xml:space="preserve">Ceiling fans</d:t>
    </d:r>
    <d:r xmlns:d="http://schemas.openxmlformats.org/spreadsheetml/2006/main">
      <d:rPr>
        <d:sz val="11"/>
        <d:color rgb="FF000000"/>
        <d:rFont val="Calibri"/>
      </d:rPr>
      <d:t xml:space="preserve"/>
    </d:r>
  </si>
  <si>
    <d:r xmlns:d="http://schemas.openxmlformats.org/spreadsheetml/2006/main">
      <d:rPr>
        <d:i/>
        <d:sz val="11"/>
        <d:rFont val="Calibri"/>
      </d:rPr>
      <d:t xml:space="preserve">23.120 - Ventilators. Fans. Air-conditioners; </d:t>
    </d:r>
  </si>
  <si>
    <t>G/TBT/N/USA/1293</t>
  </si>
  <si>
    <d:r xmlns:d="http://schemas.openxmlformats.org/spreadsheetml/2006/main">
      <d:rPr>
        <d:sz val="11"/>
        <d:rFont val="Calibri"/>
      </d:rPr>
      <d:t xml:space="preserve">Booster seats</d:t>
    </d:r>
    <d:r xmlns:d="http://schemas.openxmlformats.org/spreadsheetml/2006/main">
      <d:rPr>
        <d:sz val="11"/>
        <d:color rgb="FF000000"/>
        <d:rFont val="Calibri"/>
      </d:rPr>
      <d:t xml:space="preserve"/>
    </d:r>
  </si>
  <si>
    <t>G/TBT/N/USA/777/Add.5</t>
  </si>
  <si>
    <t>G/TBT/N/USA/827/Rev.1</t>
  </si>
  <si>
    <t>G/TBT/N/ARG/294/Add.3</t>
  </si>
  <si>
    <t>G/TBT/N/ARG/294/Add.4</t>
  </si>
  <si>
    <t>G/TBT/N/ARG/297/Add.7</t>
  </si>
  <si>
    <t>G/TBT/N/BRA/719</t>
  </si>
  <si>
    <d:r xmlns:d="http://schemas.openxmlformats.org/spreadsheetml/2006/main">
      <d:rPr>
        <d:sz val="11"/>
        <d:rFont val="Calibri"/>
      </d:rPr>
      <d:t xml:space="preserve">Beverage, wine and grape product</d:t>
    </d:r>
    <d:r xmlns:d="http://schemas.openxmlformats.org/spreadsheetml/2006/main">
      <d:rPr>
        <d:sz val="11"/>
        <d:color rgb="FF000000"/>
        <d:rFont val="Calibri"/>
      </d:rPr>
      <d:t xml:space="preserve"/>
    </d:r>
  </si>
  <si>
    <t>G/TBT/N/BRA/720</t>
  </si>
  <si>
    <d:r xmlns:d="http://schemas.openxmlformats.org/spreadsheetml/2006/main">
      <d:rPr>
        <d:sz val="11"/>
        <d:rFont val="Calibri"/>
      </d:rPr>
      <d:t xml:space="preserve">HS Chapter 87 – Vehicles; HS - 8512 Electrical lighting or signalling equipment; for motor vehicles.</d:t>
    </d:r>
    <d:r xmlns:d="http://schemas.openxmlformats.org/spreadsheetml/2006/main">
      <d:rPr>
        <d:sz val="11"/>
        <d:color rgb="FF000000"/>
        <d:rFont val="Calibri"/>
      </d:rPr>
      <d:t xml:space="preserve"/>
    </d:r>
  </si>
  <si>
    <d:r xmlns:d="http://schemas.openxmlformats.org/spreadsheetml/2006/main">
      <d:rPr>
        <d:sz val="11"/>
        <d:rFont val="Calibri"/>
      </d:rPr>
      <d:t xml:space="preserve">8512 - Electrical lighting or signalling equipment (excluding articles of heading 85.39), windscreen wipers, defrosters and demisters, of a kind used for cycles or motor vehicles.; 87 - Vehicles other than railway or tramway rolling- stock, and parts and accessories thereof; </d:t>
    </d:r>
  </si>
  <si>
    <d:r xmlns:d="http://schemas.openxmlformats.org/spreadsheetml/2006/main">
      <d:rPr>
        <d:sz val="11"/>
        <d:rFont val="Calibri"/>
      </d:rPr>
      <d:t xml:space="preserve">Consumer information, labelling; Prevention of deceptive practices and consumer protection; Harmonization; </d:t>
    </d:r>
  </si>
  <si>
    <t>G/TBT/N/UGA/684</t>
  </si>
  <si>
    <d:r xmlns:d="http://schemas.openxmlformats.org/spreadsheetml/2006/main">
      <d:rPr>
        <d:sz val="11"/>
        <d:rFont val="Calibri"/>
      </d:rPr>
      <d:t xml:space="preserve">Edible eggs in shell.</d:t>
    </d:r>
    <d:r xmlns:d="http://schemas.openxmlformats.org/spreadsheetml/2006/main">
      <d:rPr>
        <d:sz val="11"/>
        <d:color rgb="FF000000"/>
        <d:rFont val="Calibri"/>
      </d:rPr>
      <d:t xml:space="preserve"/>
    </d:r>
  </si>
  <si>
    <t>G/TBT/N/UGA/685</t>
  </si>
  <si>
    <d:r xmlns:d="http://schemas.openxmlformats.org/spreadsheetml/2006/main">
      <d:rPr>
        <d:sz val="11"/>
        <d:rFont val="Calibri"/>
      </d:rPr>
      <d:t xml:space="preserve">Commercial blasting explosives.</d:t>
    </d:r>
    <d:r xmlns:d="http://schemas.openxmlformats.org/spreadsheetml/2006/main">
      <d:rPr>
        <d:sz val="11"/>
        <d:color rgb="FF000000"/>
        <d:rFont val="Calibri"/>
      </d:rPr>
      <d:t xml:space="preserve"/>
    </d:r>
  </si>
  <si>
    <d:r xmlns:d="http://schemas.openxmlformats.org/spreadsheetml/2006/main">
      <d:rPr>
        <d:sz val="11"/>
        <d:rFont val="Calibri"/>
      </d:rPr>
      <d:t xml:space="preserve">36 - Explosives; pyrotechnic products; matches; pyrophoric alloys; certain combustible preparations; </d:t>
    </d:r>
  </si>
  <si>
    <t>G/TBT/N/ARG/151/Add.16</t>
  </si>
  <si>
    <d:r xmlns:d="http://schemas.openxmlformats.org/spreadsheetml/2006/main">
      <d:rPr>
        <d:i/>
        <d:sz val="11"/>
        <d:rFont val="Calibri"/>
      </d:rPr>
      <d:t xml:space="preserve">Bicycles</d:t>
    </d:r>
    <d:r xmlns:d="http://schemas.openxmlformats.org/spreadsheetml/2006/main">
      <d:rPr>
        <d:sz val="11"/>
        <d:color rgb="FF000000"/>
        <d:rFont val="Calibri"/>
      </d:rPr>
      <d:t xml:space="preserve"/>
    </d:r>
  </si>
  <si>
    <t>G/TBT/N/ECU/32/Add.14</t>
  </si>
  <si>
    <t>G/TBT/N/KEN/575</t>
  </si>
  <si>
    <t>G/TBT/N/KEN/576</t>
  </si>
  <si>
    <t>G/TBT/N/KEN/577</t>
  </si>
  <si>
    <t>G/TBT/N/KEN/578</t>
  </si>
  <si>
    <t>G/TBT/N/KEN/579</t>
  </si>
  <si>
    <d:r xmlns:d="http://schemas.openxmlformats.org/spreadsheetml/2006/main">
      <d:rPr>
        <d:sz val="11"/>
        <d:rFont val="Calibri"/>
      </d:rPr>
      <d:t xml:space="preserve">67.140.10 - Tea; </d:t>
    </d:r>
  </si>
  <si>
    <t>G/TBT/N/KEN/580</t>
  </si>
  <si>
    <t>G/TBT/N/KEN/581</t>
  </si>
  <si>
    <t>G/TBT/N/KEN/582</t>
  </si>
  <si>
    <t>G/TBT/N/KEN/583</t>
  </si>
  <si>
    <t>G/TBT/N/KEN/584</t>
  </si>
  <si>
    <t>G/TBT/N/NZL/78</t>
  </si>
  <si>
    <d:r xmlns:d="http://schemas.openxmlformats.org/spreadsheetml/2006/main">
      <d:rPr>
        <d:sz val="11"/>
        <d:rFont val="Calibri"/>
      </d:rPr>
      <d:t xml:space="preserve">Air-conditioners</d:t>
    </d:r>
    <d:r xmlns:d="http://schemas.openxmlformats.org/spreadsheetml/2006/main">
      <d:rPr>
        <d:sz val="11"/>
        <d:color rgb="FF000000"/>
        <d:rFont val="Calibri"/>
      </d:rPr>
      <d:t xml:space="preserve"/>
    </d:r>
  </si>
  <si>
    <t>G/TBT/N/BRA/694/Add.2</t>
  </si>
  <si>
    <d:r xmlns:d="http://schemas.openxmlformats.org/spreadsheetml/2006/main">
      <d:rPr>
        <d:i/>
        <d:sz val="11"/>
        <d:rFont val="Calibri"/>
      </d:rPr>
      <d:t xml:space="preserve">Wheat and corn flours enriched with iron and folic acid</d:t>
    </d:r>
    <d:r xmlns:d="http://schemas.openxmlformats.org/spreadsheetml/2006/main">
      <d:rPr>
        <d:sz val="11"/>
        <d:color rgb="FF000000"/>
        <d:rFont val="Calibri"/>
      </d:rPr>
      <d:t xml:space="preserve"/>
    </d:r>
  </si>
  <si>
    <t>G/TBT/N/BRA/707/Add.1</t>
  </si>
  <si>
    <t>G/TBT/N/BRA/718</t>
  </si>
  <si>
    <d:r xmlns:d="http://schemas.openxmlformats.org/spreadsheetml/2006/main">
      <d:rPr>
        <d:sz val="11"/>
        <d:rFont val="Calibri"/>
      </d:rPr>
      <d:t xml:space="preserve">Food products</d:t>
    </d:r>
    <d:r xmlns:d="http://schemas.openxmlformats.org/spreadsheetml/2006/main">
      <d:rPr>
        <d:sz val="11"/>
        <d:color rgb="FF000000"/>
        <d:rFont val="Calibri"/>
      </d:rPr>
      <d:t xml:space="preserve"/>
    </d:r>
  </si>
  <si>
    <t>G/TBT/N/CRI/167</t>
  </si>
  <si>
    <d:r xmlns:d="http://schemas.openxmlformats.org/spreadsheetml/2006/main">
      <d:rPr>
        <d:sz val="11"/>
        <d:rFont val="Calibri"/>
      </d:rPr>
      <d:t xml:space="preserve">ICS number: 67.160.10.</d:t>
    </d:r>
    <d:r xmlns:d="http://schemas.openxmlformats.org/spreadsheetml/2006/main">
      <d:rPr>
        <d:sz val="11"/>
        <d:color rgb="FF000000"/>
        <d:rFont val="Calibri"/>
      </d:rPr>
      <d:t xml:space="preserve"/>
    </d:r>
  </si>
  <si>
    <t>G/TBT/N/JAM/59</t>
  </si>
  <si>
    <d:r xmlns:d="http://schemas.openxmlformats.org/spreadsheetml/2006/main">
      <d:rPr>
        <d:sz val="11"/>
        <d:rFont val="Calibri"/>
      </d:rPr>
      <d:t xml:space="preserve">Aggregates ICS 93.080.20</d:t>
    </d:r>
    <d:r xmlns:d="http://schemas.openxmlformats.org/spreadsheetml/2006/main">
      <d:rPr>
        <d:sz val="11"/>
        <d:color rgb="FF000000"/>
        <d:rFont val="Calibri"/>
      </d:rPr>
      <d:t xml:space="preserve"/>
    </d:r>
  </si>
  <si>
    <d:r xmlns:d="http://schemas.openxmlformats.org/spreadsheetml/2006/main">
      <d:rPr>
        <d:sz val="11"/>
        <d:rFont val="Calibri"/>
      </d:rPr>
      <d:t xml:space="preserve">93.080.20 - Road construction materials; </d:t>
    </d:r>
  </si>
  <si>
    <t>G/TBT/N/JAM/60</t>
  </si>
  <si>
    <d:r xmlns:d="http://schemas.openxmlformats.org/spreadsheetml/2006/main">
      <d:rPr>
        <d:sz val="11"/>
        <d:rFont val="Calibri"/>
      </d:rPr>
      <d:t xml:space="preserve">Surface active agents ICS # 71.100.40</d:t>
    </d:r>
    <d:r xmlns:d="http://schemas.openxmlformats.org/spreadsheetml/2006/main">
      <d:rPr>
        <d:sz val="11"/>
        <d:color rgb="FF000000"/>
        <d:rFont val="Calibri"/>
      </d:rPr>
      <d:t xml:space="preserve"/>
    </d:r>
  </si>
  <si>
    <t>G/TBT/N/MEX/357</t>
  </si>
  <si>
    <t>Onshore petroleum storage facilities</t>
  </si>
  <si>
    <t>G/TBT/N/PRY/93</t>
  </si>
  <si>
    <t>Minimum percentage of anhydrous ethanol in blends containing 85-, 90- and 95-octane gasoline.</t>
  </si>
  <si>
    <t>G/TBT/N/SAU/983</t>
  </si>
  <si>
    <d:r xmlns:d="http://schemas.openxmlformats.org/spreadsheetml/2006/main">
      <d:rPr>
        <d:sz val="11"/>
        <d:rFont val="Calibri"/>
      </d:rPr>
      <d:t xml:space="preserve">43.040.01</d:t>
    </d:r>
    <d:r xmlns:d="http://schemas.openxmlformats.org/spreadsheetml/2006/main">
      <d:rPr>
        <d:sz val="11"/>
        <d:color rgb="FF000000"/>
        <d:rFont val="Calibri"/>
      </d:rPr>
      <d:t xml:space="preserve"/>
    </d:r>
  </si>
  <si>
    <d:r xmlns:d="http://schemas.openxmlformats.org/spreadsheetml/2006/main">
      <d:rPr>
        <d:sz val="11"/>
        <d:rFont val="Calibri"/>
      </d:rPr>
      <d:t xml:space="preserve">43.040.01 - Road vehicle systems in general; </d:t>
    </d:r>
  </si>
  <si>
    <t>G/TBT/N/TPKM/274</t>
  </si>
  <si>
    <d:r xmlns:d="http://schemas.openxmlformats.org/spreadsheetml/2006/main">
      <d:rPr>
        <d:sz val="11"/>
        <d:rFont val="Calibri"/>
      </d:rPr>
      <d:t xml:space="preserve">Baby walkers (Refer to attachment)</d:t>
    </d:r>
    <d:r xmlns:d="http://schemas.openxmlformats.org/spreadsheetml/2006/main">
      <d:rPr>
        <d:sz val="11"/>
        <d:color rgb="FF000000"/>
        <d:rFont val="Calibri"/>
      </d:rPr>
      <d:t xml:space="preserve"/>
    </d:r>
  </si>
  <si>
    <t>G/TBT/N/BRA/716</t>
  </si>
  <si>
    <d:r xmlns:d="http://schemas.openxmlformats.org/spreadsheetml/2006/main">
      <d:rPr>
        <d:sz val="11"/>
        <d:rFont val="Calibri"/>
      </d:rPr>
      <d:t xml:space="preserve">Tobacco products</d:t>
    </d:r>
    <d:r xmlns:d="http://schemas.openxmlformats.org/spreadsheetml/2006/main">
      <d:rPr>
        <d:sz val="11"/>
        <d:color rgb="FF000000"/>
        <d:rFont val="Calibri"/>
      </d:rPr>
      <d:t xml:space="preserve"/>
    </d:r>
  </si>
  <si>
    <t>G/TBT/N/BRA/717</t>
  </si>
  <si>
    <d:r xmlns:d="http://schemas.openxmlformats.org/spreadsheetml/2006/main">
      <d:rPr>
        <d:sz val="11"/>
        <d:rFont val="Calibri"/>
      </d:rPr>
      <d:t xml:space="preserve">Liquid-in-glass thermometers (HS 9025.11)</d:t>
    </d:r>
    <d:r xmlns:d="http://schemas.openxmlformats.org/spreadsheetml/2006/main">
      <d:rPr>
        <d:sz val="11"/>
        <d:color rgb="FF000000"/>
        <d:rFont val="Calibri"/>
      </d:rPr>
      <d:t xml:space="preserve"/>
    </d:r>
  </si>
  <si>
    <d:r xmlns:d="http://schemas.openxmlformats.org/spreadsheetml/2006/main">
      <d:rPr>
        <d:sz val="11"/>
        <d:rFont val="Calibri"/>
      </d:rPr>
      <d:t xml:space="preserve">902511 - -- Liquid-filled, for direct reading; </d:t>
    </d:r>
  </si>
  <si>
    <t>G/TBT/N/ECU/99/Add.3</t>
  </si>
  <si>
    <t>G/TBT/N/EU/485</t>
  </si>
  <si>
    <t>G/TBT/N/EU/486</t>
  </si>
  <si>
    <t>G/TBT/N/EU/487</t>
  </si>
  <si>
    <t>G/TBT/N/JAM/56</t>
  </si>
  <si>
    <d:r xmlns:d="http://schemas.openxmlformats.org/spreadsheetml/2006/main">
      <d:rPr>
        <d:sz val="11"/>
        <d:rFont val="Calibri"/>
      </d:rPr>
      <d:t xml:space="preserve">Brake Fluid ICS 43.040.40</d:t>
    </d:r>
    <d:r xmlns:d="http://schemas.openxmlformats.org/spreadsheetml/2006/main">
      <d:rPr>
        <d:sz val="11"/>
        <d:color rgb="FF000000"/>
        <d:rFont val="Calibri"/>
      </d:rPr>
      <d:t xml:space="preserve"/>
    </d:r>
  </si>
  <si>
    <d:r xmlns:d="http://schemas.openxmlformats.org/spreadsheetml/2006/main">
      <d:rPr>
        <d:sz val="11"/>
        <d:rFont val="Calibri"/>
      </d:rPr>
      <d:t xml:space="preserve">43.040.40 - Braking systems; </d:t>
    </d:r>
  </si>
  <si>
    <t>G/TBT/N/JAM/57</t>
  </si>
  <si>
    <d:r xmlns:d="http://schemas.openxmlformats.org/spreadsheetml/2006/main">
      <d:rPr>
        <d:sz val="11"/>
        <d:rFont val="Calibri"/>
      </d:rPr>
      <d:t xml:space="preserve">Pneumatic tyres ICS 83.160.10</d:t>
    </d:r>
    <d:r xmlns:d="http://schemas.openxmlformats.org/spreadsheetml/2006/main">
      <d:rPr>
        <d:sz val="11"/>
        <d:color rgb="FF000000"/>
        <d:rFont val="Calibri"/>
      </d:rPr>
      <d:t xml:space="preserve"/>
    </d:r>
  </si>
  <si>
    <t>G/TBT/N/JAM/58</t>
  </si>
  <si>
    <t>G/TBT/N/PER/94</t>
  </si>
  <si>
    <t>G/TBT/N/LCA/50</t>
  </si>
  <si>
    <d:r xmlns:d="http://schemas.openxmlformats.org/spreadsheetml/2006/main">
      <d:rPr>
        <d:sz val="11"/>
        <d:rFont val="Calibri"/>
      </d:rPr>
      <d:t xml:space="preserve">Tobacco Products</d:t>
    </d:r>
    <d:r xmlns:d="http://schemas.openxmlformats.org/spreadsheetml/2006/main">
      <d:rPr>
        <d:sz val="11"/>
        <d:color rgb="FF000000"/>
        <d:rFont val="Calibri"/>
      </d:rPr>
      <d:t xml:space="preserve"/>
    </d:r>
  </si>
  <si>
    <t>G/TBT/N/LCA/51</t>
  </si>
  <si>
    <d:r xmlns:d="http://schemas.openxmlformats.org/spreadsheetml/2006/main">
      <d:rPr>
        <d:sz val="11"/>
        <d:rFont val="Calibri"/>
      </d:rPr>
      <d:t xml:space="preserve">Mapping, Land Surveys &amp; Titles (MSC 1.5 and MSC 3.5) sub-sectors of Central Government: ; 9015.20 Theodolites ; 9015.80 Other instruments and appliances</d:t>
    </d:r>
    <d:r xmlns:d="http://schemas.openxmlformats.org/spreadsheetml/2006/main">
      <d:rPr>
        <d:sz val="11"/>
        <d:color rgb="FF000000"/>
        <d:rFont val="Calibri"/>
      </d:rPr>
      <d:t xml:space="preserve"/>
    </d:r>
  </si>
  <si>
    <d:r xmlns:d="http://schemas.openxmlformats.org/spreadsheetml/2006/main">
      <d:rPr>
        <d:sz val="11"/>
        <d:rFont val="Calibri"/>
      </d:rPr>
      <d:t xml:space="preserve">901520 - - Theodolites and tachymeters (tacheometers); 901580 - - Other instruments and appliances; </d:t>
    </d:r>
  </si>
  <si>
    <t>G/TBT/N/TZA/100</t>
  </si>
  <si>
    <d:r xmlns:d="http://schemas.openxmlformats.org/spreadsheetml/2006/main">
      <d:rPr>
        <d:sz val="11"/>
        <d:rFont val="Calibri"/>
      </d:rPr>
      <d:t xml:space="preserve">Animal feeding stuffs (65.120)</d:t>
    </d:r>
    <d:r xmlns:d="http://schemas.openxmlformats.org/spreadsheetml/2006/main">
      <d:rPr>
        <d:sz val="11"/>
        <d:color rgb="FF000000"/>
        <d:rFont val="Calibri"/>
      </d:rPr>
      <d:t xml:space="preserve"/>
    </d:r>
  </si>
  <si>
    <d:r xmlns:d="http://schemas.openxmlformats.org/spreadsheetml/2006/main">
      <d:rPr>
        <d:sz val="11"/>
        <d:rFont val="Calibri"/>
      </d:rPr>
      <d:t xml:space="preserve">Consumer information, labelling; Protection of animal or plant life or health; Quality requirements; </d:t>
    </d:r>
  </si>
  <si>
    <t>G/TBT/N/TZA/101</t>
  </si>
  <si>
    <t>G/TBT/N/TZA/102</t>
  </si>
  <si>
    <t>G/TBT/N/TZA/103</t>
  </si>
  <si>
    <t>G/TBT/N/TZA/104</t>
  </si>
  <si>
    <t>G/TBT/N/TZA/105</t>
  </si>
  <si>
    <t>G/TBT/N/TZA/106</t>
  </si>
  <si>
    <d:r xmlns:d="http://schemas.openxmlformats.org/spreadsheetml/2006/main">
      <d:rPr>
        <d:sz val="11"/>
        <d:rFont val="Calibri"/>
      </d:rPr>
      <d:t xml:space="preserve">Lubricants, industrial oils and related products (75.100)</d:t>
    </d:r>
    <d:r xmlns:d="http://schemas.openxmlformats.org/spreadsheetml/2006/main">
      <d:rPr>
        <d:sz val="11"/>
        <d:color rgb="FF000000"/>
        <d:rFont val="Calibri"/>
      </d:rPr>
      <d:t xml:space="preserve"/>
    </d:r>
  </si>
  <si>
    <t>G/TBT/N/TZA/107</t>
  </si>
  <si>
    <d:r xmlns:d="http://schemas.openxmlformats.org/spreadsheetml/2006/main">
      <d:rPr>
        <d:sz val="11"/>
        <d:rFont val="Calibri"/>
      </d:rPr>
      <d:t xml:space="preserve">Lubricants, Industrial oils and related products (75.100)</d:t>
    </d:r>
    <d:r xmlns:d="http://schemas.openxmlformats.org/spreadsheetml/2006/main">
      <d:rPr>
        <d:sz val="11"/>
        <d:color rgb="FF000000"/>
        <d:rFont val="Calibri"/>
      </d:rPr>
      <d:t xml:space="preserve"/>
    </d:r>
  </si>
  <si>
    <t>G/TBT/N/TZA/108</t>
  </si>
  <si>
    <d:r xmlns:d="http://schemas.openxmlformats.org/spreadsheetml/2006/main">
      <d:rPr>
        <d:sz val="11"/>
        <d:rFont val="Calibri"/>
      </d:rPr>
      <d:t xml:space="preserve">Alcoholic beverages (67.160.10)</d:t>
    </d:r>
    <d:r xmlns:d="http://schemas.openxmlformats.org/spreadsheetml/2006/main">
      <d:rPr>
        <d:sz val="11"/>
        <d:color rgb="FF000000"/>
        <d:rFont val="Calibri"/>
      </d:rPr>
      <d:t xml:space="preserve"/>
    </d:r>
  </si>
  <si>
    <t>G/TBT/N/TZA/109</t>
  </si>
  <si>
    <d:r xmlns:d="http://schemas.openxmlformats.org/spreadsheetml/2006/main">
      <d:rPr>
        <d:sz val="11"/>
        <d:rFont val="Calibri"/>
      </d:rPr>
      <d:t xml:space="preserve">Special purpose vehicles (43.160)</d:t>
    </d:r>
    <d:r xmlns:d="http://schemas.openxmlformats.org/spreadsheetml/2006/main">
      <d:rPr>
        <d:sz val="11"/>
        <d:color rgb="FF000000"/>
        <d:rFont val="Calibri"/>
      </d:rPr>
      <d:t xml:space="preserve"/>
    </d:r>
  </si>
  <si>
    <t>G/TBT/N/TZA/110</t>
  </si>
  <si>
    <d:r xmlns:d="http://schemas.openxmlformats.org/spreadsheetml/2006/main">
      <d:rPr>
        <d:sz val="11"/>
        <d:rFont val="Calibri"/>
      </d:rPr>
      <d:t xml:space="preserve">Sugar and sugar products (67.180.10)</d:t>
    </d:r>
    <d:r xmlns:d="http://schemas.openxmlformats.org/spreadsheetml/2006/main">
      <d:rPr>
        <d:sz val="11"/>
        <d:color rgb="FF000000"/>
        <d:rFont val="Calibri"/>
      </d:rPr>
      <d:t xml:space="preserve"/>
    </d:r>
  </si>
  <si>
    <t>G/TBT/N/TZA/111</t>
  </si>
  <si>
    <t>G/TBT/N/TZA/112</t>
  </si>
  <si>
    <t>G/TBT/N/TZA/113</t>
  </si>
  <si>
    <t>G/TBT/N/TZA/89</t>
  </si>
  <si>
    <d:r xmlns:d="http://schemas.openxmlformats.org/spreadsheetml/2006/main">
      <d:rPr>
        <d:sz val="11"/>
        <d:rFont val="Calibri"/>
      </d:rPr>
      <d:t xml:space="preserve">Cereals, pulses and derived products (67.060)</d:t>
    </d:r>
    <d:r xmlns:d="http://schemas.openxmlformats.org/spreadsheetml/2006/main">
      <d:rPr>
        <d:sz val="11"/>
        <d:color rgb="FF000000"/>
        <d:rFont val="Calibri"/>
      </d:rPr>
      <d:t xml:space="preserve"/>
    </d:r>
  </si>
  <si>
    <t>G/TBT/N/TZA/90</t>
  </si>
  <si>
    <d:r xmlns:d="http://schemas.openxmlformats.org/spreadsheetml/2006/main">
      <d:rPr>
        <d:sz val="11"/>
        <d:rFont val="Calibri"/>
      </d:rPr>
      <d:t xml:space="preserve">Salts (71.060.50)</d:t>
    </d:r>
    <d:r xmlns:d="http://schemas.openxmlformats.org/spreadsheetml/2006/main">
      <d:rPr>
        <d:sz val="11"/>
        <d:color rgb="FF000000"/>
        <d:rFont val="Calibri"/>
      </d:rPr>
      <d:t xml:space="preserve"/>
    </d:r>
  </si>
  <si>
    <d:r xmlns:d="http://schemas.openxmlformats.org/spreadsheetml/2006/main">
      <d:rPr>
        <d:sz val="11"/>
        <d:rFont val="Calibri"/>
      </d:rPr>
      <d:t xml:space="preserve">71.060.50 - Salts; </d:t>
    </d:r>
  </si>
  <si>
    <t>G/TBT/N/TZA/91</t>
  </si>
  <si>
    <d:r xmlns:d="http://schemas.openxmlformats.org/spreadsheetml/2006/main">
      <d:rPr>
        <d:sz val="11"/>
        <d:rFont val="Calibri"/>
      </d:rPr>
      <d:t xml:space="preserve">Paint coating equipment (87.100)</d:t>
    </d:r>
    <d:r xmlns:d="http://schemas.openxmlformats.org/spreadsheetml/2006/main">
      <d:rPr>
        <d:sz val="11"/>
        <d:color rgb="FF000000"/>
        <d:rFont val="Calibri"/>
      </d:rPr>
      <d:t xml:space="preserve"/>
    </d:r>
  </si>
  <si>
    <t>G/TBT/N/TZA/92</t>
  </si>
  <si>
    <d:r xmlns:d="http://schemas.openxmlformats.org/spreadsheetml/2006/main">
      <d:rPr>
        <d:sz val="11"/>
        <d:rFont val="Calibri"/>
      </d:rPr>
      <d:t xml:space="preserve">Cleaning appliances (97.080)</d:t>
    </d:r>
    <d:r xmlns:d="http://schemas.openxmlformats.org/spreadsheetml/2006/main">
      <d:rPr>
        <d:sz val="11"/>
        <d:color rgb="FF000000"/>
        <d:rFont val="Calibri"/>
      </d:rPr>
      <d:t xml:space="preserve"/>
    </d:r>
  </si>
  <si>
    <t>G/TBT/N/TZA/93</t>
  </si>
  <si>
    <t>G/TBT/N/TZA/94</t>
  </si>
  <si>
    <t>G/TBT/N/TZA/95</t>
  </si>
  <si>
    <t>G/TBT/N/TZA/96</t>
  </si>
  <si>
    <t>G/TBT/N/TZA/97</t>
  </si>
  <si>
    <t>G/TBT/N/TZA/98</t>
  </si>
  <si>
    <t>G/TBT/N/TZA/99</t>
  </si>
  <si>
    <d:r xmlns:d="http://schemas.openxmlformats.org/spreadsheetml/2006/main">
      <d:rPr>
        <d:sz val="11"/>
        <d:rFont val="Calibri"/>
      </d:rPr>
      <d:t xml:space="preserve">Passenger cars (43.100)</d:t>
    </d:r>
    <d:r xmlns:d="http://schemas.openxmlformats.org/spreadsheetml/2006/main">
      <d:rPr>
        <d:sz val="11"/>
        <d:color rgb="FF000000"/>
        <d:rFont val="Calibri"/>
      </d:rPr>
      <d:t xml:space="preserve"/>
    </d:r>
  </si>
  <si>
    <d:r xmlns:d="http://schemas.openxmlformats.org/spreadsheetml/2006/main">
      <d:rPr>
        <d:sz val="11"/>
        <d:rFont val="Calibri"/>
      </d:rPr>
      <d:t xml:space="preserve">43.100 - Passenger cars. Caravans and light trailers; </d:t>
    </d:r>
  </si>
  <si>
    <t>G/TBT/N/UGA/673</t>
  </si>
  <si>
    <d:r xmlns:d="http://schemas.openxmlformats.org/spreadsheetml/2006/main">
      <d:rPr>
        <d:sz val="11"/>
        <d:rFont val="Calibri"/>
      </d:rPr>
      <d:t xml:space="preserve">2203 - Beer made from malt.; 220300 - Beer made from malt.; 220720 - - Ethyl alcohol and other spirits, denatured, of any strength; </d:t>
    </d:r>
  </si>
  <si>
    <d:r xmlns:d="http://schemas.openxmlformats.org/spreadsheetml/2006/main">
      <d:rPr>
        <d:sz val="11"/>
        <d:rFont val="Calibri"/>
      </d:rPr>
      <d:t xml:space="preserve">Consumer information, labelling; Prevention of deceptive practices and consumer protection; Protection of human health or safety; Quality requirements; Harmonization; Reducing trade barriers and facilitating trade; </d:t>
    </d:r>
  </si>
  <si>
    <t>G/TBT/N/UGA/674</t>
  </si>
  <si>
    <d:r xmlns:d="http://schemas.openxmlformats.org/spreadsheetml/2006/main">
      <d:rPr>
        <d:sz val="11"/>
        <d:rFont val="Calibri"/>
      </d:rPr>
      <d:t xml:space="preserve">Potable spirit</d:t>
    </d:r>
    <d:r xmlns:d="http://schemas.openxmlformats.org/spreadsheetml/2006/main">
      <d:rPr>
        <d:sz val="11"/>
        <d:color rgb="FF000000"/>
        <d:rFont val="Calibri"/>
      </d:rPr>
      <d:t xml:space="preserve"/>
    </d:r>
  </si>
  <si>
    <d:r xmlns:d="http://schemas.openxmlformats.org/spreadsheetml/2006/main">
      <d:rPr>
        <d:sz val="11"/>
        <d:rFont val="Calibri"/>
      </d:rPr>
      <d:t xml:space="preserve">22 - Beverages, spirits and vinegar; 220720 - - Ethyl alcohol and other spirits, denatured, of any strength; </d:t>
    </d:r>
  </si>
  <si>
    <t>G/TBT/N/UGA/675</t>
  </si>
  <si>
    <d:r xmlns:d="http://schemas.openxmlformats.org/spreadsheetml/2006/main">
      <d:rPr>
        <d:sz val="11"/>
        <d:rFont val="Calibri"/>
      </d:rPr>
      <d:t xml:space="preserve">Still table wine</d:t>
    </d:r>
    <d:r xmlns:d="http://schemas.openxmlformats.org/spreadsheetml/2006/main">
      <d:rPr>
        <d:sz val="11"/>
        <d:color rgb="FF000000"/>
        <d:rFont val="Calibri"/>
      </d:rPr>
      <d:t xml:space="preserve"/>
    </d:r>
  </si>
  <si>
    <t>G/TBT/N/UGA/676</t>
  </si>
  <si>
    <d:r xmlns:d="http://schemas.openxmlformats.org/spreadsheetml/2006/main">
      <d:rPr>
        <d:sz val="11"/>
        <d:rFont val="Calibri"/>
      </d:rPr>
      <d:t xml:space="preserve">Fortified wine</d:t>
    </d:r>
    <d:r xmlns:d="http://schemas.openxmlformats.org/spreadsheetml/2006/main">
      <d:rPr>
        <d:sz val="11"/>
        <d:color rgb="FF000000"/>
        <d:rFont val="Calibri"/>
      </d:rPr>
      <d:t xml:space="preserve"/>
    </d:r>
  </si>
  <si>
    <t>G/TBT/N/UGA/677</t>
  </si>
  <si>
    <d:r xmlns:d="http://schemas.openxmlformats.org/spreadsheetml/2006/main">
      <d:rPr>
        <d:sz val="11"/>
        <d:rFont val="Calibri"/>
      </d:rPr>
      <d:t xml:space="preserve">220410 - - Sparkling wine; 2204 - Wine of fresh grapes, including fortified wines; grape must other than that of heading 20.09.; </d:t>
    </d:r>
  </si>
  <si>
    <t>G/TBT/N/UGA/678</t>
  </si>
  <si>
    <d:r xmlns:d="http://schemas.openxmlformats.org/spreadsheetml/2006/main">
      <d:rPr>
        <d:sz val="11"/>
        <d:rFont val="Calibri"/>
      </d:rPr>
      <d:t xml:space="preserve">Whisky</d:t>
    </d:r>
    <d:r xmlns:d="http://schemas.openxmlformats.org/spreadsheetml/2006/main">
      <d:rPr>
        <d:sz val="11"/>
        <d:color rgb="FF000000"/>
        <d:rFont val="Calibri"/>
      </d:rPr>
      <d:t xml:space="preserve"/>
    </d:r>
  </si>
  <si>
    <d:r xmlns:d="http://schemas.openxmlformats.org/spreadsheetml/2006/main">
      <d:rPr>
        <d:sz val="11"/>
        <d:rFont val="Calibri"/>
      </d:rPr>
      <d:t xml:space="preserve">220830 - - Whiskies; </d:t>
    </d:r>
  </si>
  <si>
    <t>G/TBT/N/UGA/679</t>
  </si>
  <si>
    <d:r xmlns:d="http://schemas.openxmlformats.org/spreadsheetml/2006/main">
      <d:rPr>
        <d:sz val="11"/>
        <d:rFont val="Calibri"/>
      </d:rPr>
      <d:t xml:space="preserve">220860 - - Vodka; </d:t>
    </d:r>
  </si>
  <si>
    <t>G/TBT/N/UGA/680</t>
  </si>
  <si>
    <d:r xmlns:d="http://schemas.openxmlformats.org/spreadsheetml/2006/main">
      <d:rPr>
        <d:sz val="11"/>
        <d:rFont val="Calibri"/>
      </d:rPr>
      <d:t xml:space="preserve">Brandy</d:t>
    </d:r>
    <d:r xmlns:d="http://schemas.openxmlformats.org/spreadsheetml/2006/main">
      <d:rPr>
        <d:sz val="11"/>
        <d:color rgb="FF000000"/>
        <d:rFont val="Calibri"/>
      </d:rPr>
      <d:t xml:space="preserve"/>
    </d:r>
  </si>
  <si>
    <d:r xmlns:d="http://schemas.openxmlformats.org/spreadsheetml/2006/main">
      <d:rPr>
        <d:sz val="11"/>
        <d:rFont val="Calibri"/>
      </d:rPr>
      <d:t xml:space="preserve">220820 - - Spirits obtained by distilling grape wine or grape marc; </d:t>
    </d:r>
  </si>
  <si>
    <t>G/TBT/N/UGA/681</t>
  </si>
  <si>
    <d:r xmlns:d="http://schemas.openxmlformats.org/spreadsheetml/2006/main">
      <d:rPr>
        <d:sz val="11"/>
        <d:rFont val="Calibri"/>
      </d:rPr>
      <d:t xml:space="preserve">Neutral spirit</d:t>
    </d:r>
    <d:r xmlns:d="http://schemas.openxmlformats.org/spreadsheetml/2006/main">
      <d:rPr>
        <d:sz val="11"/>
        <d:color rgb="FF000000"/>
        <d:rFont val="Calibri"/>
      </d:rPr>
      <d:t xml:space="preserve"/>
    </d:r>
  </si>
  <si>
    <d:r xmlns:d="http://schemas.openxmlformats.org/spreadsheetml/2006/main">
      <d:rPr>
        <d:sz val="11"/>
        <d:rFont val="Calibri"/>
      </d:rPr>
      <d:t xml:space="preserve">22 - Beverages, spirits and vinegar; </d:t>
    </d:r>
  </si>
  <si>
    <t>G/TBT/N/UGA/682</t>
  </si>
  <si>
    <d:r xmlns:d="http://schemas.openxmlformats.org/spreadsheetml/2006/main">
      <d:rPr>
        <d:sz val="11"/>
        <d:rFont val="Calibri"/>
      </d:rPr>
      <d:t xml:space="preserve">Gin</d:t>
    </d:r>
    <d:r xmlns:d="http://schemas.openxmlformats.org/spreadsheetml/2006/main">
      <d:rPr>
        <d:sz val="11"/>
        <d:color rgb="FF000000"/>
        <d:rFont val="Calibri"/>
      </d:rPr>
      <d:t xml:space="preserve"/>
    </d:r>
  </si>
  <si>
    <d:r xmlns:d="http://schemas.openxmlformats.org/spreadsheetml/2006/main">
      <d:rPr>
        <d:sz val="11"/>
        <d:rFont val="Calibri"/>
      </d:rPr>
      <d:t xml:space="preserve">220850 - - Gin and Geneva; </d:t>
    </d:r>
  </si>
  <si>
    <t>G/TBT/N/UGA/683</t>
  </si>
  <si>
    <d:r xmlns:d="http://schemas.openxmlformats.org/spreadsheetml/2006/main">
      <d:rPr>
        <d:sz val="11"/>
        <d:rFont val="Calibri"/>
      </d:rPr>
      <d:t xml:space="preserve">Rum</d:t>
    </d:r>
    <d:r xmlns:d="http://schemas.openxmlformats.org/spreadsheetml/2006/main">
      <d:rPr>
        <d:sz val="11"/>
        <d:color rgb="FF000000"/>
        <d:rFont val="Calibri"/>
      </d:rPr>
      <d:t xml:space="preserve"/>
    </d:r>
  </si>
  <si>
    <d:r xmlns:d="http://schemas.openxmlformats.org/spreadsheetml/2006/main">
      <d:rPr>
        <d:sz val="11"/>
        <d:rFont val="Calibri"/>
      </d:rPr>
      <d:t xml:space="preserve">220840 - - Rum and tafia; </d:t>
    </d:r>
  </si>
  <si>
    <t>G/TBT/N/USA/1224/Corr.1</t>
  </si>
  <si>
    <d:r xmlns:d="http://schemas.openxmlformats.org/spreadsheetml/2006/main">
      <d:rPr>
        <d:i/>
        <d:sz val="11"/>
        <d:rFont val="Calibri"/>
      </d:rPr>
      <d:t xml:space="preserve">Continuous opacity monitoring</d:t>
    </d:r>
    <d:r xmlns:d="http://schemas.openxmlformats.org/spreadsheetml/2006/main">
      <d:rPr>
        <d:sz val="11"/>
        <d:color rgb="FF000000"/>
        <d:rFont val="Calibri"/>
      </d:rPr>
      <d:t xml:space="preserve"/>
    </d:r>
  </si>
  <si>
    <t>G/TBT/N/USA/1291</t>
  </si>
  <si>
    <d:r xmlns:d="http://schemas.openxmlformats.org/spreadsheetml/2006/main">
      <d:rPr>
        <d:sz val="11"/>
        <d:rFont val="Calibri"/>
      </d:rPr>
      <d:t xml:space="preserve">Garbanzo beans</d:t>
    </d:r>
    <d:r xmlns:d="http://schemas.openxmlformats.org/spreadsheetml/2006/main">
      <d:rPr>
        <d:sz val="11"/>
        <d:color rgb="FF000000"/>
        <d:rFont val="Calibri"/>
      </d:rPr>
      <d:t xml:space="preserve"/>
    </d:r>
  </si>
  <si>
    <t>G/TBT/N/USA/1292</t>
  </si>
  <si>
    <d:r xmlns:d="http://schemas.openxmlformats.org/spreadsheetml/2006/main">
      <d:rPr>
        <d:sz val="11"/>
        <d:rFont val="Calibri"/>
      </d:rPr>
      <d:t xml:space="preserve">Lentils</d:t>
    </d:r>
    <d:r xmlns:d="http://schemas.openxmlformats.org/spreadsheetml/2006/main">
      <d:rPr>
        <d:sz val="11"/>
        <d:color rgb="FF000000"/>
        <d:rFont val="Calibri"/>
      </d:rPr>
      <d:t xml:space="preserve"/>
    </d:r>
  </si>
  <si>
    <d:r xmlns:d="http://schemas.openxmlformats.org/spreadsheetml/2006/main">
      <d:rPr>
        <d:sz val="11"/>
        <d:rFont val="Calibri"/>
      </d:rPr>
      <d:t xml:space="preserve">071340 - - Lentils; </d:t>
    </d:r>
  </si>
  <si>
    <t>G/TBT/N/USA/983/Add.5</t>
  </si>
  <si>
    <d:r xmlns:d="http://schemas.openxmlformats.org/spreadsheetml/2006/main">
      <d:rPr>
        <d:i/>
        <d:sz val="11"/>
        <d:rFont val="Calibri"/>
      </d:rPr>
      <d:t xml:space="preserve">Certain chemical substances</d:t>
    </d:r>
    <d:r xmlns:d="http://schemas.openxmlformats.org/spreadsheetml/2006/main">
      <d:rPr>
        <d:sz val="11"/>
        <d:color rgb="FF000000"/>
        <d:rFont val="Calibri"/>
      </d:rPr>
      <d:t xml:space="preserve"/>
    </d:r>
  </si>
  <si>
    <t>G/TBT/N/IND/59</t>
  </si>
  <si>
    <d:r xmlns:d="http://schemas.openxmlformats.org/spreadsheetml/2006/main">
      <d:rPr>
        <d:sz val="11"/>
        <d:rFont val="Calibri"/>
      </d:rPr>
      <d:t xml:space="preserve">Standards for Solar Photovoltaics, Systems, Devices and Components Goods.</d:t>
    </d:r>
    <d:r xmlns:d="http://schemas.openxmlformats.org/spreadsheetml/2006/main">
      <d:rPr>
        <d:sz val="11"/>
        <d:color rgb="FF000000"/>
        <d:rFont val="Calibri"/>
      </d:rPr>
      <d:t xml:space="preserve"/>
    </d:r>
  </si>
  <si>
    <t>G/TBT/N/NIC/152</t>
  </si>
  <si>
    <t>International Classification for Standards (ICS) code 67.140.20</t>
  </si>
  <si>
    <t>G/TBT/N/TPKM/273</t>
  </si>
  <si>
    <d:r xmlns:d="http://schemas.openxmlformats.org/spreadsheetml/2006/main">
      <d:rPr>
        <d:sz val="11"/>
        <d:rFont val="Calibri"/>
      </d:rPr>
      <d:t xml:space="preserve">Toilets and washing machines.</d:t>
    </d:r>
    <d:r xmlns:d="http://schemas.openxmlformats.org/spreadsheetml/2006/main">
      <d:rPr>
        <d:sz val="11"/>
        <d:color rgb="FF000000"/>
        <d:rFont val="Calibri"/>
      </d:rPr>
      <d:t xml:space="preserve"/>
    </d:r>
  </si>
  <si>
    <d:r xmlns:d="http://schemas.openxmlformats.org/spreadsheetml/2006/main">
      <d:rPr>
        <d:sz val="11"/>
        <d:rFont val="Calibri"/>
      </d:rPr>
      <d:t xml:space="preserve">97.060 - Laundry appliances; 91.140.70 - Sanitary installations; </d:t>
    </d:r>
  </si>
  <si>
    <t>G/TBT/N/VNM/95</t>
  </si>
  <si>
    <d:r xmlns:d="http://schemas.openxmlformats.org/spreadsheetml/2006/main">
      <d:rPr>
        <d:sz val="11"/>
        <d:rFont val="Calibri"/>
      </d:rPr>
      <d:t xml:space="preserve">Liquefied Petroleum Gas, Liquefied Natural Gas, Compressed Natural Gas</d:t>
    </d:r>
    <d:r xmlns:d="http://schemas.openxmlformats.org/spreadsheetml/2006/main">
      <d:rPr>
        <d:sz val="11"/>
        <d:color rgb="FF000000"/>
        <d:rFont val="Calibri"/>
      </d:rPr>
      <d:t xml:space="preserve"/>
    </d:r>
  </si>
  <si>
    <d:r xmlns:d="http://schemas.openxmlformats.org/spreadsheetml/2006/main">
      <d:rPr>
        <d:sz val="11"/>
        <d:rFont val="Calibri"/>
      </d:rPr>
      <d:t xml:space="preserve">75 - PETROLEUM AND RELATED TECHNOLOGIES; </d:t>
    </d:r>
  </si>
  <si>
    <t>G/TBT/N/CHE/202/Add.1</t>
  </si>
  <si>
    <d:r xmlns:d="http://schemas.openxmlformats.org/spreadsheetml/2006/main">
      <d:rPr>
        <d:i/>
        <d:sz val="11"/>
        <d:rFont val="Calibri"/>
      </d:rPr>
      <d:t xml:space="preserve">Food and basic commodities ;</d:t>
    </d:r>
    <d:r xmlns:d="http://schemas.openxmlformats.org/spreadsheetml/2006/main">
      <d:rPr>
        <d:sz val="11"/>
        <d:color rgb="FF000000"/>
        <d:rFont val="Calibri"/>
      </d:rPr>
      <d:t xml:space="preserve"/>
    </d:r>
  </si>
  <si>
    <t>G/TBT/N/ECU/328/Add.1</t>
  </si>
  <si>
    <d:r xmlns:d="http://schemas.openxmlformats.org/spreadsheetml/2006/main">
      <d:rPr>
        <d:sz val="11"/>
        <d:rFont val="Calibri"/>
      </d:rPr>
      <d:t xml:space="preserve">17019 - - Other:; 170112 - -- Beet sugar; 170191 - -- Containing added flavouring or colouring matter; 170199 - -- Other; </d:t>
    </d:r>
  </si>
  <si>
    <d:r xmlns:d="http://schemas.openxmlformats.org/spreadsheetml/2006/main">
      <d:rPr>
        <d:i/>
        <d:sz val="11"/>
        <d:rFont val="Calibri"/>
      </d:rPr>
      <d:t xml:space="preserve">Consumer information, labelling; Prevention of deceptive practices and consumer protection; Protection of human health or safety; </d:t>
    </d:r>
  </si>
  <si>
    <t>G/TBT/N/JPN/559</t>
  </si>
  <si>
    <t>G/TBT/N/KOR/717</t>
  </si>
  <si>
    <d:r xmlns:d="http://schemas.openxmlformats.org/spreadsheetml/2006/main">
      <d:rPr>
        <d:sz val="11"/>
        <d:rFont val="Calibri"/>
      </d:rPr>
      <d:t xml:space="preserve">Boilers, Pressure vessels, Ferrous metal heating furnace (subject to inspection )</d:t>
    </d:r>
    <d:r xmlns:d="http://schemas.openxmlformats.org/spreadsheetml/2006/main">
      <d:rPr>
        <d:sz val="11"/>
        <d:color rgb="FF000000"/>
        <d:rFont val="Calibri"/>
      </d:rPr>
      <d:t xml:space="preserve"/>
    </d:r>
  </si>
  <si>
    <d:r xmlns:d="http://schemas.openxmlformats.org/spreadsheetml/2006/main">
      <d:rPr>
        <d:sz val="11"/>
        <d:rFont val="Calibri"/>
      </d:rPr>
      <d:t xml:space="preserve">25.180 - Industrial furnaces; 27.060 - Burners. Boilers; 23.020 - Fluid storage devices; </d:t>
    </d:r>
  </si>
  <si>
    <t>G/TBT/N/TPKM/272</t>
  </si>
  <si>
    <d:r xmlns:d="http://schemas.openxmlformats.org/spreadsheetml/2006/main">
      <d:rPr>
        <d:sz val="11"/>
        <d:rFont val="Calibri"/>
      </d:rPr>
      <d:t xml:space="preserve">Chargers and secondary lithium batteries for electrical bicycles and electrical assisted bicycles (HS chapter 85)</d:t>
    </d:r>
    <d:r xmlns:d="http://schemas.openxmlformats.org/spreadsheetml/2006/main">
      <d:rPr>
        <d:sz val="11"/>
        <d:color rgb="FF000000"/>
        <d:rFont val="Calibri"/>
      </d:rPr>
      <d:t xml:space="preserve"/>
    </d:r>
  </si>
  <si>
    <t>G/TBT/N/USA/1240/Add.1</t>
  </si>
  <si>
    <d:r xmlns:d="http://schemas.openxmlformats.org/spreadsheetml/2006/main">
      <d:rPr>
        <d:sz val="11"/>
        <d:rFont val="Calibri"/>
      </d:rPr>
      <d:t xml:space="preserve">13.040 - Air quality; 71.100 - Products of the chemical industry; </d:t>
    </d:r>
  </si>
  <si>
    <t>G/TBT/N/USA/1289</t>
  </si>
  <si>
    <d:r xmlns:d="http://schemas.openxmlformats.org/spreadsheetml/2006/main">
      <d:rPr>
        <d:sz val="11"/>
        <d:rFont val="Calibri"/>
      </d:rPr>
      <d:t xml:space="preserve">Table saws</d:t>
    </d:r>
    <d:r xmlns:d="http://schemas.openxmlformats.org/spreadsheetml/2006/main">
      <d:rPr>
        <d:sz val="11"/>
        <d:color rgb="FF000000"/>
        <d:rFont val="Calibri"/>
      </d:rPr>
      <d:t xml:space="preserve"/>
    </d:r>
  </si>
  <si>
    <d:r xmlns:d="http://schemas.openxmlformats.org/spreadsheetml/2006/main">
      <d:rPr>
        <d:sz val="11"/>
        <d:rFont val="Calibri"/>
      </d:rPr>
      <d:t xml:space="preserve">13.110 - Safety of machinery; 25.080 - Machine tools; </d:t>
    </d:r>
  </si>
  <si>
    <t>G/TBT/N/USA/1290</t>
  </si>
  <si>
    <d:r xmlns:d="http://schemas.openxmlformats.org/spreadsheetml/2006/main">
      <d:rPr>
        <d:sz val="11"/>
        <d:rFont val="Calibri"/>
      </d:rPr>
      <d:t xml:space="preserve">Building standards</d:t>
    </d:r>
    <d:r xmlns:d="http://schemas.openxmlformats.org/spreadsheetml/2006/main">
      <d:rPr>
        <d:sz val="11"/>
        <d:color rgb="FF000000"/>
        <d:rFont val="Calibri"/>
      </d:rPr>
      <d:t xml:space="preserve"/>
    </d:r>
  </si>
  <si>
    <d:r xmlns:d="http://schemas.openxmlformats.org/spreadsheetml/2006/main">
      <d:rPr>
        <d:sz val="11"/>
        <d:rFont val="Calibri"/>
      </d:rPr>
      <d:t xml:space="preserve">13.220 - Protection against fire; 91.040 - Buildings; 91.140 - Installations in buildings; </d:t>
    </d:r>
  </si>
  <si>
    <t>G/TBT/N/USA/983/Add.4</t>
  </si>
  <si>
    <t>G/TBT/N/BRA/377/Add.1</t>
  </si>
  <si>
    <d:r xmlns:d="http://schemas.openxmlformats.org/spreadsheetml/2006/main">
      <d:rPr>
        <d:sz val="11"/>
        <d:rFont val="Calibri"/>
      </d:rPr>
      <d:t xml:space="preserve">9505 - Festive, carnival or other entertainment articles, including conjuring tricks and novelty jokes.;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9505 - Festive, carnival or other entertainment articles, including conjuring tricks and novelty jokes.; </d:t>
    </d:r>
  </si>
  <si>
    <t>G/TBT/N/BRA/396/Add.9</t>
  </si>
  <si>
    <d:r xmlns:d="http://schemas.openxmlformats.org/spreadsheetml/2006/main">
      <d:rPr>
        <d:i/>
        <d:sz val="11"/>
        <d:rFont val="Calibri"/>
      </d:rPr>
      <d:t xml:space="preserve">Festive or other entertainment articles, including conjuring tricks and novelty jokes (HS 9505).</d:t>
    </d:r>
    <d:r xmlns:d="http://schemas.openxmlformats.org/spreadsheetml/2006/main">
      <d:rPr>
        <d:sz val="11"/>
        <d:color rgb="FF000000"/>
        <d:rFont val="Calibri"/>
      </d:rPr>
      <d:t xml:space="preserve"/>
    </d:r>
  </si>
  <si>
    <t>G/TBT/N/BRA/534/Add.3</t>
  </si>
  <si>
    <d:r xmlns:d="http://schemas.openxmlformats.org/spreadsheetml/2006/main">
      <d:rPr>
        <d:i/>
        <d:sz val="11"/>
        <d:rFont val="Calibri"/>
      </d:rPr>
      <d:t xml:space="preserve">Refrigerating/freezing equipments</d:t>
    </d:r>
    <d:r xmlns:d="http://schemas.openxmlformats.org/spreadsheetml/2006/main">
      <d:rPr>
        <d:sz val="11"/>
        <d:color rgb="FF000000"/>
        <d:rFont val="Calibri"/>
      </d:rPr>
      <d:t xml:space="preserve"/>
    </d:r>
  </si>
  <si>
    <d:r xmlns:d="http://schemas.openxmlformats.org/spreadsheetml/2006/main">
      <d:rPr>
        <d:sz val="11"/>
        <d:rFont val="Calibri"/>
      </d:rPr>
      <d:t xml:space="preserve">27.010 - Energy and heat transfer engineering in general; 97.040.50 - Small kitchen appliances; </d:t>
    </d:r>
  </si>
  <si>
    <t>G/TBT/N/BRA/569/Add.5</t>
  </si>
  <si>
    <d:r xmlns:d="http://schemas.openxmlformats.org/spreadsheetml/2006/main">
      <d:rPr>
        <d:i/>
        <d:sz val="11"/>
        <d:rFont val="Calibri"/>
      </d:rPr>
      <d:t xml:space="preserve">Water dispensers</d:t>
    </d:r>
    <d:r xmlns:d="http://schemas.openxmlformats.org/spreadsheetml/2006/main">
      <d:rPr>
        <d:sz val="11"/>
        <d:color rgb="FF000000"/>
        <d:rFont val="Calibri"/>
      </d:rPr>
      <d:t xml:space="preserve"/>
    </d:r>
  </si>
  <si>
    <t>G/TBT/N/BRA/652/Add.1/Corr.1</t>
  </si>
  <si>
    <d:r xmlns:d="http://schemas.openxmlformats.org/spreadsheetml/2006/main">
      <d:rPr>
        <d:sz val="11"/>
        <d:rFont val="Calibri"/>
      </d:rPr>
      <d:t xml:space="preserve">9613 - Cigarette lighters and other lighters, whether or not mechanical or electrical, and parts thereof other than flints and wicks.;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9613 - Cigarette lighters and other lighters, whether or not mechanical or electrical, and parts thereof other than flints and wicks.; </d:t>
    </d:r>
  </si>
  <si>
    <t>G/TBT/N/BRA/715</t>
  </si>
  <si>
    <d:r xmlns:d="http://schemas.openxmlformats.org/spreadsheetml/2006/main">
      <d:rPr>
        <d:sz val="11"/>
        <d:rFont val="Calibri"/>
      </d:rPr>
      <d:t xml:space="preserve">(HS 8501) Electric motors (squirrel-cage motor).</d:t>
    </d:r>
    <d:r xmlns:d="http://schemas.openxmlformats.org/spreadsheetml/2006/main">
      <d:rPr>
        <d:sz val="11"/>
        <d:color rgb="FF000000"/>
        <d:rFont val="Calibri"/>
      </d:rPr>
      <d:t xml:space="preserve"/>
    </d:r>
  </si>
  <si>
    <d:r xmlns:d="http://schemas.openxmlformats.org/spreadsheetml/2006/main">
      <d:rPr>
        <d:sz val="11"/>
        <d:rFont val="Calibri"/>
      </d:rPr>
      <d:t xml:space="preserve">8501 - Electric motors and generators (excluding generating sets).; </d:t>
    </d:r>
  </si>
  <si>
    <t>G/TBT/N/MEX/332/Add.1</t>
  </si>
  <si>
    <t>G/TBT/N/PRY/92</t>
  </si>
  <si>
    <t>Incandescent and fluorescent lamps (MERCOSUR Common Nomenclature subheadings 8539.22.00, 8539.31.00 and 8539.29.90)</t>
  </si>
  <si>
    <d:r xmlns:d="http://schemas.openxmlformats.org/spreadsheetml/2006/main">
      <d:rPr>
        <d:sz val="11"/>
        <d:rFont val="Calibri"/>
      </d:rPr>
      <d:t xml:space="preserve">853922 - -- Other, of a power not exceeding 200 W and for a voltage exceeding 100 V; 853929 - -- Other; 853931 - -- Fluorescent, hot cathode; </d:t>
    </d:r>
  </si>
  <si>
    <t>G/TBT/N/CHL/304/Add.2</t>
  </si>
  <si>
    <d:r xmlns:d="http://schemas.openxmlformats.org/spreadsheetml/2006/main">
      <d:rPr>
        <d:i/>
        <d:sz val="11"/>
        <d:rFont val="Calibri"/>
      </d:rPr>
      <d:t xml:space="preserve">Televisions
</d:t>
    </d:r>
    <d:r xmlns:d="http://schemas.openxmlformats.org/spreadsheetml/2006/main">
      <d:rPr>
        <d:sz val="11"/>
        <d:color rgb="FF000000"/>
        <d:rFont val="Calibri"/>
      </d:rPr>
      <d:t xml:space="preserve"/>
    </d:r>
  </si>
  <si>
    <t>G/TBT/N/CHE/219</t>
  </si>
  <si>
    <d:r xmlns:d="http://schemas.openxmlformats.org/spreadsheetml/2006/main">
      <d:rPr>
        <d:sz val="11"/>
        <d:rFont val="Calibri"/>
      </d:rPr>
      <d:t xml:space="preserve">Cableway installations designed to carry persons, HS: 842860</d:t>
    </d:r>
    <d:r xmlns:d="http://schemas.openxmlformats.org/spreadsheetml/2006/main">
      <d:rPr>
        <d:sz val="11"/>
        <d:color rgb="FF000000"/>
        <d:rFont val="Calibri"/>
      </d:rPr>
      <d:t xml:space="preserve"/>
    </d:r>
  </si>
  <si>
    <t>G/TBT/N/PAN/92/Add.1</t>
  </si>
  <si>
    <d:r xmlns:d="http://schemas.openxmlformats.org/spreadsheetml/2006/main">
      <d:rPr>
        <d:i/>
        <d:sz val="11"/>
        <d:rFont val="Calibri"/>
      </d:rPr>
      <d:t xml:space="preserve">97.040.30
</d:t>
    </d:r>
    <d:r xmlns:d="http://schemas.openxmlformats.org/spreadsheetml/2006/main">
      <d:rPr>
        <d:sz val="11"/>
        <d:color rgb="FF000000"/>
        <d:rFont val="Calibri"/>
      </d:rPr>
      <d:t xml:space="preserve"/>
    </d:r>
  </si>
  <si>
    <t>G/TBT/N/PAN/92/Corr.1</t>
  </si>
  <si>
    <t>G/TBT/N/ARM/80</t>
  </si>
  <si>
    <d:r xmlns:d="http://schemas.openxmlformats.org/spreadsheetml/2006/main">
      <d:rPr>
        <d:b/>
        <d:sz val="11"/>
        <d:rFont val="Calibri"/>
      </d:rPr>
      <d:t xml:space="preserve">pressure equipment </d:t>
    </d:r>
    <d:r xmlns:d="http://schemas.openxmlformats.org/spreadsheetml/2006/main">
      <d:rPr>
        <d:sz val="11"/>
        <d:color rgb="FF000000"/>
        <d:rFont val="Calibri"/>
      </d:rPr>
      <d:t xml:space="preserve">pipelines having the nominal diameter of  more than 25 mm. and the maximum allowable operating pressure of above 0.05MPa.</d:t>
    </d:r>
    <d:r xmlns:d="http://schemas.openxmlformats.org/spreadsheetml/2006/main">
      <d:rPr>
        <d:sz val="11"/>
        <d:color rgb="FF000000"/>
        <d:rFont val="Calibri"/>
      </d:rPr>
      <d:t xml:space="preserve"/>
    </d:r>
  </si>
  <si>
    <t>G/TBT/N/CHE/217/Corr.1</t>
  </si>
  <si>
    <d:r xmlns:d="http://schemas.openxmlformats.org/spreadsheetml/2006/main">
      <d:rPr>
        <d:i/>
        <d:sz val="11"/>
        <d:rFont val="Calibri"/>
      </d:rPr>
      <d:t xml:space="preserve">Gas appliances</d:t>
    </d:r>
    <d:r xmlns:d="http://schemas.openxmlformats.org/spreadsheetml/2006/main">
      <d:rPr>
        <d:sz val="11"/>
        <d:color rgb="FF000000"/>
        <d:rFont val="Calibri"/>
      </d:rPr>
      <d:t xml:space="preserve"/>
    </d:r>
  </si>
  <si>
    <t>G/TBT/N/CHE/218</t>
  </si>
  <si>
    <d:r xmlns:d="http://schemas.openxmlformats.org/spreadsheetml/2006/main">
      <d:rPr>
        <d:sz val="11"/>
        <d:rFont val="Calibri"/>
      </d:rPr>
      <d:t xml:space="preserve">Personal protective equipment PPE.</d:t>
    </d:r>
    <d:r xmlns:d="http://schemas.openxmlformats.org/spreadsheetml/2006/main">
      <d:rPr>
        <d:sz val="11"/>
        <d:color rgb="FF000000"/>
        <d:rFont val="Calibri"/>
      </d:rPr>
      <d:t xml:space="preserve"/>
    </d:r>
  </si>
  <si>
    <t>G/TBT/N/COL/214/Add.2</t>
  </si>
  <si>
    <d:r xmlns:d="http://schemas.openxmlformats.org/spreadsheetml/2006/main">
      <d:rPr>
        <d:sz val="11"/>
        <d:rFont val="Calibri"/>
      </d:rPr>
      <d:t xml:space="preserve">3401 - Soap; organic surface- Active products and preparations for use as soap, in the form of bars, cakes, moulded pieces or shapes, whether or not containing soap; organic surface- Active products and preparations for washing the skin, in the form of liquid or cream and put up for retail sale, whether or not containing soap; paper, wadding, felt and nonwovens, impregnated, coated or covered with soap or detergent.; 3402 - Organic surface- Active agents (other than soap); surface- Active preparations, washing preparations (including auxiliary washing preparations) and cleaning preparations, whether or not containing soap, other than those of heading 34.01.; 340540 - - Scouring pastes and powders and other scouring preparations; </d:t>
    </d:r>
  </si>
  <si>
    <t>G/TBT/N/EU/484</t>
  </si>
  <si>
    <t>Short-range devices</t>
  </si>
  <si>
    <t>G/TBT/N/JPN/558</t>
  </si>
  <si>
    <t>Light bulbs: Incandescent bulb, high-pressure mercury lamp which has built-in stabilizers, self-ballasted fluorescent lamp and self-ballasted LED lamp;
Lighting equipment: Lighting equipment for incandescent lamp, for fluorescent lamp and for LED lamp.</t>
  </si>
  <si>
    <t>G/TBT/N/OMN/303</t>
  </si>
  <si>
    <t>G/TBT/N/BRA/560/Add.5</t>
  </si>
  <si>
    <d:r xmlns:d="http://schemas.openxmlformats.org/spreadsheetml/2006/main">
      <d:rPr>
        <d:sz val="11"/>
        <d:rFont val="Calibri"/>
      </d:rPr>
      <d:t xml:space="preserve">852520 - - Transmission apparatus incorporating reception apparatus;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852520 - - Transmission apparatus incorporating reception apparatus; </d:t>
    </d:r>
  </si>
  <si>
    <d:r xmlns:d="http://schemas.openxmlformats.org/spreadsheetml/2006/main">
      <d:rPr>
        <d:sz val="11"/>
        <d:rFont val="Calibri"/>
      </d:rPr>
      <d:t xml:space="preserve">33.170 - Television and radio broadcasting;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33.170 - Television and radio broadcasting; </d:t>
    </d:r>
  </si>
  <si>
    <t>G/TBT/N/CAN/525</t>
  </si>
  <si>
    <d:r xmlns:d="http://schemas.openxmlformats.org/spreadsheetml/2006/main">
      <d:rPr>
        <d:sz val="11"/>
        <d:rFont val="Calibri"/>
      </d:rPr>
      <d:t xml:space="preserve">Drug Products (ICS: 11.040, 11.120)</d:t>
    </d:r>
    <d:r xmlns:d="http://schemas.openxmlformats.org/spreadsheetml/2006/main">
      <d:rPr>
        <d:sz val="11"/>
        <d:color rgb="FF000000"/>
        <d:rFont val="Calibri"/>
      </d:rPr>
      <d:t xml:space="preserve"/>
    </d:r>
  </si>
  <si>
    <t>G/TBT/N/CHE/217</t>
  </si>
  <si>
    <t>Gas appliances</t>
  </si>
  <si>
    <t>G/TBT/N/JPN/557</t>
  </si>
  <si>
    <t>Asphalt (HS 2706), 1-Chloro-2-propanol (HS 2922), 2-Chloro-1-propanol (HS 2922), S-tert-butylthiomethyl O,Odiethylphosphorodithioate (HS 2930), Phenyl isocyanate (HS 2929), 2,3-Butanedione (HS2914), Boric acid (HS 2810), Portlamd cement (HS 2523), 2-methoxy-2-methylbutane (HS2909), Carbonyl sulphide (HS 2830) and preparations containing them (hereinafter referred to as the "10 substances")</t>
  </si>
  <si>
    <d:r xmlns:d="http://schemas.openxmlformats.org/spreadsheetml/2006/main">
      <d:rPr>
        <d:sz val="11"/>
        <d:rFont val="Calibri"/>
      </d:rPr>
      <d:t xml:space="preserve">2523 - Portland cement, aluminous cement, slag cement, supersulphate cement and similar hydraulic cements, whether or not coloured or in the form of clinkers.; 2706 - Tar distilled from coal, from lignite or from peat, and other mineral tars, whether or not dehydrated or partially distilled, including reconstituted tars.; 2810 - Oxides of boron; boric acids.; 2830 - Sulphides; polysulphides, whether or not chemically defined.; 2909 - Ethers, ether-alcohols, ether-phenols, ether-alcohol-phenols, alcohol peroxides, ether peroxides, ketone peroxides (whether or not chemically defined), and their halogenated, sulphonated, nitrated or nitrosated derivatives.; 2914 - Ketones and quinones, whether or not with other oxygen function, and their halogenated, sulphonated, nitrated or nitrosated derivatives.; 2929 - Compounds with other nitrogen function.; 2922 - Oxygen-function amino-compounds.; 2930 - Organo-sulphur compounds.; </d:t>
    </d:r>
  </si>
  <si>
    <t>G/TBT/N/PER/92</t>
  </si>
  <si>
    <t>Pharmaceutical products classified under Chapter 30 of the Harmonized System or Customs Tariff</t>
  </si>
  <si>
    <t>G/TBT/N/PER/93</t>
  </si>
  <si>
    <t>Medical devices classified under Chapter 30 of the Harmonized System or Customs Tariff</t>
  </si>
  <si>
    <t>G/TBT/N/TPKM/271</t>
  </si>
  <si>
    <d:r xmlns:d="http://schemas.openxmlformats.org/spreadsheetml/2006/main">
      <d:rPr>
        <d:sz val="11"/>
        <d:rFont val="Calibri"/>
      </d:rPr>
      <d:t xml:space="preserve">Pressure cookers for domestic use (Refer to attachment).</d:t>
    </d:r>
    <d:r xmlns:d="http://schemas.openxmlformats.org/spreadsheetml/2006/main">
      <d:rPr>
        <d:sz val="11"/>
        <d:color rgb="FF000000"/>
        <d:rFont val="Calibri"/>
      </d:rPr>
      <d:t xml:space="preserve"/>
    </d:r>
  </si>
  <si>
    <d:r xmlns:d="http://schemas.openxmlformats.org/spreadsheetml/2006/main">
      <d:rPr>
        <d:sz val="11"/>
        <d:rFont val="Calibri"/>
      </d:rPr>
      <d:t xml:space="preserve">73239 - - Other:; </d:t>
    </d:r>
  </si>
  <si>
    <t>G/TBT/N/USA/1089/Add.1</t>
  </si>
  <si>
    <d:r xmlns:d="http://schemas.openxmlformats.org/spreadsheetml/2006/main">
      <d:rPr>
        <d:i/>
        <d:sz val="11"/>
        <d:rFont val="Calibri"/>
      </d:rPr>
      <d:t xml:space="preserve">Diesel particulate filters</d:t>
    </d:r>
    <d:r xmlns:d="http://schemas.openxmlformats.org/spreadsheetml/2006/main">
      <d:rPr>
        <d:sz val="11"/>
        <d:color rgb="FF000000"/>
        <d:rFont val="Calibri"/>
      </d:rPr>
      <d:t xml:space="preserve"/>
    </d:r>
  </si>
  <si>
    <t>G/TBT/N/USA/621/Add.6</t>
  </si>
  <si>
    <d:r xmlns:d="http://schemas.openxmlformats.org/spreadsheetml/2006/main">
      <d:rPr>
        <d:sz val="11"/>
        <d:rFont val="Calibri"/>
      </d:rPr>
      <d:t xml:space="preserve">21 - Miscellaneous edible preparations;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2101 - Extracts, essences and concentrates, of coffee, tea or maté and preparations with a basis of these products or with a basis of coffee, tea or maté; roasted chicory and other roasted coffee substitutes, and extracts, essences and concentrates thereof.; 2102 - Yeasts (active or inactive); other single-cell micro-organisms, dead (but not including vaccines of heading 30.02); prepared baking powders.; 2103 - Sauces and preparations therefor; mixed condiments and mixed seasonings; mustard flour and meal and prepared mustard.; 2104 - Soups and broths and preparations therefor; homogenised composite food preparations.; 2105 - Ice cream and other edible ice, whether or not containing cocoa.; 2106 - Food preparations not elsewhere specified or included.; </d:t>
    </d:r>
  </si>
  <si>
    <t>G/TBT/N/CZE/194/Add.1</t>
  </si>
  <si>
    <d:r xmlns:d="http://schemas.openxmlformats.org/spreadsheetml/2006/main">
      <d:rPr>
        <d:i/>
        <d:sz val="11"/>
        <d:rFont val="Calibri"/>
      </d:rPr>
      <d:t xml:space="preserve">- Packaging for transport, storage or disposal of radioactive or fissile material ;
- Special-form radioactive material and low-dispersible radioactive material subject to type approval ;
- Radioactive or fissile materials subject a transport license</d:t>
    </d:r>
    <d:r xmlns:d="http://schemas.openxmlformats.org/spreadsheetml/2006/main">
      <d:rPr>
        <d:sz val="11"/>
        <d:color rgb="FF000000"/>
        <d:rFont val="Calibri"/>
      </d:rPr>
      <d:t xml:space="preserve"/>
    </d:r>
  </si>
  <si>
    <d:r xmlns:d="http://schemas.openxmlformats.org/spreadsheetml/2006/main">
      <d:rPr>
        <d:sz val="11"/>
        <d:rFont val="Calibri"/>
      </d:rPr>
      <d:t xml:space="preserve">27.120.30 - Fissile materials and nuclear fuel technology; 27.120.99 - Other standards related to nuclear energy;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27.120.30 - Fissile materials and nuclear fuel technology; 27.120.99 - Other standards related to nuclear energy; </d:t>
    </d:r>
  </si>
  <si>
    <t>G/TBT/N/TPKM/258/Add.2</t>
  </si>
  <si>
    <d:r xmlns:d="http://schemas.openxmlformats.org/spreadsheetml/2006/main">
      <d:rPr>
        <d:i/>
        <d:sz val="11"/>
        <d:rFont val="Calibri"/>
      </d:rPr>
      <d:t xml:space="preserve">40 items of electrical products</d:t>
    </d:r>
    <d:r xmlns:d="http://schemas.openxmlformats.org/spreadsheetml/2006/main">
      <d:rPr>
        <d:sz val="11"/>
        <d:color rgb="FF000000"/>
        <d:rFont val="Calibri"/>
      </d:rPr>
      <d:t xml:space="preserve"/>
    </d:r>
  </si>
  <si>
    <d:r xmlns:d="http://schemas.openxmlformats.org/spreadsheetml/2006/main">
      <d:rPr>
        <d:i/>
        <d:sz val="11"/>
        <d:rFont val="Calibri"/>
      </d:rPr>
      <d:t xml:space="preserve">Prevention of deceptive practices and consumer protection; Protection of animal or plant life or health; </d:t>
    </d:r>
  </si>
  <si>
    <t>G/TBT/N/USA/1271/Add.1</t>
  </si>
  <si>
    <d:r xmlns:d="http://schemas.openxmlformats.org/spreadsheetml/2006/main">
      <d:rPr>
        <d:i/>
        <d:sz val="11"/>
        <d:rFont val="Calibri"/>
      </d:rPr>
      <d:t xml:space="preserve">Methylene chloride and N-Methylpyrrolidone</d:t>
    </d:r>
    <d:r xmlns:d="http://schemas.openxmlformats.org/spreadsheetml/2006/main">
      <d:rPr>
        <d:sz val="11"/>
        <d:color rgb="FF000000"/>
        <d:rFont val="Calibri"/>
      </d:rPr>
      <d:t xml:space="preserve"/>
    </d:r>
  </si>
  <si>
    <d:r xmlns:d="http://schemas.openxmlformats.org/spreadsheetml/2006/main">
      <d:rPr>
        <d:i/>
        <d:sz val="11"/>
        <d:rFont val="Calibri"/>
      </d:rPr>
      <d:t xml:space="preserve">290312 - -- Dichloromethane (methylene chloride); </d:t>
    </d:r>
  </si>
  <si>
    <t>G/TBT/N/BRA/714</t>
  </si>
  <si>
    <t xml:space="preserve">HS - 081040  blueberries, etc, fresh.</t>
  </si>
  <si>
    <d:r xmlns:d="http://schemas.openxmlformats.org/spreadsheetml/2006/main">
      <d:rPr>
        <d:sz val="11"/>
        <d:rFont val="Calibri"/>
      </d:rPr>
      <d:t xml:space="preserve">081040 - - Cranberries, bilberries and other fruits of the genus Vaccinium; </d:t>
    </d:r>
  </si>
  <si>
    <t>G/TBT/N/CAN/523</t>
  </si>
  <si>
    <t>Prescription and Ethical Drug Products (ICS: 11.040, 11.120)</t>
  </si>
  <si>
    <d:r xmlns:d="http://schemas.openxmlformats.org/spreadsheetml/2006/main">
      <d:rPr>
        <d:sz val="11"/>
        <d:rFont val="Calibri"/>
      </d:rPr>
      <d:t xml:space="preserve">11.020 - Medical sciences and health care facilities in general; 11.040 - Medical equipment; </d:t>
    </d:r>
  </si>
  <si>
    <t>G/TBT/N/CAN/524</t>
  </si>
  <si>
    <t>Playpens and playpen accessories (ICS: 97.140, 97.190)</t>
  </si>
  <si>
    <t>G/TBT/N/UGA/652/Corr.1</t>
  </si>
  <si>
    <t>G/TBT/N/USA/1218/Add.2</t>
  </si>
  <si>
    <d:r xmlns:d="http://schemas.openxmlformats.org/spreadsheetml/2006/main">
      <d:rPr>
        <d:i/>
        <d:sz val="11"/>
        <d:rFont val="Calibri"/>
      </d:rPr>
      <d:t xml:space="preserve">Sulfur content in fuels</d:t>
    </d:r>
    <d:r xmlns:d="http://schemas.openxmlformats.org/spreadsheetml/2006/main">
      <d:rPr>
        <d:sz val="11"/>
        <d:color rgb="FF000000"/>
        <d:rFont val="Calibri"/>
      </d:rPr>
      <d:t xml:space="preserve"/>
    </d:r>
  </si>
  <si>
    <d:r xmlns:d="http://schemas.openxmlformats.org/spreadsheetml/2006/main">
      <d:rPr>
        <d:i/>
        <d:sz val="11"/>
        <d:rFont val="Calibri"/>
      </d:rPr>
      <d:t xml:space="preserve">13.040 - Air quality; 75.160 - Fuels; </d:t>
    </d:r>
  </si>
  <si>
    <t>G/TBT/N/USA/1233/Add.1</t>
  </si>
  <si>
    <t>G/TBT/N/USA/1270/Add.2</t>
  </si>
  <si>
    <d:r xmlns:d="http://schemas.openxmlformats.org/spreadsheetml/2006/main">
      <d:rPr>
        <d:i/>
        <d:sz val="11"/>
        <d:rFont val="Calibri"/>
      </d:rPr>
      <d:t xml:space="preserve">Trichloroethylene (TCE)</d:t>
    </d:r>
    <d:r xmlns:d="http://schemas.openxmlformats.org/spreadsheetml/2006/main">
      <d:rPr>
        <d:sz val="11"/>
        <d:color rgb="FF000000"/>
        <d:rFont val="Calibri"/>
      </d:rPr>
      <d:t xml:space="preserve"/>
    </d:r>
  </si>
  <si>
    <d:r xmlns:d="http://schemas.openxmlformats.org/spreadsheetml/2006/main">
      <d:rPr>
        <d:i/>
        <d:sz val="11"/>
        <d:rFont val="Calibri"/>
      </d:rPr>
      <d:t xml:space="preserve">290322 - -- Trichloroethylene; </d:t>
    </d:r>
  </si>
  <si>
    <t>G/TBT/N/KOR/716</t>
  </si>
  <si>
    <t>Cosmetics</t>
  </si>
  <si>
    <t>G/TBT/N/SAU/982</t>
  </si>
  <si>
    <t>43.020</t>
  </si>
  <si>
    <t>G/TBT/N/ARE/363#G/TBT/N/BHR/477#G/TBT/N/KWT/359#G/TBT/N/OMN/302#G/TBT/N/QAT/475#G/TBT/N/SAU/981#G/TBT/N/YEM/79</t>
  </si>
  <si>
    <t>Tea and herbs bags (ICS: 67.040.00)</t>
  </si>
  <si>
    <t>G/TBT/N/UGA/665</t>
  </si>
  <si>
    <d:r xmlns:d="http://schemas.openxmlformats.org/spreadsheetml/2006/main">
      <d:rPr>
        <d:sz val="11"/>
        <d:rFont val="Calibri"/>
      </d:rPr>
      <d:t xml:space="preserve">75.080 - Petroleum products in general; 75.160.01 - Fuels in general; </d:t>
    </d:r>
  </si>
  <si>
    <t>G/TBT/N/UGA/666</t>
  </si>
  <si>
    <t>Petroleum.</t>
  </si>
  <si>
    <d:r xmlns:d="http://schemas.openxmlformats.org/spreadsheetml/2006/main">
      <d:rPr>
        <d:sz val="11"/>
        <d:rFont val="Calibri"/>
      </d:rPr>
      <d:t xml:space="preserve">75.080 - Petroleum products in general; 75.160 - Fuels; </d:t>
    </d:r>
  </si>
  <si>
    <t>G/TBT/N/UGA/667</t>
  </si>
  <si>
    <t>Ethanol, Ethanol Blends, denatured ethanol.</t>
  </si>
  <si>
    <d:r xmlns:d="http://schemas.openxmlformats.org/spreadsheetml/2006/main">
      <d:rPr>
        <d:sz val="11"/>
        <d:rFont val="Calibri"/>
      </d:rPr>
      <d:t xml:space="preserve">75.080 - Petroleum products in general; </d:t>
    </d:r>
  </si>
  <si>
    <t>G/TBT/N/UGA/668</t>
  </si>
  <si>
    <t>Industrial Chemicals.</t>
  </si>
  <si>
    <d:r xmlns:d="http://schemas.openxmlformats.org/spreadsheetml/2006/main">
      <d:rPr>
        <d:sz val="11"/>
        <d:rFont val="Calibri"/>
      </d:rPr>
      <d:t xml:space="preserve">28 - Inorganic chemicals; organic or inorganic compounds of precious metals, of rare- earth metals, of radioactive elements or of isotopes; 29 - Organic chemicals; </d:t>
    </d:r>
  </si>
  <si>
    <d:r xmlns:d="http://schemas.openxmlformats.org/spreadsheetml/2006/main">
      <d:rPr>
        <d:sz val="11"/>
        <d:rFont val="Calibri"/>
      </d:rPr>
      <d:t xml:space="preserve">71.060.01 - Inorganic chemicals in general; 71.080.01 - Organic chemicals in general; </d:t>
    </d:r>
  </si>
  <si>
    <t>G/TBT/N/UGA/669</t>
  </si>
  <si>
    <t>Organic Liquids.</t>
  </si>
  <si>
    <d:r xmlns:d="http://schemas.openxmlformats.org/spreadsheetml/2006/main">
      <d:rPr>
        <d:sz val="11"/>
        <d:rFont val="Calibri"/>
      </d:rPr>
      <d:t xml:space="preserve">29 - Organic chemicals; </d:t>
    </d:r>
  </si>
  <si>
    <d:r xmlns:d="http://schemas.openxmlformats.org/spreadsheetml/2006/main">
      <d:rPr>
        <d:sz val="11"/>
        <d:rFont val="Calibri"/>
      </d:rPr>
      <d:t xml:space="preserve">71.080.01 - Organic chemicals in general; </d:t>
    </d:r>
  </si>
  <si>
    <t>G/TBT/N/UGA/670</t>
  </si>
  <si>
    <t>Crude oils, lubricating oils</t>
  </si>
  <si>
    <d:r xmlns:d="http://schemas.openxmlformats.org/spreadsheetml/2006/main">
      <d:rPr>
        <d:sz val="11"/>
        <d:rFont val="Calibri"/>
      </d:rPr>
      <d:t xml:space="preserve">75.180.01 - Equipment for petroleum and natural gas industries in general; </d:t>
    </d:r>
  </si>
  <si>
    <t>G/TBT/N/UGA/671</t>
  </si>
  <si>
    <t>Petroleum, Petroleum Products.</t>
  </si>
  <si>
    <d:r xmlns:d="http://schemas.openxmlformats.org/spreadsheetml/2006/main">
      <d:rPr>
        <d:sz val="11"/>
        <d:rFont val="Calibri"/>
      </d:rPr>
      <d:t xml:space="preserve">75.040 - Crude petroleum; 75.080 - Petroleum products in general; 75.100 - Lubricants, industrial oils and related products; </d:t>
    </d:r>
  </si>
  <si>
    <t>G/TBT/N/UGA/672</t>
  </si>
  <si>
    <d:r xmlns:d="http://schemas.openxmlformats.org/spreadsheetml/2006/main">
      <d:rPr>
        <d:sz val="11"/>
        <d:rFont val="Calibri"/>
      </d:rPr>
      <d:t xml:space="preserve">2709 - Petroleum oils and oils obtained from bituminous minerals, crude.; </d:t>
    </d:r>
  </si>
  <si>
    <d:r xmlns:d="http://schemas.openxmlformats.org/spreadsheetml/2006/main">
      <d:rPr>
        <d:sz val="11"/>
        <d:rFont val="Calibri"/>
      </d:rPr>
      <d:t xml:space="preserve">75.040 - Crude petroleum; 75.080 - Petroleum products in general; </d:t>
    </d:r>
  </si>
  <si>
    <t>G/TBT/N/CHL/401</t>
  </si>
  <si>
    <t>Unplasticized poly(vinyl chloride) (PVC-U) pipes</t>
  </si>
  <si>
    <t>G/TBT/N/CHL/402</t>
  </si>
  <si>
    <d:r xmlns:d="http://schemas.openxmlformats.org/spreadsheetml/2006/main">
      <d:rPr>
        <d:sz val="11"/>
        <d:rFont val="Calibri"/>
      </d:rPr>
      <d:t xml:space="preserve">23.040 - Pipeline components and pipelines; 93.030 - External sewage systems; </d:t>
    </d:r>
  </si>
  <si>
    <t>G/TBT/N/EU/482</t>
  </si>
  <si>
    <t>Construction products</t>
  </si>
  <si>
    <t>G/TBT/N/EU/483</t>
  </si>
  <si>
    <t>G/TBT/N/KEN/574</t>
  </si>
  <si>
    <t>G/TBT/N/SAU/980</t>
  </si>
  <si>
    <d:r xmlns:d="http://schemas.openxmlformats.org/spreadsheetml/2006/main">
      <d:rPr>
        <d:sz val="11"/>
        <d:rFont val="Calibri"/>
      </d:rPr>
      <d:t xml:space="preserve">43.060.40 - Fuel systems; </d:t>
    </d:r>
  </si>
  <si>
    <t>G/TBT/N/UGA/656</t>
  </si>
  <si>
    <d:r xmlns:d="http://schemas.openxmlformats.org/spreadsheetml/2006/main">
      <d:rPr>
        <d:sz val="11"/>
        <d:rFont val="Calibri"/>
      </d:rPr>
      <d:t xml:space="preserve">75.080 - Petroleum products in general; 75.100 - Lubricants, industrial oils and related products; 75.160.20 - Liquid fuels; </d:t>
    </d:r>
  </si>
  <si>
    <t>G/TBT/N/UGA/664</t>
  </si>
  <si>
    <d:r xmlns:d="http://schemas.openxmlformats.org/spreadsheetml/2006/main">
      <d:rPr>
        <d:sz val="11"/>
        <d:rFont val="Calibri"/>
      </d:rPr>
      <d:t xml:space="preserve">75.160.20 - Liquid fuels; 75.180.01 - Equipment for petroleum and natural gas industries in general; </d:t>
    </d:r>
  </si>
  <si>
    <t>G/TBT/N/JPN/556</t>
  </si>
  <si>
    <t>G/TBT/N/MEX/307/Add.2</t>
  </si>
  <si>
    <d:r xmlns:d="http://schemas.openxmlformats.org/spreadsheetml/2006/main">
      <d:rPr>
        <d:i/>
        <d:sz val="11"/>
        <d:rFont val="Calibri"/>
      </d:rPr>
      <d:t xml:space="preserve">Denatured ethyl alcohol (tariff heading: 22072001) ;</d:t>
    </d:r>
    <d:r xmlns:d="http://schemas.openxmlformats.org/spreadsheetml/2006/main">
      <d:rPr>
        <d:sz val="11"/>
        <d:color rgb="FF000000"/>
        <d:rFont val="Calibri"/>
      </d:rPr>
      <d:t xml:space="preserve"/>
    </d:r>
  </si>
  <si>
    <d:r xmlns:d="http://schemas.openxmlformats.org/spreadsheetml/2006/main">
      <d:rPr>
        <d:sz val="11"/>
        <d:rFont val="Calibri"/>
      </d:rPr>
      <d:t xml:space="preserve">220720 - - Ethyl alcohol and other spirits, denatured, of any strength;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220720 - - Ethyl alcohol and other spirits, denatured, of any strength; </d:t>
    </d:r>
  </si>
  <si>
    <d:r xmlns:d="http://schemas.openxmlformats.org/spreadsheetml/2006/main">
      <d:rPr>
        <d:sz val="11"/>
        <d:rFont val="Calibri"/>
      </d:rPr>
      <d:t xml:space="preserve">11.120 - Pharmaceutics;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11.120 - Pharmaceutics; </d:t>
    </d:r>
  </si>
  <si>
    <t>G/TBT/N/TPKM/213/Add.1</t>
  </si>
  <si>
    <d:r xmlns:d="http://schemas.openxmlformats.org/spreadsheetml/2006/main">
      <d:rPr>
        <d:i/>
        <d:sz val="11"/>
        <d:rFont val="Calibri"/>
      </d:rPr>
      <d:t xml:space="preserve">Hot cathode fluorescent lamp and AC supplied electronic ballasts (HS: Chapter 85)</d:t>
    </d:r>
    <d:r xmlns:d="http://schemas.openxmlformats.org/spreadsheetml/2006/main">
      <d:rPr>
        <d:sz val="11"/>
        <d:color rgb="FF000000"/>
        <d:rFont val="Calibri"/>
      </d:rPr>
      <d:t xml:space="preserve"/>
    </d:r>
  </si>
  <si>
    <d:r xmlns:d="http://schemas.openxmlformats.org/spreadsheetml/2006/main">
      <d:rPr>
        <d:sz val="11"/>
        <d:rFont val="Calibri"/>
      </d:rPr>
      <d:t xml:space="preserve">85 - Electrical machinery and equipment and parts thereof; sound recorders and reproducers, television image and sound recorders and reproducers, and parts and accessories of such articles;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85 - Electrical machinery and equipment and parts thereof; sound recorders and reproducers, television image and sound recorders and reproducers, and parts and accessories of such articles; </d:t>
    </d:r>
  </si>
  <si>
    <t>G/TBT/N/UGA/652</t>
  </si>
  <si>
    <d:r xmlns:d="http://schemas.openxmlformats.org/spreadsheetml/2006/main">
      <d:rPr>
        <d:sz val="11"/>
        <d:rFont val="Calibri"/>
      </d:rPr>
      <d:t xml:space="preserve">75.180 - Equipment for petroleum and natural gas industries; </d:t>
    </d:r>
  </si>
  <si>
    <t>G/TBT/N/UGA/653</t>
  </si>
  <si>
    <t>G/TBT/N/UGA/654</t>
  </si>
  <si>
    <t>Petroleum Products, Lubricants.</t>
  </si>
  <si>
    <t>G/TBT/N/UGA/655</t>
  </si>
  <si>
    <d:r xmlns:d="http://schemas.openxmlformats.org/spreadsheetml/2006/main">
      <d:rPr>
        <d:sz val="11"/>
        <d:rFont val="Calibri"/>
      </d:rPr>
      <d:t xml:space="preserve">75.080 - Petroleum products in general; 75.100 - Lubricants, industrial oils and related products; 75.180 - Equipment for petroleum and natural gas industries; </d:t>
    </d:r>
  </si>
  <si>
    <t>G/TBT/N/UGA/657</t>
  </si>
  <si>
    <t>Spark Ignition Engine Fuels</t>
  </si>
  <si>
    <d:r xmlns:d="http://schemas.openxmlformats.org/spreadsheetml/2006/main">
      <d:rPr>
        <d:sz val="11"/>
        <d:rFont val="Calibri"/>
      </d:rPr>
      <d:t xml:space="preserve">75.080 - Petroleum products in general; 75.100 - Lubricants, industrial oils and related products; </d:t>
    </d:r>
  </si>
  <si>
    <t>G/TBT/N/UGA/658</t>
  </si>
  <si>
    <t>Liquiﬁed petroleum gas</t>
  </si>
  <si>
    <d:r xmlns:d="http://schemas.openxmlformats.org/spreadsheetml/2006/main">
      <d:rPr>
        <d:sz val="11"/>
        <d:rFont val="Calibri"/>
      </d:rPr>
      <d:t xml:space="preserve">75.080 - Petroleum products in general; 75.160.20 - Liquid fuels; </d:t>
    </d:r>
  </si>
  <si>
    <t>G/TBT/N/UGA/659</t>
  </si>
  <si>
    <t>G/TBT/N/UGA/660</t>
  </si>
  <si>
    <t>All products</t>
  </si>
  <si>
    <t>G/TBT/N/UGA/661</t>
  </si>
  <si>
    <d:r xmlns:d="http://schemas.openxmlformats.org/spreadsheetml/2006/main">
      <d:rPr>
        <d:sz val="11"/>
        <d:rFont val="Calibri"/>
      </d:rPr>
      <d:t xml:space="preserve">732111 - -- For gas fuel or for both gas and other fuels; 732181 - -- For gas fuel or for both gas and other fuels; </d:t>
    </d:r>
  </si>
  <si>
    <t>G/TBT/N/UGA/662</t>
  </si>
  <si>
    <t>Aviation fuel, Sample Containers</t>
  </si>
  <si>
    <t>G/TBT/N/UGA/663</t>
  </si>
  <si>
    <t>Motor spirit, gasoline, petrol</t>
  </si>
  <si>
    <d:r xmlns:d="http://schemas.openxmlformats.org/spreadsheetml/2006/main">
      <d:rPr>
        <d:sz val="11"/>
        <d:rFont val="Calibri"/>
      </d:rPr>
      <d:t xml:space="preserve">75.080 - Petroleum products in general; 75.180.01 - Equipment for petroleum and natural gas industries in general; </d:t>
    </d:r>
  </si>
  <si>
    <t>G/TBT/N/ARE/362#G/TBT/N/BHR/476#G/TBT/N/KWT/358#G/TBT/N/OMN/301#G/TBT/N/QAT/474#G/TBT/N/SAU/979#G/TBT/N/YEM/78</t>
  </si>
  <si>
    <t xml:space="preserve">Cosmetics  and personal care products</t>
  </si>
  <si>
    <t>G/TBT/N/BRA/694/Add.1</t>
  </si>
  <si>
    <t>G/TBT/N/BRA/699/Add.1</t>
  </si>
  <si>
    <t>G/TBT/N/CAN/522</t>
  </si>
  <si>
    <t>Radiocommunications (ICS 33.060)</t>
  </si>
  <si>
    <t>G/TBT/N/COL/223/Add.1</t>
  </si>
  <si>
    <d:r xmlns:d="http://schemas.openxmlformats.org/spreadsheetml/2006/main">
      <d:rPr>
        <d:i/>
        <d:sz val="11"/>
        <d:rFont val="Calibri"/>
      </d:rPr>
      <d:t xml:space="preserve">Denatured anhydrous fuel ethanol
</d:t>
    </d:r>
    <d:r xmlns:d="http://schemas.openxmlformats.org/spreadsheetml/2006/main">
      <d:rPr>
        <d:sz val="11"/>
        <d:color rgb="FF000000"/>
        <d:rFont val="Calibri"/>
      </d:rPr>
      <d:t xml:space="preserve"/>
    </d:r>
  </si>
  <si>
    <t>G/TBT/N/CZE/203</t>
  </si>
  <si>
    <t>Activities associated with the use of nuclear energy; nuclear installation design process; categorisation of systems, structures and components of nuclear installations; requirements for systems, structures and components of nuclear installations; requirements for nuclear installation design in terms of protection against internal and external events and characteristics of the location where the nuclear installation is to be sited; requirements for selected equipment; safety assessment of the nuclear installation design; requirements for the documentation for licensed activities</t>
  </si>
  <si>
    <d:r xmlns:d="http://schemas.openxmlformats.org/spreadsheetml/2006/main">
      <d:rPr>
        <d:sz val="11"/>
        <d:rFont val="Calibri"/>
      </d:rPr>
      <d:t xml:space="preserve">27.120.01 - Nuclear energy in general; </d:t>
    </d:r>
  </si>
  <si>
    <t>G/TBT/N/EU/480</t>
  </si>
  <si>
    <t>Road vehicles in general (ICS: 43.020)</t>
  </si>
  <si>
    <t>G/TBT/N/EU/481</t>
  </si>
  <si>
    <t>G/TBT/N/THA/1/Rev.1/Add.3</t>
  </si>
  <si>
    <d:r xmlns:d="http://schemas.openxmlformats.org/spreadsheetml/2006/main">
      <d:rPr>
        <d:i/>
        <d:sz val="11"/>
        <d:rFont val="Calibri"/>
      </d:rPr>
      <d:t xml:space="preserve">Pre-packaged foods (ICS 67.040).</d:t>
    </d:r>
    <d:r xmlns:d="http://schemas.openxmlformats.org/spreadsheetml/2006/main">
      <d:rPr>
        <d:sz val="11"/>
        <d:color rgb="FF000000"/>
        <d:rFont val="Calibri"/>
      </d:rPr>
      <d:t xml:space="preserve"/>
    </d:r>
  </si>
  <si>
    <d:r xmlns:d="http://schemas.openxmlformats.org/spreadsheetml/2006/main">
      <d:rPr>
        <d:sz val="11"/>
        <d:rFont val="Calibri"/>
      </d:rPr>
      <d:t xml:space="preserve">4821 - Paper or paperboard labels of all kinds, whether or not printed.;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4821 - Paper or paperboard labels of all kinds, whether or not printed.; </d:t>
    </d:r>
  </si>
  <si>
    <t>G/TBT/N/THA/495/Add.1</t>
  </si>
  <si>
    <d:r xmlns:d="http://schemas.openxmlformats.org/spreadsheetml/2006/main">
      <d:rPr>
        <d:i/>
        <d:sz val="11"/>
        <d:rFont val="Calibri"/>
      </d:rPr>
      <d:t xml:space="preserve">Foods (ICS Code: 67.040)</d:t>
    </d:r>
    <d:r xmlns:d="http://schemas.openxmlformats.org/spreadsheetml/2006/main">
      <d:rPr>
        <d:sz val="11"/>
        <d:color rgb="FF000000"/>
        <d:rFont val="Calibri"/>
      </d:rPr>
      <d:t xml:space="preserve"/>
    </d:r>
  </si>
  <si>
    <t>G/TBT/N/THA/496</t>
  </si>
  <si>
    <t>Electrical wires and cables in general (ICS 29.060.01)</t>
  </si>
  <si>
    <d:r xmlns:d="http://schemas.openxmlformats.org/spreadsheetml/2006/main">
      <d:rPr>
        <d:sz val="11"/>
        <d:rFont val="Calibri"/>
      </d:rPr>
      <d:t xml:space="preserve">29.060.01 - Electrical wires and cables in general; </d:t>
    </d:r>
  </si>
  <si>
    <t>G/TBT/N/UGA/538/Rev.1</t>
  </si>
  <si>
    <t>Toys;
Electrical and Electronics;
Automotive Products and Inputs;
Chemical Products;
Mechanical Materials and Gas Appliances;
Textile, Leather, Plastics and Rubber;
Furniture (wood and metal articles);
Paper and Stationery;
Protective Safety Equipment;
Food and Food Products; and
Used Products, including used Motor Vehicles.</t>
  </si>
  <si>
    <t>G/TBT/N/UGA/628/Corr.1</t>
  </si>
  <si>
    <d:r xmlns:d="http://schemas.openxmlformats.org/spreadsheetml/2006/main">
      <d:rPr>
        <d:sz val="11"/>
        <d:rFont val="Calibri"/>
      </d:rPr>
      <d:t xml:space="preserve">283630 - - Sodium hydrogencarbonate (sodium bicarbonate); </d:t>
    </d:r>
  </si>
  <si>
    <t>G/TBT/N/CAN/521</t>
  </si>
  <si>
    <d:r xmlns:d="http://schemas.openxmlformats.org/spreadsheetml/2006/main">
      <d:rPr>
        <d:sz val="11"/>
        <d:rFont val="Calibri"/>
      </d:rPr>
      <d:t xml:space="preserve">Motor vehicle (ICS: 43.080.20, 43.040.80)</d:t>
    </d:r>
    <d:r xmlns:d="http://schemas.openxmlformats.org/spreadsheetml/2006/main">
      <d:rPr>
        <d:sz val="11"/>
        <d:color rgb="FF000000"/>
        <d:rFont val="Calibri"/>
      </d:rPr>
      <d:t xml:space="preserve"/>
    </d:r>
  </si>
  <si>
    <t>G/TBT/N/EU/471/Corr.1</t>
  </si>
  <si>
    <d:r xmlns:d="http://schemas.openxmlformats.org/spreadsheetml/2006/main">
      <d:rPr>
        <d:i/>
        <d:sz val="11"/>
        <d:rFont val="Calibri"/>
      </d:rPr>
      <d:t xml:space="preserve">Flupyrsulfuron-methyl (DPX KE 459) (pesticide active substance)</d:t>
    </d:r>
    <d:r xmlns:d="http://schemas.openxmlformats.org/spreadsheetml/2006/main">
      <d:rPr>
        <d:sz val="11"/>
        <d:color rgb="FF000000"/>
        <d:rFont val="Calibri"/>
      </d:rPr>
      <d:t xml:space="preserve"/>
    </d:r>
  </si>
  <si>
    <t>G/TBT/N/UGA/643</t>
  </si>
  <si>
    <t>Surface polish.</t>
  </si>
  <si>
    <d:r xmlns:d="http://schemas.openxmlformats.org/spreadsheetml/2006/main">
      <d:rPr>
        <d:sz val="11"/>
        <d:rFont val="Calibri"/>
      </d:rPr>
      <d:t xml:space="preserve">34 - Soap, organic surface-active agents, washing preparations, lubricating preparations, artificial waxes, prepared waxes, polishing or scouring preparations, candles and similar articles, modelling pastes, "dental waxes" and dental preparations with a basis of plaster; 340510 - - Polishes, creams and similar preparations for footwear or leather; </d:t>
    </d:r>
  </si>
  <si>
    <t>G/TBT/N/UGA/644</t>
  </si>
  <si>
    <t>Gasoline, volatile crude oil</t>
  </si>
  <si>
    <t>G/TBT/N/UGA/645</t>
  </si>
  <si>
    <t>G/TBT/N/UGA/646</t>
  </si>
  <si>
    <t>G/TBT/N/UGA/647</t>
  </si>
  <si>
    <t>G/TBT/N/UGA/648</t>
  </si>
  <si>
    <d:r xmlns:d="http://schemas.openxmlformats.org/spreadsheetml/2006/main">
      <d:rPr>
        <d:sz val="11"/>
        <d:rFont val="Calibri"/>
      </d:rPr>
      <d:t xml:space="preserve">75.080 - Petroleum products in general; 77.060 - Corrosion of metals; </d:t>
    </d:r>
  </si>
  <si>
    <t>G/TBT/N/UGA/649</t>
  </si>
  <si>
    <d:r xmlns:d="http://schemas.openxmlformats.org/spreadsheetml/2006/main">
      <d:rPr>
        <d:sz val="11"/>
        <d:rFont val="Calibri"/>
      </d:rPr>
      <d:t xml:space="preserve">9025 - Hydrometers and similar floating instruments, thermometers, pyrometers, barometers, hygrometers and psychrometers, recording or not, and any combination of these instruments.; 90251 - - Thermometers and pyrometers, not combined with other instruments:; </d:t>
    </d:r>
  </si>
  <si>
    <t>G/TBT/N/UGA/650</t>
  </si>
  <si>
    <t>G/TBT/N/UGA/651</t>
  </si>
  <si>
    <t>G/TBT/N/ARE/361#G/TBT/N/BHR/475#G/TBT/N/KWT/357#G/TBT/N/OMN/300#G/TBT/N/QAT/473#G/TBT/N/SAU/978#G/TBT/N/YEM/77</t>
  </si>
  <si>
    <t>ICS: 75.100 Lubricants, industrial oils and related products</t>
  </si>
  <si>
    <t>G/TBT/N/JPN/554</t>
  </si>
  <si>
    <d:r xmlns:d="http://schemas.openxmlformats.org/spreadsheetml/2006/main">
      <d:rPr>
        <d:sz val="11"/>
        <d:rFont val="Calibri"/>
      </d:rPr>
      <d:t xml:space="preserve">Digital Codeless Phone System</d:t>
    </d:r>
    <d:r xmlns:d="http://schemas.openxmlformats.org/spreadsheetml/2006/main">
      <d:rPr>
        <d:sz val="11"/>
        <d:color rgb="FF000000"/>
        <d:rFont val="Calibri"/>
      </d:rPr>
      <d:t xml:space="preserve"/>
    </d:r>
  </si>
  <si>
    <t>G/TBT/N/JPN/555</t>
  </si>
  <si>
    <d:r xmlns:d="http://schemas.openxmlformats.org/spreadsheetml/2006/main">
      <d:rPr>
        <d:sz val="11"/>
        <d:rFont val="Calibri"/>
      </d:rPr>
      <d:t xml:space="preserve">920 MHz band radio system</d:t>
    </d:r>
    <d:r xmlns:d="http://schemas.openxmlformats.org/spreadsheetml/2006/main">
      <d:rPr>
        <d:sz val="11"/>
        <d:color rgb="FF000000"/>
        <d:rFont val="Calibri"/>
      </d:rPr>
      <d:t xml:space="preserve"/>
    </d:r>
  </si>
  <si>
    <t>G/TBT/N/PHL/197</t>
  </si>
  <si>
    <t xml:space="preserve">1.	Portland cement covered by PNS 07:2005 – Portland cement - Specification.
2.	Blended Hydraulic cement with Pozzolan covered by PNS 63:2006 – Blended Hydraulic cement with Pozzolan - Specification
</t>
  </si>
  <si>
    <t>G/TBT/N/SGP/34</t>
  </si>
  <si>
    <t xml:space="preserve">Mercury-added products listed under Section 6, examples include:
1)	Fluorescent Lamps
•	HS - 85393110: Tube for compact fluorescent hot cathode lamps excluding ultraviolet lamps 
•	HS – 85393190: Other discharge fluorescent hot cathode lamps excluding ultraviolet lamps 
2)	High Pressure Mercury Vapour Lamps
•	HS - 85393200: Mercury or sodium vapour lamps; metal halide lamps  
3)	Cold Cathode Fluorescent Lamps and External Electrode Fluorescent Lamps used in electronic displays
•	HS – 85393930: Other fluorescent cold cathode types
•	HS – 85287292: Colour television receivers, LCD, LED or flat panel display type not battery operated
•	HS – 85286110: Flat panel display projector type solely used in automatic data processing system of heading 8471.
4)	Non-electronic measuring devices
•	HS - 90251100: Liquid-filled thermometers for direct readings
•	HS – 90258030: Hydrometers, barometers, hygrometers, psychrometers and any combination of these instruments not electrically operated. 
•	HS – 90189090: Non-electronic medical, surgical or veterinary instruments and appliances
•	HS – 90262040: Other instruments and apparatus for measuring or checking pressure not electrically operated.
5)	Switches and Relays
•	HS – 84762XXX: Automatic beverage vending machines with heating or refrigerating devices; Automatic beverage vending machines with no heating or refrigerating devices
•	HS – 84768XXX: Other goods vending machine incorporating heating or refrigerating devices; Other goods vending machine with no heating or refrigerating devices
•	HS – 84769000: Parts of automatic goods vending machines
•	HS – 84501XXX: Fully automated washing machines each of dry linen capacity not over 6kg; Fully automatic washing machines each of dry linen capacity over 6kg but not over 10kg; Other fully automatic washing machines each of dry linen capacity not over 10kg with built in centrifugal drier
•	HS – 84501910: Other washing machines not fully automatic each of dry linen capacity not over 10kg electrically operated
•	HS – 84502000: Washing machines of dry linen capacity exceeding 10kg
•	HS – 870830XX: Brakes &amp; Servo brakes &amp; parts thereof for vehicles of heading 8701; Brakes &amp; Servo brakes &amp; parts thereof for vehicles of heading 8703; Brake drums, brake discs or brake pipes for vehicles of heading 8702 or 8704. 
</t>
  </si>
  <si>
    <d:r xmlns:d="http://schemas.openxmlformats.org/spreadsheetml/2006/main">
      <d:rPr>
        <d:sz val="11"/>
        <d:rFont val="Calibri"/>
      </d:rPr>
      <d:t xml:space="preserve">84501 - - Machines, each of a dry linen capacity not exceeding 10 kg:; 845020 - - Machines, each of a dry linen capacity exceeding 10 kg; 901890 - - Other instruments and appliances; 902511 - -- Liquid-filled, for direct reading; 902580 - - Other instruments; 902620 - - For measuring or checking pressure; 8476 - Automatic goods-vending machines (for example, postage stamp, cigarette, food or beverage machines), including money-changing machines.; 85393 - - Discharge lamps, other than ultra-violet lamps:; </d:t>
    </d:r>
  </si>
  <si>
    <t>G/TBT/N/COL/223</t>
  </si>
  <si>
    <t>Denatured anhydrous fuel ethanol</t>
  </si>
  <si>
    <t>G/TBT/N/THA/471/Rev.2</t>
  </si>
  <si>
    <t xml:space="preserve">Infant formula,  follow-on formula and  complementary food for infant (HS 0401, 0402) (ICS : 67.100.10)</t>
  </si>
  <si>
    <d:r xmlns:d="http://schemas.openxmlformats.org/spreadsheetml/2006/main">
      <d:rPr>
        <d:sz val="11"/>
        <d:rFont val="Calibri"/>
      </d:rPr>
      <d:t xml:space="preserve">0401 - Milk and cream, not concentrated nor containing added sugar or other sweetening matter.; 0402 - Milk and cream, concentrated or containing added sugar or other sweetening matter.; 190110 - - Preparations for infant use, put up for retail sale; </d:t>
    </d:r>
  </si>
  <si>
    <d:r xmlns:d="http://schemas.openxmlformats.org/spreadsheetml/2006/main">
      <d:rPr>
        <d:sz val="11"/>
        <d:rFont val="Calibri"/>
      </d:rPr>
      <d:t xml:space="preserve">67.100.10 - Milk and processed milk products; 67.230 - Prepackaged and prepared foods; </d:t>
    </d:r>
  </si>
  <si>
    <t>G/TBT/N/TPKM/261/Add.1</t>
  </si>
  <si>
    <d:r xmlns:d="http://schemas.openxmlformats.org/spreadsheetml/2006/main">
      <d:rPr>
        <d:i/>
        <d:sz val="11"/>
        <d:rFont val="Calibri"/>
      </d:rPr>
      <d:t xml:space="preserve">7 items of electrical and electronic products (HS Chapter 85)</d:t>
    </d:r>
    <d:r xmlns:d="http://schemas.openxmlformats.org/spreadsheetml/2006/main">
      <d:rPr>
        <d:sz val="11"/>
        <d:color rgb="FF000000"/>
        <d:rFont val="Calibri"/>
      </d:rPr>
      <d:t xml:space="preserve"/>
    </d:r>
  </si>
  <si>
    <t>G/TBT/N/ARG/313/Add.1</t>
  </si>
  <si>
    <d:r xmlns:d="http://schemas.openxmlformats.org/spreadsheetml/2006/main">
      <d:rPr>
        <d:i/>
        <d:sz val="11"/>
        <d:rFont val="Calibri"/>
      </d:rPr>
      <d:t xml:space="preserve">Psychotropic substances and narcotic drugs ;</d:t>
    </d:r>
    <d:r xmlns:d="http://schemas.openxmlformats.org/spreadsheetml/2006/main">
      <d:rPr>
        <d:sz val="11"/>
        <d:color rgb="FF000000"/>
        <d:rFont val="Calibri"/>
      </d:rPr>
      <d:t xml:space="preserve"/>
    </d:r>
  </si>
  <si>
    <t>G/TBT/N/ARG/68/Add.1</t>
  </si>
  <si>
    <t>G/TBT/N/BRA/680/Add.1</t>
  </si>
  <si>
    <d:r xmlns:d="http://schemas.openxmlformats.org/spreadsheetml/2006/main">
      <d:rPr>
        <d:i/>
        <d:sz val="11"/>
        <d:rFont val="Calibri"/>
      </d:rPr>
      <d:t xml:space="preserve">Mercury thermometers and sphygmomanometers</d:t>
    </d:r>
    <d:r xmlns:d="http://schemas.openxmlformats.org/spreadsheetml/2006/main">
      <d:rPr>
        <d:sz val="11"/>
        <d:color rgb="FF000000"/>
        <d:rFont val="Calibri"/>
      </d:rPr>
      <d:t xml:space="preserve"/>
    </d:r>
  </si>
  <si>
    <d:r xmlns:d="http://schemas.openxmlformats.org/spreadsheetml/2006/main">
      <d:rPr>
        <d:sz val="11"/>
        <d:rFont val="Calibri"/>
      </d:rPr>
      <d:t xml:space="preserve">9025 - Hydrometers and similar floating instruments, thermometers, pyrometers, barometers, hygrometers and psychrometers, recording or not, and any combination of these instruments.;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9025 - Hydrometers and similar floating instruments, thermometers, pyrometers, barometers, hygrometers and psychrometers, recording or not, and any combination of these instruments.; </d:t>
    </d:r>
  </si>
  <si>
    <t>G/TBT/N/CRI/166</t>
  </si>
  <si>
    <t>91.100</t>
  </si>
  <si>
    <t>G/TBT/N/ECU/92/Add.3</t>
  </si>
  <si>
    <t>G/TBT/N/ITA/29</t>
  </si>
  <si>
    <t>Food products</t>
  </si>
  <si>
    <t>G/TBT/N/MEX/319/Add.1</t>
  </si>
  <si>
    <t>G/TBT/N/RUS/83</t>
  </si>
  <si>
    <t>Pipelines with nominal diameter of more than 25 mm and maximum allowable operating pressure of above 0.05 MPa</t>
  </si>
  <si>
    <t>G/TBT/N/UGA/641</t>
  </si>
  <si>
    <d:r xmlns:d="http://schemas.openxmlformats.org/spreadsheetml/2006/main">
      <d:rPr>
        <d:sz val="11"/>
        <d:rFont val="Calibri"/>
      </d:rPr>
      <d:t xml:space="preserve">270900 - Petroleum oils and oils obtained from bituminous minerals, crude.; 2709 - Petroleum oils and oils obtained from bituminous minerals, crude.; </d:t>
    </d:r>
  </si>
  <si>
    <t>G/TBT/N/UGA/642</t>
  </si>
  <si>
    <t>Crude oil</t>
  </si>
  <si>
    <t>G/TBT/N/USA/1274/Add.1</t>
  </si>
  <si>
    <d:r xmlns:d="http://schemas.openxmlformats.org/spreadsheetml/2006/main">
      <d:rPr>
        <d:i/>
        <d:sz val="11"/>
        <d:rFont val="Calibri"/>
      </d:rPr>
      <d:t xml:space="preserve">Malt beverages</d:t>
    </d:r>
    <d:r xmlns:d="http://schemas.openxmlformats.org/spreadsheetml/2006/main">
      <d:rPr>
        <d:sz val="11"/>
        <d:color rgb="FF000000"/>
        <d:rFont val="Calibri"/>
      </d:rPr>
      <d:t xml:space="preserve"/>
    </d:r>
  </si>
  <si>
    <d:r xmlns:d="http://schemas.openxmlformats.org/spreadsheetml/2006/main">
      <d:rPr>
        <d:sz val="11"/>
        <d:rFont val="Calibri"/>
      </d:rPr>
      <d:t xml:space="preserve">2203 - Beer made from malt.;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2203 - Beer made from malt.; </d:t>
    </d:r>
  </si>
  <si>
    <d:r xmlns:d="http://schemas.openxmlformats.org/spreadsheetml/2006/main">
      <d:rPr>
        <d:i/>
        <d:sz val="11"/>
        <d:rFont val="Calibri"/>
      </d:rPr>
      <d:t xml:space="preserve">67.160 - Beverages; </d:t>
    </d:r>
  </si>
  <si>
    <t>G/TBT/N/CHL/400</t>
  </si>
  <si>
    <t>Fertilizers</t>
  </si>
  <si>
    <d:r xmlns:d="http://schemas.openxmlformats.org/spreadsheetml/2006/main">
      <d:rPr>
        <d:sz val="11"/>
        <d:rFont val="Calibri"/>
      </d:rPr>
      <d:t xml:space="preserve">Prevention of deceptive practices and consumer protection; Protection of human health or safety; Protection of animal or plant life or health; Protection of the environment; Quality requirements; </d:t>
    </d:r>
  </si>
  <si>
    <t>G/TBT/N/TPKM/270</t>
  </si>
  <si>
    <t>Toys for children under 14</t>
  </si>
  <si>
    <t>G/TBT/N/UGA/634</t>
  </si>
  <si>
    <t>G/TBT/N/UGA/635</t>
  </si>
  <si>
    <t>G/TBT/N/UGA/636</t>
  </si>
  <si>
    <t>G/TBT/N/UGA/637</t>
  </si>
  <si>
    <t>Denatured Ethanol.</t>
  </si>
  <si>
    <t>G/TBT/N/UGA/638</t>
  </si>
  <si>
    <d:r xmlns:d="http://schemas.openxmlformats.org/spreadsheetml/2006/main">
      <d:rPr>
        <d:sz val="11"/>
        <d:rFont val="Calibri"/>
      </d:rPr>
      <d:t xml:space="preserve">49.025.50 - Adhesives; 83.180 - Adhesives; </d:t>
    </d:r>
  </si>
  <si>
    <t>G/TBT/N/UGA/639</t>
  </si>
  <si>
    <d:r xmlns:d="http://schemas.openxmlformats.org/spreadsheetml/2006/main">
      <d:rPr>
        <d:sz val="11"/>
        <d:rFont val="Calibri"/>
      </d:rPr>
      <d:t xml:space="preserve">340311 - -- Preparations for the treatment of textile materials, leather, furskins or other materials; 340391 - -- Preparations for the treatment of textile materials, leather, furskins or other materials; </d:t>
    </d:r>
  </si>
  <si>
    <d:r xmlns:d="http://schemas.openxmlformats.org/spreadsheetml/2006/main">
      <d:rPr>
        <d:sz val="11"/>
        <d:rFont val="Calibri"/>
      </d:rPr>
      <d:t xml:space="preserve">59.140.01 - Leather technology in general; 59.140.35 - Leather products; 59.140.99 - Other standards related to leather technology; </d:t>
    </d:r>
  </si>
  <si>
    <t>G/TBT/N/UGA/640</t>
  </si>
  <si>
    <t>vegetable-tanned leather.</t>
  </si>
  <si>
    <d:r xmlns:d="http://schemas.openxmlformats.org/spreadsheetml/2006/main">
      <d:rPr>
        <d:sz val="11"/>
        <d:rFont val="Calibri"/>
      </d:rPr>
      <d:t xml:space="preserve">340311 - -- Preparations for the treatment of textile materials, leather, furskins or other materials; 340510 - - Polishes, creams and similar preparations for footwear or leather; </d:t>
    </d:r>
  </si>
  <si>
    <d:r xmlns:d="http://schemas.openxmlformats.org/spreadsheetml/2006/main">
      <d:rPr>
        <d:sz val="11"/>
        <d:rFont val="Calibri"/>
      </d:rPr>
      <d:t xml:space="preserve">59.140.30 - Leather and furs; </d:t>
    </d:r>
  </si>
  <si>
    <t>G/TBT/N/USA/1261/Add.1</t>
  </si>
  <si>
    <d:r xmlns:d="http://schemas.openxmlformats.org/spreadsheetml/2006/main">
      <d:rPr>
        <d:i/>
        <d:sz val="11"/>
        <d:rFont val="Calibri"/>
      </d:rPr>
      <d:t xml:space="preserve">Pipes, fittings, fixtures</d:t>
    </d:r>
    <d:r xmlns:d="http://schemas.openxmlformats.org/spreadsheetml/2006/main">
      <d:rPr>
        <d:sz val="11"/>
        <d:color rgb="FF000000"/>
        <d:rFont val="Calibri"/>
      </d:rPr>
      <d:t xml:space="preserve"/>
    </d:r>
  </si>
  <si>
    <d:r xmlns:d="http://schemas.openxmlformats.org/spreadsheetml/2006/main">
      <d:rPr>
        <d:i/>
        <d:sz val="11"/>
        <d:rFont val="Calibri"/>
      </d:rPr>
      <d:t xml:space="preserve">3917 - Tubes, pipes and hoses, and fittings therefor (for example, joints, elbows, flanges), of plastics.; </d:t>
    </d:r>
  </si>
  <si>
    <d:r xmlns:d="http://schemas.openxmlformats.org/spreadsheetml/2006/main">
      <d:rPr>
        <d:i/>
        <d:sz val="11"/>
        <d:rFont val="Calibri"/>
      </d:rPr>
      <d:t xml:space="preserve">13.060 - Water quality; 13.120 - Domestic safety; 23.040 - Pipeline components and pipelines; </d:t>
    </d:r>
  </si>
  <si>
    <t>G/TBT/N/USA/1273/Add.1</t>
  </si>
  <si>
    <t>G/TBT/N/USA/1286</t>
  </si>
  <si>
    <t>Plumbing</t>
  </si>
  <si>
    <d:r xmlns:d="http://schemas.openxmlformats.org/spreadsheetml/2006/main">
      <d:rPr>
        <d:sz val="11"/>
        <d:rFont val="Calibri"/>
      </d:rPr>
      <d:t xml:space="preserve">91.010 - Construction industry; 91.140 - Installations in buildings; </d:t>
    </d:r>
  </si>
  <si>
    <t>G/TBT/N/USA/1287</t>
  </si>
  <si>
    <d:r xmlns:d="http://schemas.openxmlformats.org/spreadsheetml/2006/main">
      <d:rPr>
        <d:sz val="11"/>
        <d:rFont val="Calibri"/>
      </d:rPr>
      <d:t xml:space="preserve">13.120 - Domestic safety; 71.100 - Products of the chemical industry; </d:t>
    </d:r>
  </si>
  <si>
    <t>G/TBT/N/BRA/710</t>
  </si>
  <si>
    <t>Tobacco Products</t>
  </si>
  <si>
    <t>G/TBT/N/BRA/711</t>
  </si>
  <si>
    <t>Hair products</t>
  </si>
  <si>
    <t>G/TBT/N/BRA/712</t>
  </si>
  <si>
    <t>Dental products</t>
  </si>
  <si>
    <t>G/TBT/N/BRA/713</t>
  </si>
  <si>
    <t>Cosmetics products</t>
  </si>
  <si>
    <t>G/TBT/N/CHL/225/Add.1</t>
  </si>
  <si>
    <t>G/TBT/N/CHL/327/Add.1</t>
  </si>
  <si>
    <t>G/TBT/N/CHL/398</t>
  </si>
  <si>
    <t>Emergency luminaires</t>
  </si>
  <si>
    <t>G/TBT/N/CHL/399</t>
  </si>
  <si>
    <t>Thermoplastic panel boards for household use</t>
  </si>
  <si>
    <t>G/TBT/N/JPN/553</t>
  </si>
  <si>
    <d:r xmlns:d="http://schemas.openxmlformats.org/spreadsheetml/2006/main">
      <d:rPr>
        <d:sz val="11"/>
        <d:rFont val="Calibri"/>
      </d:rPr>
      <d:t xml:space="preserve">Passenger vehicles with a capacity of 10 passengers or less (except passenger vehicles with a capacity of 10 passengers and weight of more than 3.5 tonnes) and commercial vehicles weight of 3.5 tonnes or less, whose fuel efficiencies are worked out on WLTP (Worldwide Harmonized Light Vehicles Test Procedure which was established in the United Nations) mode by Minister of Land, Infrastructure, Transport and Tourism</d:t>
    </d:r>
    <d:r xmlns:d="http://schemas.openxmlformats.org/spreadsheetml/2006/main">
      <d:rPr>
        <d:sz val="11"/>
        <d:color rgb="FF000000"/>
        <d:rFont val="Calibri"/>
      </d:rPr>
      <d:t xml:space="preserve"/>
    </d:r>
  </si>
  <si>
    <t>G/TBT/N/KOR/714</t>
  </si>
  <si>
    <t>Livestock products</t>
  </si>
  <si>
    <t>G/TBT/N/KOR/715</t>
  </si>
  <si>
    <t>G/TBT/N/MEX/203/Add.4</t>
  </si>
  <si>
    <d:r xmlns:d="http://schemas.openxmlformats.org/spreadsheetml/2006/main">
      <d:rPr>
        <d:i/>
        <d:sz val="11"/>
        <d:rFont val="Calibri"/>
      </d:rPr>
      <d:t xml:space="preserve">Lamps for general use</d:t>
    </d:r>
    <d:r xmlns:d="http://schemas.openxmlformats.org/spreadsheetml/2006/main">
      <d:rPr>
        <d:sz val="11"/>
        <d:color rgb="FF000000"/>
        <d:rFont val="Calibri"/>
      </d:rPr>
      <d:t xml:space="preserve"/>
    </d:r>
  </si>
  <si>
    <t>G/TBT/N/MEX/300/Add.7</t>
  </si>
  <si>
    <t>G/TBT/N/MEX/356</t>
  </si>
  <si>
    <t>G/TBT/N/RWA/55</t>
  </si>
  <si>
    <d:r xmlns:d="http://schemas.openxmlformats.org/spreadsheetml/2006/main">
      <d:rPr>
        <d:sz val="11"/>
        <d:rFont val="Calibri"/>
      </d:rPr>
      <d:t xml:space="preserve">91.040.10 - Public buildings; </d:t>
    </d:r>
  </si>
  <si>
    <t>G/TBT/N/TPKM/269</t>
  </si>
  <si>
    <t>Medical Devices</t>
  </si>
  <si>
    <t>G/TBT/N/UGA/530/Add.1</t>
  </si>
  <si>
    <d:r xmlns:d="http://schemas.openxmlformats.org/spreadsheetml/2006/main">
      <d:rPr>
        <d:i/>
        <d:sz val="11"/>
        <d:rFont val="Calibri"/>
      </d:rPr>
      <d:t xml:space="preserve">Sesame seeds</d:t>
    </d:r>
    <d:r xmlns:d="http://schemas.openxmlformats.org/spreadsheetml/2006/main">
      <d:rPr>
        <d:sz val="11"/>
        <d:color rgb="FF000000"/>
        <d:rFont val="Calibri"/>
      </d:rPr>
      <d:t xml:space="preserve"/>
    </d:r>
  </si>
  <si>
    <d:r xmlns:d="http://schemas.openxmlformats.org/spreadsheetml/2006/main">
      <d:rPr>
        <d:sz val="11"/>
        <d:rFont val="Calibri"/>
      </d:rPr>
      <d:t xml:space="preserve">12 - Oil seeds and oleaginous fruits; miscellaneous grains, seeds and fruit; industrial or medicinal plants; straw and fodder;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12 - Oil seeds and oleaginous fruits; miscellaneous grains, seeds and fruit; industrial or medicinal plants; straw and fodder; </d:t>
    </d:r>
  </si>
  <si>
    <d:r xmlns:d="http://schemas.openxmlformats.org/spreadsheetml/2006/main">
      <d:rPr>
        <d:i/>
        <d:sz val="11"/>
        <d:rFont val="Calibri"/>
      </d:rPr>
      <d:t xml:space="preserve">67.200.20 - Oilseeds; </d:t>
    </d:r>
  </si>
  <si>
    <t>G/TBT/N/UGA/532/Add.1</t>
  </si>
  <si>
    <d:r xmlns:d="http://schemas.openxmlformats.org/spreadsheetml/2006/main">
      <d:rPr>
        <d:i/>
        <d:sz val="11"/>
        <d:rFont val="Calibri"/>
      </d:rPr>
      <d:t xml:space="preserve">21.060.20 - Nuts; 67.200.20 - Oilseeds; </d:t>
    </d:r>
  </si>
  <si>
    <t>G/TBT/N/UGA/533/Add.1</t>
  </si>
  <si>
    <d:r xmlns:d="http://schemas.openxmlformats.org/spreadsheetml/2006/main">
      <d:rPr>
        <d:i/>
        <d:sz val="11"/>
        <d:rFont val="Calibri"/>
      </d:rPr>
      <d:t xml:space="preserve">Shea butter</d:t>
    </d:r>
    <d:r xmlns:d="http://schemas.openxmlformats.org/spreadsheetml/2006/main">
      <d:rPr>
        <d:sz val="11"/>
        <d:color rgb="FF000000"/>
        <d:rFont val="Calibri"/>
      </d:rPr>
      <d:t xml:space="preserve"/>
    </d:r>
  </si>
  <si>
    <t>G/TBT/N/UGA/534/Add.1</t>
  </si>
  <si>
    <d:r xmlns:d="http://schemas.openxmlformats.org/spreadsheetml/2006/main">
      <d:rPr>
        <d:i/>
        <d:sz val="11"/>
        <d:rFont val="Calibri"/>
      </d:rPr>
      <d:t xml:space="preserve">Steel nails</d:t>
    </d:r>
    <d:r xmlns:d="http://schemas.openxmlformats.org/spreadsheetml/2006/main">
      <d:rPr>
        <d:sz val="11"/>
        <d:color rgb="FF000000"/>
        <d:rFont val="Calibri"/>
      </d:rPr>
      <d:t xml:space="preserve"/>
    </d:r>
  </si>
  <si>
    <d:r xmlns:d="http://schemas.openxmlformats.org/spreadsheetml/2006/main">
      <d:rPr>
        <d:i/>
        <d:sz val="11"/>
        <d:rFont val="Calibri"/>
      </d:rPr>
      <d:t xml:space="preserve">21.060.50 - Pins, nails; </d:t>
    </d:r>
  </si>
  <si>
    <t>G/TBT/N/UGA/535/Add.1</t>
  </si>
  <si>
    <d:r xmlns:d="http://schemas.openxmlformats.org/spreadsheetml/2006/main">
      <d:rPr>
        <d:i/>
        <d:sz val="11"/>
        <d:rFont val="Calibri"/>
      </d:rPr>
      <d:t xml:space="preserve">Domestic biogas stoves</d:t>
    </d:r>
    <d:r xmlns:d="http://schemas.openxmlformats.org/spreadsheetml/2006/main">
      <d:rPr>
        <d:sz val="11"/>
        <d:color rgb="FF000000"/>
        <d:rFont val="Calibri"/>
      </d:rPr>
      <d:t xml:space="preserve"/>
    </d:r>
  </si>
  <si>
    <d:r xmlns:d="http://schemas.openxmlformats.org/spreadsheetml/2006/main">
      <d:rPr>
        <d:sz val="11"/>
        <d:rFont val="Calibri"/>
      </d:rPr>
      <d:t xml:space="preserve">7321 - Stoves, ranges, grates, cookers (including those with subsidiary boilers for central heating), barbecues, braziers, gas-rings, plate warmers and similar non-electric domestic appliances, and parts thereof, of iron or steel.;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7321 - Stoves, ranges, grates, cookers (including those with subsidiary boilers for central heating), barbecues, braziers, gas-rings, plate warmers and similar non-electric domestic appliances, and parts thereof, of iron or steel.; </d:t>
    </d:r>
  </si>
  <si>
    <t>G/TBT/N/UGA/536/Add.1</t>
  </si>
  <si>
    <d:r xmlns:d="http://schemas.openxmlformats.org/spreadsheetml/2006/main">
      <d:rPr>
        <d:i/>
        <d:sz val="11"/>
        <d:rFont val="Calibri"/>
      </d:rPr>
      <d:t xml:space="preserve">Domestic biogas lamps</d:t>
    </d:r>
    <d:r xmlns:d="http://schemas.openxmlformats.org/spreadsheetml/2006/main">
      <d:rPr>
        <d:sz val="11"/>
        <d:color rgb="FF000000"/>
        <d:rFont val="Calibri"/>
      </d:rPr>
      <d:t xml:space="preserve"/>
    </d:r>
  </si>
  <si>
    <d:r xmlns:d="http://schemas.openxmlformats.org/spreadsheetml/2006/main">
      <d:rPr>
        <d:sz val="11"/>
        <d:rFont val="Calibri"/>
      </d:rPr>
      <d:t xml:space="preserve">851310 - - Lamps;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851310 - - Lamps; </d:t>
    </d:r>
  </si>
  <si>
    <d:r xmlns:d="http://schemas.openxmlformats.org/spreadsheetml/2006/main">
      <d:rPr>
        <d:i/>
        <d:sz val="11"/>
        <d:rFont val="Calibri"/>
      </d:rPr>
      <d:t xml:space="preserve">29.140.99 - Other standards related to lamps; </d:t>
    </d:r>
  </si>
  <si>
    <t>G/TBT/N/UGA/537/Add.1</t>
  </si>
  <si>
    <d:r xmlns:d="http://schemas.openxmlformats.org/spreadsheetml/2006/main">
      <d:rPr>
        <d:i/>
        <d:sz val="11"/>
        <d:rFont val="Calibri"/>
      </d:rPr>
      <d:t xml:space="preserve">Petroleum jelly.</d:t>
    </d:r>
    <d:r xmlns:d="http://schemas.openxmlformats.org/spreadsheetml/2006/main">
      <d:rPr>
        <d:sz val="11"/>
        <d:color rgb="FF000000"/>
        <d:rFont val="Calibri"/>
      </d:rPr>
      <d:t xml:space="preserve"/>
    </d:r>
  </si>
  <si>
    <d:r xmlns:d="http://schemas.openxmlformats.org/spreadsheetml/2006/main">
      <d:rPr>
        <d:sz val="11"/>
        <d:rFont val="Calibri"/>
      </d:rPr>
      <d:t xml:space="preserve">271210 - - Petroleum jelly;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271210 - - Petroleum jelly; </d:t>
    </d:r>
  </si>
  <si>
    <t>G/TBT/N/UGA/613/Corr.1</t>
  </si>
  <si>
    <d:r xmlns:d="http://schemas.openxmlformats.org/spreadsheetml/2006/main">
      <d:rPr>
        <d:i/>
        <d:sz val="11"/>
        <d:rFont val="Calibri"/>
      </d:rPr>
      <d:t xml:space="preserve">Egg powder.</d:t>
    </d:r>
    <d:r xmlns:d="http://schemas.openxmlformats.org/spreadsheetml/2006/main">
      <d:rPr>
        <d:sz val="11"/>
        <d:color rgb="FF000000"/>
        <d:rFont val="Calibri"/>
      </d:rPr>
      <d:t xml:space="preserve"/>
    </d:r>
  </si>
  <si>
    <d:r xmlns:d="http://schemas.openxmlformats.org/spreadsheetml/2006/main">
      <d:rPr>
        <d:i/>
        <d:sz val="11"/>
        <d:rFont val="Calibri"/>
      </d:rPr>
      <d:t xml:space="preserve">0408 - Birds' eggs, not in shell, and egg yolks, fresh, dried, cooked by steaming or by boiling in water, moulded, frozen or otherwise preserved, whether or not containing added sugar or other sweetening matter.; </d:t>
    </d:r>
  </si>
  <si>
    <d:r xmlns:d="http://schemas.openxmlformats.org/spreadsheetml/2006/main">
      <d:rPr>
        <d:i/>
        <d:sz val="11"/>
        <d:rFont val="Calibri"/>
      </d:rPr>
      <d:t xml:space="preserve">Prevention of deceptive practices and consumer protection; Quality requirements; Harmonization; </d:t>
    </d:r>
  </si>
  <si>
    <t>G/TBT/N/UGA/629</t>
  </si>
  <si>
    <t>Dried insect products, animal feeds.</t>
  </si>
  <si>
    <d:r xmlns:d="http://schemas.openxmlformats.org/spreadsheetml/2006/main">
      <d:rPr>
        <d:sz val="11"/>
        <d:rFont val="Calibri"/>
      </d:rPr>
      <d:t xml:space="preserve">2309 - Preparations of a kind used in animal feeding.; </d:t>
    </d:r>
  </si>
  <si>
    <t>G/TBT/N/UGA/630</t>
  </si>
  <si>
    <t>Volatile Organic Liquids</t>
  </si>
  <si>
    <t>G/TBT/N/UGA/631</t>
  </si>
  <si>
    <d:r xmlns:d="http://schemas.openxmlformats.org/spreadsheetml/2006/main">
      <d:rPr>
        <d:sz val="11"/>
        <d:rFont val="Calibri"/>
      </d:rPr>
      <d:t xml:space="preserve">11.080.20 - Disinfectants and antiseptics; 71.100.35 - Chemicals for industrial and domestic disinfection purposes; </d:t>
    </d:r>
  </si>
  <si>
    <t>G/TBT/N/UGA/632</t>
  </si>
  <si>
    <d:r xmlns:d="http://schemas.openxmlformats.org/spreadsheetml/2006/main">
      <d:rPr>
        <d:sz val="11"/>
        <d:rFont val="Calibri"/>
      </d:rPr>
      <d:t xml:space="preserve">902830 - - Electricity meters; </d:t>
    </d:r>
  </si>
  <si>
    <d:r xmlns:d="http://schemas.openxmlformats.org/spreadsheetml/2006/main">
      <d:rPr>
        <d:sz val="11"/>
        <d:rFont val="Calibri"/>
      </d:rPr>
      <d:t xml:space="preserve">17.220 - Electricity. Magnetism. Electrical and magnetic measurements; </d:t>
    </d:r>
  </si>
  <si>
    <t>G/TBT/N/UGA/633</t>
  </si>
  <si>
    <t>Bare foil for Food Packaging.</t>
  </si>
  <si>
    <d:r xmlns:d="http://schemas.openxmlformats.org/spreadsheetml/2006/main">
      <d:rPr>
        <d:sz val="11"/>
        <d:rFont val="Calibri"/>
      </d:rPr>
      <d:t xml:space="preserve">760120 - - Aluminum alloys; </d:t>
    </d:r>
  </si>
  <si>
    <d:r xmlns:d="http://schemas.openxmlformats.org/spreadsheetml/2006/main">
      <d:rPr>
        <d:sz val="11"/>
        <d:rFont val="Calibri"/>
      </d:rPr>
      <d:t xml:space="preserve">55.020 - Packaging and distribution of goods in general; 55.040 - Packaging materials and accessories; 77.120.10 - Aluminium and aluminium alloys; </d:t>
    </d:r>
  </si>
  <si>
    <t>G/TBT/N/USA/1284/Add.1</t>
  </si>
  <si>
    <t>G/TBT/N/EU/472</t>
  </si>
  <si>
    <t>Biocidal products</t>
  </si>
  <si>
    <t>G/TBT/N/EU/473</t>
  </si>
  <si>
    <t>G/TBT/N/EU/474</t>
  </si>
  <si>
    <t>G/TBT/N/EU/475</t>
  </si>
  <si>
    <t>G/TBT/N/EU/476</t>
  </si>
  <si>
    <t>G/TBT/N/EU/477</t>
  </si>
  <si>
    <t>G/TBT/N/EU/478</t>
  </si>
  <si>
    <t>G/TBT/N/EU/479</t>
  </si>
  <si>
    <t>G/TBT/N/PAN/92</t>
  </si>
  <si>
    <t>97.040.30</t>
  </si>
  <si>
    <t>G/TBT/N/RWA/50</t>
  </si>
  <si>
    <t>G/TBT/N/RWA/51</t>
  </si>
  <si>
    <t>G/TBT/N/RWA/52</t>
  </si>
  <si>
    <t>G/TBT/N/RWA/53</t>
  </si>
  <si>
    <t>G/TBT/N/RWA/54</t>
  </si>
  <si>
    <t>G/TBT/N/TPKM/267</t>
  </si>
  <si>
    <t>Consumer chemical products</t>
  </si>
  <si>
    <t>G/TBT/N/TPKM/268</t>
  </si>
  <si>
    <d:r xmlns:d="http://schemas.openxmlformats.org/spreadsheetml/2006/main">
      <d:rPr>
        <d:sz val="11"/>
        <d:rFont val="Calibri"/>
      </d:rPr>
      <d:t xml:space="preserve">8701 - Tractors (other than tractors of heading 87.09).; 8702 - Motor vehicles for the transport of ten or more persons, including the driver.; 8703 - Motor cars and other motor vehicles principally designed for the transport of persons (other than those of heading 87.02), including station wagons and racing cars.; 8705 - Special purpose motor vehicles, other than those principally designed for the transport of persons or goods (for example, breakdown lorries (wreckers), crane lorries (mobile cranes), fire fighting vehicles, concrete mixer lorries (concrete-mixers), road sweeper lorries (road sweepers), spraying lorries (spraying vehicles), mobile workshops, mobile radiological units).; 8704 - Motor vehicles for the transport of goods.; 8711 - Motorcycles (including mopeds) and cycles fitted with an auxiliary motor, with or without side-cars; side-cars.; </d:t>
    </d:r>
  </si>
  <si>
    <t>G/TBT/N/BRA/709</t>
  </si>
  <si>
    <t>LED Lamps</t>
  </si>
  <si>
    <t>G/TBT/N/CAN/503/Add.1</t>
  </si>
  <si>
    <d:r xmlns:d="http://schemas.openxmlformats.org/spreadsheetml/2006/main">
      <d:rPr>
        <d:i/>
        <d:sz val="11"/>
        <d:rFont val="Calibri"/>
      </d:rPr>
      <d:t xml:space="preserve">Tobacco products: Cigarettes, little cigars, cigars and blunt wraps (ICS: 65.160)</d:t>
    </d:r>
    <d:r xmlns:d="http://schemas.openxmlformats.org/spreadsheetml/2006/main">
      <d:rPr>
        <d:sz val="11"/>
        <d:color rgb="FF000000"/>
        <d:rFont val="Calibri"/>
      </d:rPr>
      <d:t xml:space="preserve"/>
    </d:r>
  </si>
  <si>
    <d:r xmlns:d="http://schemas.openxmlformats.org/spreadsheetml/2006/main">
      <d:rPr>
        <d:sz val="11"/>
        <d:rFont val="Calibri"/>
      </d:rPr>
      <d:t xml:space="preserve">2402 - Cigars, cheroots, cigarillos and cigarettes, of tobacco or of tobacco substitutes.;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2402 - Cigars, cheroots, cigarillos and cigarettes, of tobacco or of tobacco substitutes.; </d:t>
    </d:r>
  </si>
  <si>
    <t>G/TBT/N/CHL/397</t>
  </si>
  <si>
    <t>Non-road mobile machinery.</t>
  </si>
  <si>
    <d:r xmlns:d="http://schemas.openxmlformats.org/spreadsheetml/2006/main">
      <d:rPr>
        <d:sz val="11"/>
        <d:rFont val="Calibri"/>
      </d:rPr>
      <d:t xml:space="preserve">13.040.50 - Transport exhaust emissions; </d:t>
    </d:r>
  </si>
  <si>
    <t>G/TBT/N/CHN/1199</t>
  </si>
  <si>
    <t>G/TBT/N/FRA/172</t>
  </si>
  <si>
    <t>G/TBT/N/FRA/173</t>
  </si>
  <si>
    <t>This Order concerns the fire safety of type M buildings accessible to the public (retail stores, shopping centres). 
</t>
  </si>
  <si>
    <d:r xmlns:d="http://schemas.openxmlformats.org/spreadsheetml/2006/main">
      <d:rPr>
        <d:sz val="11"/>
        <d:rFont val="Calibri"/>
      </d:rPr>
      <d:t xml:space="preserve">13.220.20 - Fire protection; 13.220.50 - Fire-resistance of building materials and elements; 91.040.10 - Public buildings; </d:t>
    </d:r>
  </si>
  <si>
    <t>G/TBT/N/IND/58</t>
  </si>
  <si>
    <d:r xmlns:d="http://schemas.openxmlformats.org/spreadsheetml/2006/main">
      <d:rPr>
        <d:sz val="11"/>
        <d:rFont val="Calibri"/>
      </d:rPr>
      <d:t xml:space="preserve">Gazette notification concerning Indian Language Support for Mobile Phone Handsets as per IS 16333 (Part 3) to the Schedule of "Electronics and Information Technology Goods (Requirements for Compulsory Registration) Order, 2012"</d:t>
    </d:r>
    <d:r xmlns:d="http://schemas.openxmlformats.org/spreadsheetml/2006/main">
      <d:rPr>
        <d:sz val="11"/>
        <d:color rgb="FF000000"/>
        <d:rFont val="Calibri"/>
      </d:rPr>
      <d:t xml:space="preserve"/>
    </d:r>
  </si>
  <si>
    <t>G/TBT/N/ISR/946</t>
  </si>
  <si>
    <t>Foodstuffs (HS: Section I to IV - Chapters 1 to 24; ICS: 67.040)
</t>
  </si>
  <si>
    <t>G/TBT/N/KOR/711</t>
  </si>
  <si>
    <t>G/TBT/N/KOR/712</t>
  </si>
  <si>
    <t>G/TBT/N/KOR/713</t>
  </si>
  <si>
    <t>Biological Products</t>
  </si>
  <si>
    <t>G/TBT/N/USA/1253/Add.1</t>
  </si>
  <si>
    <d:r xmlns:d="http://schemas.openxmlformats.org/spreadsheetml/2006/main">
      <d:rPr>
        <d:i/>
        <d:sz val="11"/>
        <d:rFont val="Calibri"/>
      </d:rPr>
      <d:t xml:space="preserve">Underhung slung (jump) saws</d:t>
    </d:r>
    <d:r xmlns:d="http://schemas.openxmlformats.org/spreadsheetml/2006/main">
      <d:rPr>
        <d:sz val="11"/>
        <d:color rgb="FF000000"/>
        <d:rFont val="Calibri"/>
      </d:rPr>
      <d:t xml:space="preserve"/>
    </d:r>
  </si>
  <si>
    <d:r xmlns:d="http://schemas.openxmlformats.org/spreadsheetml/2006/main">
      <d:rPr>
        <d:i/>
        <d:sz val="11"/>
        <d:rFont val="Calibri"/>
      </d:rPr>
      <d:t xml:space="preserve">13.100 - Occupational safety. Industrial hygiene; 13.110 - Safety of machinery; 25.100 - Cutting tools; </d:t>
    </d:r>
  </si>
  <si>
    <t>G/TBT/N/USA/1284</t>
  </si>
  <si>
    <t>Outboard engines</t>
  </si>
  <si>
    <d:r xmlns:d="http://schemas.openxmlformats.org/spreadsheetml/2006/main">
      <d:rPr>
        <d:sz val="11"/>
        <d:rFont val="Calibri"/>
      </d:rPr>
      <d:t xml:space="preserve">19.020 - Test conditions and procedures in general; 47.020 - Shipbuilding and marine structures in general; </d:t>
    </d:r>
  </si>
  <si>
    <t>G/TBT/N/USA/1285</t>
  </si>
  <si>
    <t>Infant inclined sleep products</t>
  </si>
  <si>
    <d:r xmlns:d="http://schemas.openxmlformats.org/spreadsheetml/2006/main">
      <d:rPr>
        <d:sz val="11"/>
        <d:rFont val="Calibri"/>
      </d:rPr>
      <d:t xml:space="preserve">13.120 - Domestic safety; 97.190 - Equipment for children; </d:t>
    </d:r>
  </si>
  <si>
    <t>G/TBT/N/ZAF/216</t>
  </si>
  <si>
    <t>All goods and packages containing genetically modified organisms or ingredients or components</t>
  </si>
  <si>
    <t>G/TBT/N/ZAF/217</t>
  </si>
  <si>
    <t>Regulations relating to the grading, packing and marking of fresh fruit intended for sale in the Republic of South Africa</t>
  </si>
  <si>
    <t>G/TBT/N/ARE/360#G/TBT/N/BHR/474#G/TBT/N/KWT/356#G/TBT/N/OMN/299#G/TBT/N/QAT/472#G/TBT/N/SAU/977#G/TBT/N/YEM/76</t>
  </si>
  <si>
    <t>G/TBT/N/KOR/710</t>
  </si>
  <si>
    <t>Motor Vehicles</t>
  </si>
  <si>
    <t>G/TBT/N/MEX/307/Add.1</t>
  </si>
  <si>
    <t>G/TBT/N/BRA/375/Add.5</t>
  </si>
  <si>
    <d:r xmlns:d="http://schemas.openxmlformats.org/spreadsheetml/2006/main">
      <d:rPr>
        <d:i/>
        <d:sz val="11"/>
        <d:rFont val="Calibri"/>
      </d:rPr>
      <d:t xml:space="preserve">): pencil sharpeners (HS 8214.10); backpacks and briefcases (HS 4202); drawing sets (HS 9017); Ball point pens; felt tipped and other porous -tipped pens and markers; fountain pens, stylograph pens and other pens; duplicating stylos; propelling or sliding pencils (HS 9608); student rubber (HS 4016); child scissors (HS 8214); student glue (HS 3505) and others school items.</d:t>
    </d:r>
    <d:r xmlns:d="http://schemas.openxmlformats.org/spreadsheetml/2006/main">
      <d:rPr>
        <d:sz val="11"/>
        <d:color rgb="FF000000"/>
        <d:rFont val="Calibri"/>
      </d:rPr>
      <d:t xml:space="preserve"/>
    </d:r>
  </si>
  <si>
    <d:r xmlns:d="http://schemas.openxmlformats.org/spreadsheetml/2006/main">
      <d:rPr>
        <d:sz val="11"/>
        <d:rFont val="Calibri"/>
      </d:rPr>
      <d:t xml:space="preserve">3505 - Dextrins and other modified starches (for example, pregelatinized or esterified starches); glues based on starches, or on dextrins or other modified starches.; 4016 - Other articles of vulcanised rubber other than hard rubber.; 4202 - Trunks, suit-cases, vanity-cases, executive-cases, brief-cases, school satchels, spectacle cases, binocular cases, camera cases, musical instrument cases, gun cases, holsters and similar containers; travelling-bags, insulated food or beverage bags, toilet bags, rucksacks, handbags, shopping bags, wallets, purses, map-cases, cigarette-cases, tobacco-pouches,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 8214 - Other articles of cutlery (for example, hair clippers, butchers' or kitchen cleavers, choppers and mincing knives, paper knives); manicure or pedicure sets and instruments (including nail files).; 9017 - Drawing, marking-out or mathematical calculating instruments (for example, drafting machines, pantographs, protractors, drawing sets, slide rules, disc calculators); instruments for measuring length, for use in the hand (for example, measuring rods and tapes, micrometers, callipers), not specified or included elsewhere in this Chapter.; 9608 - Ball point pens; felt tipped and other porous-tipped pens and markers; fountain pens, stylograph pens and other pens; duplicating stylos; propelling or sliding pencils; pen-holders, pencil-holders and similar holders; parts (including caps and clips) of the foregoing articles, other than those of heading 96.09.;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3505 - Dextrins and other modified starches (for example, pregelatinized or esterified starches); glues based on starches, or on dextrins or other modified starches.; 4016 - Other articles of vulcanised rubber other than hard rubber.; 4202 - Trunks, suit-cases, vanity-cases, executive-cases, brief-cases, school satchels, spectacle cases, binocular cases, camera cases, musical instrument cases, gun cases, holsters and similar containers; travelling-bags, insulated food or beverage bags, toilet bags, rucksacks, handbags, shopping bags, wallets, purses, map-cases, cigarette-cases, tobacco-pouches,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 8214 - Other articles of cutlery (for example, hair clippers, butchers' or kitchen cleavers, choppers and mincing knives, paper knives); manicure or pedicure sets and instruments (including nail files).; 821410 - - Paper knives, letter openers, erasing knives, pencil sharpeners and blades therefor; 9017 - Drawing, marking-out or mathematical calculating instruments (for example, drafting machines, pantographs, protractors, drawing sets, slide rules, disc calculators); instruments for measuring length, for use in the hand (for example, measuring rods and tapes, micrometers, callipers), not specified or included elsewhere in this Chapter.; 9608 - Ball point pens; felt tipped and other porous-tipped pens and markers; fountain pens, stylograph pens and other pens; duplicating stylos; propelling or sliding pencils; pen-holders, pencil-holders and similar holders; parts (including caps and clips) of the foregoing articles, other than those of heading 96.09.; </d:t>
    </d:r>
  </si>
  <si>
    <t>G/TBT/N/KEN/569</t>
  </si>
  <si>
    <t>G/TBT/N/KEN/570</t>
  </si>
  <si>
    <d:r xmlns:d="http://schemas.openxmlformats.org/spreadsheetml/2006/main">
      <d:rPr>
        <d:sz val="11"/>
        <d:rFont val="Calibri"/>
      </d:rPr>
      <d:t xml:space="preserve">03.220.01 - Transport in general; </d:t>
    </d:r>
  </si>
  <si>
    <t>G/TBT/N/KEN/571</t>
  </si>
  <si>
    <t>G/TBT/N/KEN/572</t>
  </si>
  <si>
    <t>G/TBT/N/KEN/573</t>
  </si>
  <si>
    <t>G/TBT/N/PRY/90</t>
  </si>
  <si>
    <t>Mobile cellular telephones. MERCOSUR Nomenclature (NCM): 8517.12.3 (Of telephones for cellular networks, other than satellite), 8517.12.31 (Portable), 8517.70.99 (Parts and accessories for cellular telephones), 8517.70.10 (Motherboards for cellular telephones)</t>
  </si>
  <si>
    <d:r xmlns:d="http://schemas.openxmlformats.org/spreadsheetml/2006/main">
      <d:rPr>
        <d:sz val="11"/>
        <d:rFont val="Calibri"/>
      </d:rPr>
      <d:t xml:space="preserve">33.050.10 - Telephone equipment; </d:t>
    </d:r>
  </si>
  <si>
    <t>G/TBT/N/PRY/91</t>
  </si>
  <si>
    <t>Plastic bags and biodegradable bags</t>
  </si>
  <si>
    <t>G/TBT/N/USA/1107/Add.2</t>
  </si>
  <si>
    <d:r xmlns:d="http://schemas.openxmlformats.org/spreadsheetml/2006/main">
      <d:rPr>
        <d:i/>
        <d:sz val="11"/>
        <d:rFont val="Calibri"/>
      </d:rPr>
      <d:t xml:space="preserve">Building codes</d:t>
    </d:r>
    <d:r xmlns:d="http://schemas.openxmlformats.org/spreadsheetml/2006/main">
      <d:rPr>
        <d:sz val="11"/>
        <d:color rgb="FF000000"/>
        <d:rFont val="Calibri"/>
      </d:rPr>
      <d:t xml:space="preserve"/>
    </d:r>
  </si>
  <si>
    <d:r xmlns:d="http://schemas.openxmlformats.org/spreadsheetml/2006/main">
      <d:rPr>
        <d:i/>
        <d:sz val="11"/>
        <d:rFont val="Calibri"/>
      </d:rPr>
      <d:t xml:space="preserve">91.010 - Construction industry; </d:t>
    </d:r>
  </si>
  <si>
    <t>G/TBT/N/USA/1091/Add.1</t>
  </si>
  <si>
    <d:r xmlns:d="http://schemas.openxmlformats.org/spreadsheetml/2006/main">
      <d:rPr>
        <d:i/>
        <d:sz val="11"/>
        <d:rFont val="Calibri"/>
      </d:rPr>
      <d:t xml:space="preserve">Amusement devices</d:t>
    </d:r>
    <d:r xmlns:d="http://schemas.openxmlformats.org/spreadsheetml/2006/main">
      <d:rPr>
        <d:sz val="11"/>
        <d:color rgb="FF000000"/>
        <d:rFont val="Calibri"/>
      </d:rPr>
      <d:t xml:space="preserve"/>
    </d:r>
  </si>
  <si>
    <d:r xmlns:d="http://schemas.openxmlformats.org/spreadsheetml/2006/main">
      <d:rPr>
        <d:i/>
        <d:sz val="11"/>
        <d:rFont val="Calibri"/>
      </d:rPr>
      <d:t xml:space="preserve">97.200 - Equipment for entertainment; </d:t>
    </d:r>
  </si>
  <si>
    <t>G/TBT/N/USA/1109/Add.2</t>
  </si>
  <si>
    <d:r xmlns:d="http://schemas.openxmlformats.org/spreadsheetml/2006/main">
      <d:rPr>
        <d:i/>
        <d:sz val="11"/>
        <d:rFont val="Calibri"/>
      </d:rPr>
      <d:t xml:space="preserve">13.220 - Protection against fire; 91.010 - Construction industry; </d:t>
    </d:r>
  </si>
  <si>
    <t>G/TBT/N/USA/1110/Add.2</t>
  </si>
  <si>
    <d:r xmlns:d="http://schemas.openxmlformats.org/spreadsheetml/2006/main">
      <d:rPr>
        <d:i/>
        <d:sz val="11"/>
        <d:rFont val="Calibri"/>
      </d:rPr>
      <d:t xml:space="preserve">Industrial building safety</d:t>
    </d:r>
    <d:r xmlns:d="http://schemas.openxmlformats.org/spreadsheetml/2006/main">
      <d:rPr>
        <d:sz val="11"/>
        <d:color rgb="FF000000"/>
        <d:rFont val="Calibri"/>
      </d:rPr>
      <d:t xml:space="preserve"/>
    </d:r>
  </si>
  <si>
    <t>G/TBT/N/USA/1111/Add.2</t>
  </si>
  <si>
    <t>G/TBT/N/USA/1187/Add.1</t>
  </si>
  <si>
    <d:r xmlns:d="http://schemas.openxmlformats.org/spreadsheetml/2006/main">
      <d:rPr>
        <d:i/>
        <d:sz val="11"/>
        <d:rFont val="Calibri"/>
      </d:rPr>
      <d:t xml:space="preserve">Hazardous materials</d:t>
    </d:r>
    <d:r xmlns:d="http://schemas.openxmlformats.org/spreadsheetml/2006/main">
      <d:rPr>
        <d:sz val="11"/>
        <d:color rgb="FF000000"/>
        <d:rFont val="Calibri"/>
      </d:rPr>
      <d:t xml:space="preserve"/>
    </d:r>
  </si>
  <si>
    <d:r xmlns:d="http://schemas.openxmlformats.org/spreadsheetml/2006/main">
      <d:rPr>
        <d:i/>
        <d:sz val="11"/>
        <d:rFont val="Calibri"/>
      </d:rPr>
      <d:t xml:space="preserve">03.220 - Transport; 13.300 - Protection against dangerous goods; </d:t>
    </d:r>
  </si>
  <si>
    <t>G/TBT/N/ARE/359#G/TBT/N/BHR/473#G/TBT/N/KWT/355#G/TBT/N/OMN/298#G/TBT/N/QAT/471#G/TBT/N/SAU/976#G/TBT/N/YEM/75</t>
  </si>
  <si>
    <t>Characteristics and requirements that should be met in canned pacific salmon.</t>
  </si>
  <si>
    <t>G/TBT/N/IDN/114</t>
  </si>
  <si>
    <t>Electric Motor 2 Phase with capacity:
1. 0.375 kW to ≤ 0.75 kW (HS 8501.51)
2. &gt; 0,75 kW to ≤ 0.75 kW (HS 8501.52)
</t>
  </si>
  <si>
    <d:r xmlns:d="http://schemas.openxmlformats.org/spreadsheetml/2006/main">
      <d:rPr>
        <d:sz val="11"/>
        <d:rFont val="Calibri"/>
      </d:rPr>
      <d:t xml:space="preserve">850152 - -- Of an output exceeding 750 W but not exceeding 75 kW; 850151 - -- Of an output not exceeding 750 W; </d:t>
    </d:r>
  </si>
  <si>
    <t>G/TBT/N/IDN/115</t>
  </si>
  <si>
    <t xml:space="preserve">1. HS 8418.10.10.10 (8418.10.11) 
2. Ex. HS 8418.10.10.90 (Ex 8418.10.19) 
3. HS 8418.21.00.10 (8418.21.10) 
4. Ex. HS 8418.21.00.90 (ex 8418.21.90) 
5.  HS 8418.29.00.10 (ex 8418.29.00) 
6. Ex HS 8418.29.00.90 (8418.30.10) 
7. Ex HS 8418.30.90 
8. HS 8418.40.10 
9. Ex HS 8418.40.90 
Minibar is not included.</t>
  </si>
  <si>
    <d:r xmlns:d="http://schemas.openxmlformats.org/spreadsheetml/2006/main">
      <d:rPr>
        <d:sz val="11"/>
        <d:rFont val="Calibri"/>
      </d:rPr>
      <d:t xml:space="preserve">841810 - - Combined refrigerator-freezers, fitted with separate external doors; 841821 - -- Compression-type; 841829 - -- Other; 841840 - - Freezers of the upright type, not exceeding 900 litres capacity; 841830 - - Freezers of the chest type, not exceeding 800 litres capacity; </d:t>
    </d:r>
  </si>
  <si>
    <t>G/TBT/N/IDN/116</t>
  </si>
  <si>
    <t xml:space="preserve">1.	Ex. 8517.12.00.00 – cellular telephone
2.	8471.30.10.00 – handheld 
3.	Ex. 8471.30.90.00 – computer tablet</t>
  </si>
  <si>
    <d:r xmlns:d="http://schemas.openxmlformats.org/spreadsheetml/2006/main">
      <d:rPr>
        <d:sz val="11"/>
        <d:rFont val="Calibri"/>
      </d:rPr>
      <d:t xml:space="preserve">847130 - - Portable digital automatic data processing machines, weighing not more than 10 kg, consisting of at least a central processing unit, a keyboard and a display; </d:t>
    </d:r>
  </si>
  <si>
    <t>G/TBT/N/USA/1026/Add.1</t>
  </si>
  <si>
    <d:r xmlns:d="http://schemas.openxmlformats.org/spreadsheetml/2006/main">
      <d:rPr>
        <d:i/>
        <d:sz val="11"/>
        <d:rFont val="Calibri"/>
      </d:rPr>
      <d:t xml:space="preserve">Infant bath tubs</d:t>
    </d:r>
    <d:r xmlns:d="http://schemas.openxmlformats.org/spreadsheetml/2006/main">
      <d:rPr>
        <d:sz val="11"/>
        <d:color rgb="FF000000"/>
        <d:rFont val="Calibri"/>
      </d:rPr>
      <d:t xml:space="preserve"/>
    </d:r>
  </si>
  <si>
    <d:r xmlns:d="http://schemas.openxmlformats.org/spreadsheetml/2006/main">
      <d:rPr>
        <d:i/>
        <d:sz val="11"/>
        <d:rFont val="Calibri"/>
      </d:rPr>
      <d:t xml:space="preserve">97.190 - Equipment for children; </d:t>
    </d:r>
  </si>
  <si>
    <t>G/TBT/N/USA/1283</t>
  </si>
  <si>
    <d:r xmlns:d="http://schemas.openxmlformats.org/spreadsheetml/2006/main">
      <d:rPr>
        <d:sz val="11"/>
        <d:rFont val="Calibri"/>
      </d:rPr>
      <d:t xml:space="preserve">Autonomous vehicles</d:t>
    </d:r>
    <d:r xmlns:d="http://schemas.openxmlformats.org/spreadsheetml/2006/main">
      <d:rPr>
        <d:sz val="11"/>
        <d:color rgb="FF000000"/>
        <d:rFont val="Calibri"/>
      </d:rPr>
      <d:t xml:space="preserve"/>
    </d:r>
  </si>
  <si>
    <t>G/TBT/N/KEN/566</t>
  </si>
  <si>
    <d:r xmlns:d="http://schemas.openxmlformats.org/spreadsheetml/2006/main">
      <d:rPr>
        <d:sz val="11"/>
        <d:rFont val="Calibri"/>
      </d:rPr>
      <d:t xml:space="preserve">03.220.30 - Transport by rail; 13.300 - Protection against dangerous goods; </d:t>
    </d:r>
  </si>
  <si>
    <t>G/TBT/N/KEN/567</t>
  </si>
  <si>
    <t>G/TBT/N/KEN/568</t>
  </si>
  <si>
    <t>G/TBT/N/MEX/10/Add.2</t>
  </si>
  <si>
    <d:r xmlns:d="http://schemas.openxmlformats.org/spreadsheetml/2006/main">
      <d:rPr>
        <d:i/>
        <d:sz val="11"/>
        <d:rFont val="Calibri"/>
      </d:rPr>
      <d:t xml:space="preserve">Data message storage</d:t>
    </d:r>
    <d:r xmlns:d="http://schemas.openxmlformats.org/spreadsheetml/2006/main">
      <d:rPr>
        <d:sz val="11"/>
        <d:color rgb="FF000000"/>
        <d:rFont val="Calibri"/>
      </d:rPr>
      <d:t xml:space="preserve"/>
    </d:r>
  </si>
  <si>
    <t>G/TBT/N/MEX/300/Add.6</t>
  </si>
  <si>
    <t>G/TBT/N/MEX/316/Add.3</t>
  </si>
  <si>
    <t>G/TBT/N/THA/1/Rev.1/Add.2/Corr.1</t>
  </si>
  <si>
    <t>G/TBT/N/TUR/87</t>
  </si>
  <si>
    <t>Food additives permitted for use in foods</t>
  </si>
  <si>
    <t>G/TBT/N/USA/1252/Add.1</t>
  </si>
  <si>
    <d:r xmlns:d="http://schemas.openxmlformats.org/spreadsheetml/2006/main">
      <d:rPr>
        <d:i/>
        <d:sz val="11"/>
        <d:rFont val="Calibri"/>
      </d:rPr>
      <d:t xml:space="preserve">Wood burning appliances</d:t>
    </d:r>
    <d:r xmlns:d="http://schemas.openxmlformats.org/spreadsheetml/2006/main">
      <d:rPr>
        <d:sz val="11"/>
        <d:color rgb="FF000000"/>
        <d:rFont val="Calibri"/>
      </d:rPr>
      <d:t xml:space="preserve"/>
    </d:r>
  </si>
  <si>
    <d:r xmlns:d="http://schemas.openxmlformats.org/spreadsheetml/2006/main">
      <d:rPr>
        <d:i/>
        <d:sz val="11"/>
        <d:rFont val="Calibri"/>
      </d:rPr>
      <d:t xml:space="preserve">13.040 - Air quality; 97.100 - Domestic, commercial and industrial heating appliances; </d:t>
    </d:r>
  </si>
  <si>
    <t>G/TBT/N/USA/1280</t>
  </si>
  <si>
    <t>Non-rechargeable lithium batteries</t>
  </si>
  <si>
    <d:r xmlns:d="http://schemas.openxmlformats.org/spreadsheetml/2006/main">
      <d:rPr>
        <d:sz val="11"/>
        <d:rFont val="Calibri"/>
      </d:rPr>
      <d:t xml:space="preserve">03.220.50 - Air transport; 13.300 - Protection against dangerous goods; 29.220 - Galvanic cells and batteries; </d:t>
    </d:r>
  </si>
  <si>
    <t>G/TBT/N/USA/1281</t>
  </si>
  <si>
    <t>Continuous glucose monitor secondary display</t>
  </si>
  <si>
    <t>G/TBT/N/USA/1282</t>
  </si>
  <si>
    <t>Vibratory counter-stimulation device</t>
  </si>
  <si>
    <t>G/TBT/N/ECU/32/Add.13</t>
  </si>
  <si>
    <t>G/TBT/N/EU/471</t>
  </si>
  <si>
    <t>Flupyrsulfuron-methyl (DPX KE 459) (pesticide active substance)</t>
  </si>
  <si>
    <t>G/TBT/N/FIN/54</t>
  </si>
  <si>
    <t>Finland</t>
  </si>
  <si>
    <t>G/TBT/N/OMN/297</t>
  </si>
  <si>
    <t>Self-balancing scooters</t>
  </si>
  <si>
    <t>G/TBT/N/SAU/975</t>
  </si>
  <si>
    <t>ICS: 29.120.30</t>
  </si>
  <si>
    <t>G/TBT/N/TPKM/259/Add.1</t>
  </si>
  <si>
    <d:r xmlns:d="http://schemas.openxmlformats.org/spreadsheetml/2006/main">
      <d:rPr>
        <d:i/>
        <d:sz val="11"/>
        <d:rFont val="Calibri"/>
      </d:rPr>
      <d:t xml:space="preserve">Drinking water supplier (CCCN 8418.69.90.00.9A, 8516.10.00.00.9D).  Other refrigerating or freezing equipment (HS: 841869).  Electric instantaneous or storage water heaters and immersion heaters (HS: 851610)</d:t>
    </d:r>
    <d:r xmlns:d="http://schemas.openxmlformats.org/spreadsheetml/2006/main">
      <d:rPr>
        <d:sz val="11"/>
        <d:color rgb="FF000000"/>
        <d:rFont val="Calibri"/>
      </d:rPr>
      <d:t xml:space="preserve"/>
    </d:r>
  </si>
  <si>
    <t>G/TBT/N/UGA/628</t>
  </si>
  <si>
    <t>Sodium bicarbonate</t>
  </si>
  <si>
    <t>G/TBT/N/USA/1235/Add.1</t>
  </si>
  <si>
    <d:r xmlns:d="http://schemas.openxmlformats.org/spreadsheetml/2006/main">
      <d:rPr>
        <d:i/>
        <d:sz val="11"/>
        <d:rFont val="Calibri"/>
      </d:rPr>
      <d:t xml:space="preserve">08023 - - Walnuts:; </d:t>
    </d:r>
  </si>
  <si>
    <t>G/TBT/N/USA/1266/Add.1</t>
  </si>
  <si>
    <d:r xmlns:d="http://schemas.openxmlformats.org/spreadsheetml/2006/main">
      <d:rPr>
        <d:i/>
        <d:sz val="11"/>
        <d:rFont val="Calibri"/>
      </d:rPr>
      <d:t xml:space="preserve">Finished smokeless tobacco products</d:t>
    </d:r>
    <d:r xmlns:d="http://schemas.openxmlformats.org/spreadsheetml/2006/main">
      <d:rPr>
        <d:sz val="11"/>
        <d:color rgb="FF000000"/>
        <d:rFont val="Calibri"/>
      </d:rPr>
      <d:t xml:space="preserve"/>
    </d:r>
  </si>
  <si>
    <d:r xmlns:d="http://schemas.openxmlformats.org/spreadsheetml/2006/main">
      <d:rPr>
        <d:sz val="11"/>
        <d:rFont val="Calibri"/>
      </d:rPr>
      <d:t xml:space="preserve">24 - Tobacco and manufactured tobacco substitutes;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24 - Tobacco and manufactured tobacco substitutes; </d:t>
    </d:r>
  </si>
  <si>
    <t>G/TBT/N/USA/552/Rev.1/Add.4/Corr.1</t>
  </si>
  <si>
    <d:r xmlns:d="http://schemas.openxmlformats.org/spreadsheetml/2006/main">
      <d:rPr>
        <d:i/>
        <d:sz val="11"/>
        <d:rFont val="Calibri"/>
      </d:rPr>
      <d:t xml:space="preserve">841510 - - Window or wall types, self-contained or "split-system"; 841861 - -- Compression type units whose condensers are heat exchangers; </d:t>
    </d:r>
  </si>
  <si>
    <t>G/TBT/N/CHL/396</t>
  </si>
  <si>
    <t>Hybrid and electric vehicles</t>
  </si>
  <si>
    <t>G/TBT/N/ECU/177/Add.5</t>
  </si>
  <si>
    <d:r xmlns:d="http://schemas.openxmlformats.org/spreadsheetml/2006/main">
      <d:rPr>
        <d:i/>
        <d:sz val="11"/>
        <d:rFont val="Calibri"/>
      </d:rPr>
      <d:t xml:space="preserve">8711, 8711.10.00, 8711.10.00.10, 8711.10.00.90, 8711.20.00, 8711.20.00.10, 8711.20.00.90, 8711.30.00, 8711.30.00.10, 8711.30.00.90, 8711.40.00, 8711.40.00.10, 8711.40.00.90, 8711.50.00, 8711.50.00.10, 8711.50.00.90, 8711.90.00, 8711.90.00.10 and 8711.90.00.90 ;</d:t>
    </d:r>
    <d:r xmlns:d="http://schemas.openxmlformats.org/spreadsheetml/2006/main">
      <d:rPr>
        <d:sz val="11"/>
        <d:color rgb="FF000000"/>
        <d:rFont val="Calibri"/>
      </d:rPr>
      <d:t xml:space="preserve"/>
    </d:r>
  </si>
  <si>
    <d:r xmlns:d="http://schemas.openxmlformats.org/spreadsheetml/2006/main">
      <d:rPr>
        <d:sz val="11"/>
        <d:rFont val="Calibri"/>
      </d:rPr>
      <d:t xml:space="preserve">8711 - Motorcycles (including mopeds) and cycles fitted with an auxiliary motor, with or without side-cars; side-cars.;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8711 - Motorcycles (including mopeds) and cycles fitted with an auxiliary motor, with or without side-cars; side-cars.; 871110 - - With reciprocating internal combustion piston engine of a cylinder capacity not exceeding 50 cc; 871120 - - With reciprocating internal combustion piston engine of a cylinder capacity exceeding 50 cc but not exceeding 250 cc; 871130 - - With reciprocating internal combustion piston engine of a cylinder capacity exceeding 250 cc but not exceeding 500 cc; 871140 - - With reciprocating internal combustion piston engine of a cylinder capacity exceeding 500 cc but not exceeding 800 cc; 871150 - - With reciprocating internal combustion piston engine of a cylinder capacity exceeding 800 cc; 871190 - - Other; </d:t>
    </d:r>
  </si>
  <si>
    <t>G/TBT/N/ECU/54/Add.7</t>
  </si>
  <si>
    <d:r xmlns:d="http://schemas.openxmlformats.org/spreadsheetml/2006/main">
      <d:rPr>
        <d:i/>
        <d:sz val="11"/>
        <d:rFont val="Calibri"/>
      </d:rPr>
      <d:t xml:space="preserve">87111000, 87112000, 87113000, 87114000, 87115000, 87119000, 87141100, 87141900</d:t>
    </d:r>
    <d:r xmlns:d="http://schemas.openxmlformats.org/spreadsheetml/2006/main">
      <d:rPr>
        <d:sz val="11"/>
        <d:color rgb="FF000000"/>
        <d:rFont val="Calibri"/>
      </d:rPr>
      <d:t xml:space="preserve"/>
    </d:r>
  </si>
  <si>
    <d:r xmlns:d="http://schemas.openxmlformats.org/spreadsheetml/2006/main">
      <d:rPr>
        <d:sz val="11"/>
        <d:rFont val="Calibri"/>
      </d:rPr>
      <d:t xml:space="preserve">721710 - - Not plated or coated, whether or not polished; 721720 - - Plated or coated with zinc; 731431 - -- Plated or coated with zinc; 731441 - -- Plated or coated with zinc; 7313 - Barbed wire of iron or steel; twisted hoop or single flat wire, barbed or not, and loosely twisted double wire, of a kind used for fencing, of iron or steel.; 7317 - Nails, tacks, drawing pins, corrugated nails, staples (other than those of heading 83.05) and similar articles, of iron or steel, whether or not with heads of other material, but excluding such articles with heads of copper.; 8711 - Motorcycles (including mopeds) and cycles fitted with an auxiliary motor, with or without side-cars; side-cars.; 87141 - - Of motorcycles (including mopeds):;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871110 - - With reciprocating internal combustion piston engine of a cylinder capacity not exceeding 50 cc; 871120 - - With reciprocating internal combustion piston engine of a cylinder capacity exceeding 50 cc but not exceeding 250 cc; 871130 - - With reciprocating internal combustion piston engine of a cylinder capacity exceeding 250 cc but not exceeding 500 cc; 871140 - - With reciprocating internal combustion piston engine of a cylinder capacity exceeding 500 cc but not exceeding 800 cc; 871150 - - With reciprocating internal combustion piston engine of a cylinder capacity exceeding 800 cc; 871190 - - Other; 871411 - -- Saddles; 871419 - -- Other; </d:t>
    </d:r>
  </si>
  <si>
    <t>G/TBT/N/EU/468</t>
  </si>
  <si>
    <t>In vitro diagnostic medical devices</t>
  </si>
  <si>
    <t>G/TBT/N/EU/469</t>
  </si>
  <si>
    <t>Beta-cypermethrin (pesticide active substance)</t>
  </si>
  <si>
    <t>G/TBT/N/EU/470</t>
  </si>
  <si>
    <t>Vehicles (category M 1 or N 1 defined in Annex IIA to Directive 70/156/EEC, and three wheel motor vehicles as defined in Directive 92/61/EEC, but excluding motor tricycles)</t>
  </si>
  <si>
    <t>G/TBT/N/KEN/556</t>
  </si>
  <si>
    <t>G/TBT/N/KEN/557</t>
  </si>
  <si>
    <t>G/TBT/N/KEN/558</t>
  </si>
  <si>
    <t>G/TBT/N/KEN/559</t>
  </si>
  <si>
    <t>G/TBT/N/KEN/560</t>
  </si>
  <si>
    <t>G/TBT/N/KEN/561</t>
  </si>
  <si>
    <t>G/TBT/N/KEN/562</t>
  </si>
  <si>
    <t>G/TBT/N/KEN/563</t>
  </si>
  <si>
    <t>G/TBT/N/KEN/564</t>
  </si>
  <si>
    <t>G/TBT/N/KEN/565</t>
  </si>
  <si>
    <t>G/TBT/N/TPKM/258/Add.1</t>
  </si>
  <si>
    <t>G/TBT/N/UGA/626</t>
  </si>
  <si>
    <t>G/TBT/N/UGA/627</t>
  </si>
  <si>
    <t>G/TBT/N/ARE/358#G/TBT/N/BHR/472#G/TBT/N/KWT/354#G/TBT/N/OMN/296#G/TBT/N/QAT/470#G/TBT/N/SAU/974#G/TBT/N/YEM/74</t>
  </si>
  <si>
    <t>to commercial bitter varieties of cassava roots grown from Manihot esculenta Crantz, of the Euphorbiaceae family. ICS: 67.180</t>
  </si>
  <si>
    <t>G/TBT/N/KAZ/16</t>
  </si>
  <si>
    <t>Milk and Dairy Products</t>
  </si>
  <si>
    <t>G/TBT/N/UGA/617</t>
  </si>
  <si>
    <t>Poultry feed premix.</t>
  </si>
  <si>
    <t>G/TBT/N/UGA/618</t>
  </si>
  <si>
    <t>Dairy cattle feed premix</t>
  </si>
  <si>
    <t>G/TBT/N/UGA/619</t>
  </si>
  <si>
    <t>Macadamia kernels.</t>
  </si>
  <si>
    <d:r xmlns:d="http://schemas.openxmlformats.org/spreadsheetml/2006/main">
      <d:rPr>
        <d:sz val="11"/>
        <d:rFont val="Calibri"/>
      </d:rPr>
      <d:t xml:space="preserve">08 - Edible fruit and nuts; peel of citrus fruit or melons; </d:t>
    </d:r>
  </si>
  <si>
    <t>G/TBT/N/UGA/620</t>
  </si>
  <si>
    <t>Roasted macadamia.</t>
  </si>
  <si>
    <t>G/TBT/N/UGA/621</t>
  </si>
  <si>
    <t>Cashew kernels.</t>
  </si>
  <si>
    <d:r xmlns:d="http://schemas.openxmlformats.org/spreadsheetml/2006/main">
      <d:rPr>
        <d:sz val="11"/>
        <d:rFont val="Calibri"/>
      </d:rPr>
      <d:t xml:space="preserve">0801 - Coconuts, Brazil nuts and cashew nuts, fresh or dried, whether or not shelled or peeled.; 08013 - - Cashew nuts:; </d:t>
    </d:r>
  </si>
  <si>
    <t>G/TBT/N/UGA/622</t>
  </si>
  <si>
    <t>Roasted cashew kernels.</t>
  </si>
  <si>
    <t>G/TBT/N/UGA/623</t>
  </si>
  <si>
    <t>Pulse flour.</t>
  </si>
  <si>
    <t>G/TBT/N/UGA/624</t>
  </si>
  <si>
    <t>Plant protein-based yoghurt.</t>
  </si>
  <si>
    <d:r xmlns:d="http://schemas.openxmlformats.org/spreadsheetml/2006/main">
      <d:rPr>
        <d:sz val="11"/>
        <d:rFont val="Calibri"/>
      </d:rPr>
      <d:t xml:space="preserve">0403 - Buttermilk, curdled milk and cream, yogurt, kephir and other fermented or acidified milk and cream, whether or not concentrated or containing added sugar or other sweetening matter or flavoured or containing added fruit, nuts or cocoa.; </d:t>
    </d:r>
  </si>
  <si>
    <t>G/TBT/N/UGA/625</t>
  </si>
  <si>
    <t>Shoe polish.</t>
  </si>
  <si>
    <d:r xmlns:d="http://schemas.openxmlformats.org/spreadsheetml/2006/main">
      <d:rPr>
        <d:sz val="11"/>
        <d:rFont val="Calibri"/>
      </d:rPr>
      <d:t xml:space="preserve">340510 - - Polishes, creams and similar preparations for footwear or leather; </d:t>
    </d:r>
  </si>
  <si>
    <t>G/TBT/N/BRA/649/Corr.1</t>
  </si>
  <si>
    <d:r xmlns:d="http://schemas.openxmlformats.org/spreadsheetml/2006/main">
      <d:rPr>
        <d:i/>
        <d:sz val="11"/>
        <d:rFont val="Calibri"/>
      </d:rPr>
      <d:t xml:space="preserve">2204 - Wine of fresh grapes, including fortified wines; grape must other than that of heading 20.09.; </d:t>
    </d:r>
  </si>
  <si>
    <t>G/TBT/N/CHL/304/Add.1</t>
  </si>
  <si>
    <t>G/TBT/N/CHL/305/Add.1</t>
  </si>
  <si>
    <t>G/TBT/N/CHL/306/Add.1</t>
  </si>
  <si>
    <t>G/TBT/N/CHL/395</t>
  </si>
  <si>
    <t>Motorcycles</t>
  </si>
  <si>
    <t>G/TBT/N/ECU/206/Add.2</t>
  </si>
  <si>
    <d:r xmlns:d="http://schemas.openxmlformats.org/spreadsheetml/2006/main">
      <d:rPr>
        <d:i/>
        <d:sz val="11"/>
        <d:rFont val="Calibri"/>
      </d:rPr>
      <d:t xml:space="preserve">8421.23.00.10, 8421.23.00.90 and 8421.31.00.00. ;</d:t>
    </d:r>
    <d:r xmlns:d="http://schemas.openxmlformats.org/spreadsheetml/2006/main">
      <d:rPr>
        <d:sz val="11"/>
        <d:color rgb="FF000000"/>
        <d:rFont val="Calibri"/>
      </d:rPr>
      <d:t xml:space="preserve"/>
    </d:r>
  </si>
  <si>
    <d:r xmlns:d="http://schemas.openxmlformats.org/spreadsheetml/2006/main">
      <d:rPr>
        <d:sz val="11"/>
        <d:rFont val="Calibri"/>
      </d:rPr>
      <d:t xml:space="preserve">842123 - -- Oil or petrol-filters for internal combustion engines; 842131 - -- Intake air filters for internal combustion engines; </d:t>
    </d:r>
  </si>
  <si>
    <t>G/TBT/N/EU/461</t>
  </si>
  <si>
    <t>G/TBT/N/EU/462</t>
  </si>
  <si>
    <t>G/TBT/N/EU/463</t>
  </si>
  <si>
    <t>G/TBT/N/EU/464</t>
  </si>
  <si>
    <t>G/TBT/N/EU/465</t>
  </si>
  <si>
    <t>G/TBT/N/EU/466</t>
  </si>
  <si>
    <t>G/TBT/N/EU/467</t>
  </si>
  <si>
    <t>G/TBT/N/MEX/181/Add.4</t>
  </si>
  <si>
    <t>G/TBT/N/USA/1031/Add.5</t>
  </si>
  <si>
    <t>G/TBT/N/ARE/357#G/TBT/N/BHR/471#G/TBT/N/KWT/353#G/TBT/N/OMN/295#G/TBT/N/QAT/469#G/TBT/N/SAU/973#G/TBT/N/YEM/73</t>
  </si>
  <si>
    <t>Road vehicles in general (ICS : 43.020)</t>
  </si>
  <si>
    <t>G/TBT/N/ECU/132/Add.3</t>
  </si>
  <si>
    <d:r xmlns:d="http://schemas.openxmlformats.org/spreadsheetml/2006/main">
      <d:rPr>
        <d:i/>
        <d:sz val="11"/>
        <d:rFont val="Calibri"/>
      </d:rPr>
      <d:t xml:space="preserve">8507.10.00, 8507.20.00, 8507.30.00, 8507.40.00, 8507.50.00, 8507.50.00, 8507.60.00, 8507.60.00, 8507.80.00 and 8507.80.00 ;</d:t>
    </d:r>
    <d:r xmlns:d="http://schemas.openxmlformats.org/spreadsheetml/2006/main">
      <d:rPr>
        <d:sz val="11"/>
        <d:color rgb="FF000000"/>
        <d:rFont val="Calibri"/>
      </d:rPr>
      <d:t xml:space="preserve"/>
    </d:r>
  </si>
  <si>
    <d:r xmlns:d="http://schemas.openxmlformats.org/spreadsheetml/2006/main">
      <d:rPr>
        <d:sz val="11"/>
        <d:rFont val="Calibri"/>
      </d:rPr>
      <d:t xml:space="preserve">850710 - - Lead- Acid, of a kind used for starting piston engines; 850730 - - Nickel-cadmium; 850720 - - Other lead- Acid accumulators; 850740 - - Nickel-iron; 850780 - - Other accumulators;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850710 - - Lead- Acid, of a kind used for starting piston engines; 850720 - - Other lead- Acid accumulators; 850730 - - Nickel-cadmium; 850740 - - Nickel-iron; 850780 - - Other accumulators; </d:t>
    </d:r>
  </si>
  <si>
    <t>G/TBT/N/USA/1062/Add.4</t>
  </si>
  <si>
    <d:r xmlns:d="http://schemas.openxmlformats.org/spreadsheetml/2006/main">
      <d:rPr>
        <d:i/>
        <d:sz val="11"/>
        <d:rFont val="Calibri"/>
      </d:rPr>
      <d:t xml:space="preserve">841451 - -- Table, floor, wall, window, ceiling or roof fans, with a self-contained electric motor of an output not exceeding 125 W; </d:t>
    </d:r>
  </si>
  <si>
    <t>G/TBT/N/USA/1122/Add.3</t>
  </si>
  <si>
    <t>G/TBT/N/USA/1189/Add.4</t>
  </si>
  <si>
    <d:r xmlns:d="http://schemas.openxmlformats.org/spreadsheetml/2006/main">
      <d:rPr>
        <d:i/>
        <d:sz val="11"/>
        <d:rFont val="Calibri"/>
      </d:rPr>
      <d:t xml:space="preserve">Walk-in coolers and walk-in freezers</d:t>
    </d:r>
    <d:r xmlns:d="http://schemas.openxmlformats.org/spreadsheetml/2006/main">
      <d:rPr>
        <d:sz val="11"/>
        <d:color rgb="FF000000"/>
        <d:rFont val="Calibri"/>
      </d:rPr>
      <d:t xml:space="preserve"/>
    </d:r>
  </si>
  <si>
    <d:r xmlns:d="http://schemas.openxmlformats.org/spreadsheetml/2006/main">
      <d:rPr>
        <d:sz val="11"/>
        <d:rFont val="Calibri"/>
      </d:rPr>
      <d:t xml:space="preserve">8418 - Refrigerators, freezers and other refrigerating or freezing equipment, electric or other; heat pumps other than air conditioning machines of heading 84.15.;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8415 - Air conditioning machines, comprising a motor-driven fan and elements for changing the temperature and humidity, including those machines in which the humidity cannot be separately regulated.; 8418 - Refrigerators, freezers and other refrigerating or freezing equipment, electric or other; heat pumps other than air conditioning machines of heading 84.15.; </d:t>
    </d:r>
  </si>
  <si>
    <d:r xmlns:d="http://schemas.openxmlformats.org/spreadsheetml/2006/main">
      <d:rPr>
        <d:i/>
        <d:sz val="11"/>
        <d:rFont val="Calibri"/>
      </d:rPr>
      <d:t xml:space="preserve">13.020 - Environmental protection; 19.020 - Test conditions and procedures in general; 97.130 - Shop fittings; </d:t>
    </d:r>
  </si>
  <si>
    <t>G/TBT/N/USA/1268/Add.1</t>
  </si>
  <si>
    <d:r xmlns:d="http://schemas.openxmlformats.org/spreadsheetml/2006/main">
      <d:rPr>
        <d:i/>
        <d:sz val="11"/>
        <d:rFont val="Calibri"/>
      </d:rPr>
      <d:t xml:space="preserve">13.300 - Protection against dangerous goods; 75.080 - Petroleum products in general; </d:t>
    </d:r>
  </si>
  <si>
    <t>G/TBT/N/USA/1275/Add.2</t>
  </si>
  <si>
    <d:r xmlns:d="http://schemas.openxmlformats.org/spreadsheetml/2006/main">
      <d:rPr>
        <d:i/>
        <d:sz val="11"/>
        <d:rFont val="Calibri"/>
      </d:rPr>
      <d:t xml:space="preserve">Low-rise residential buildings, energy efficiency</d:t>
    </d:r>
    <d:r xmlns:d="http://schemas.openxmlformats.org/spreadsheetml/2006/main">
      <d:rPr>
        <d:sz val="11"/>
        <d:color rgb="FF000000"/>
        <d:rFont val="Calibri"/>
      </d:rPr>
      <d:t xml:space="preserve"/>
    </d:r>
  </si>
  <si>
    <d:r xmlns:d="http://schemas.openxmlformats.org/spreadsheetml/2006/main">
      <d:rPr>
        <d:i/>
        <d:sz val="11"/>
        <d:rFont val="Calibri"/>
      </d:rPr>
      <d:t xml:space="preserve">13.020 - Environmental protection; 91.040 - Buildings; </d:t>
    </d:r>
  </si>
  <si>
    <t>G/TBT/N/USA/552/Rev.1/Add.4</t>
  </si>
  <si>
    <d:r xmlns:d="http://schemas.openxmlformats.org/spreadsheetml/2006/main">
      <d:rPr>
        <d:sz val="11"/>
        <d:rFont val="Calibri"/>
      </d:rPr>
      <d:t xml:space="preserve">841510 - - Window or wall types, self-contained or "split-system"; 841861 - -- Compression type units whose condensers are heat exchangers;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841510 - - Window or wall types, self-contained or "split-system"; 841861 - -- Compression type units whose condensers are heat exchangers; </d:t>
    </d:r>
  </si>
  <si>
    <t>G/TBT/N/USA/777/Add.4</t>
  </si>
  <si>
    <t>G/TBT/N/USA/827/Add.7</t>
  </si>
  <si>
    <d:r xmlns:d="http://schemas.openxmlformats.org/spreadsheetml/2006/main">
      <d:rPr>
        <d:i/>
        <d:sz val="11"/>
        <d:rFont val="Calibri"/>
      </d:rPr>
      <d:t xml:space="preserve">Air quality in general (ICS 13.040.01), Wood technology processes (ICS 79.020)Formaldehyde emissions, composite wood products</d:t>
    </d:r>
    <d:r xmlns:d="http://schemas.openxmlformats.org/spreadsheetml/2006/main">
      <d:rPr>
        <d:sz val="11"/>
        <d:color rgb="FF000000"/>
        <d:rFont val="Calibri"/>
      </d:rPr>
      <d:t xml:space="preserve"/>
    </d:r>
  </si>
  <si>
    <d:r xmlns:d="http://schemas.openxmlformats.org/spreadsheetml/2006/main">
      <d:rPr>
        <d:i/>
        <d:sz val="11"/>
        <d:rFont val="Calibri"/>
      </d:rPr>
      <d:t xml:space="preserve">13.040.01 - Air quality in general; 79.020 - Wood technology processes; </d:t>
    </d:r>
  </si>
  <si>
    <t>G/TBT/N/USA/828/Add.5</t>
  </si>
  <si>
    <d:r xmlns:d="http://schemas.openxmlformats.org/spreadsheetml/2006/main">
      <d:rPr>
        <d:i/>
        <d:sz val="11"/>
        <d:rFont val="Calibri"/>
      </d:rPr>
      <d:t xml:space="preserve">Environmental protection (ICS 13.020), Wood technology processes (ICS 79.020) Third party certification framework for the formaldehyde standards.Third-party certification framework for the formaldehyde standards</d:t>
    </d:r>
    <d:r xmlns:d="http://schemas.openxmlformats.org/spreadsheetml/2006/main">
      <d:rPr>
        <d:sz val="11"/>
        <d:color rgb="FF000000"/>
        <d:rFont val="Calibri"/>
      </d:rPr>
      <d:t xml:space="preserve"/>
    </d:r>
  </si>
  <si>
    <t>G/TBT/N/CHL/394</t>
  </si>
  <si>
    <t>Food for human consumption</t>
  </si>
  <si>
    <t>G/TBT/N/JPN/551</t>
  </si>
  <si>
    <d:r xmlns:d="http://schemas.openxmlformats.org/spreadsheetml/2006/main">
      <d:rPr>
        <d:sz val="11"/>
        <d:rFont val="Calibri"/>
      </d:rPr>
      <d:t xml:space="preserve">Processed foods which are produced and sold in Japan.</d:t>
    </d:r>
    <d:r xmlns:d="http://schemas.openxmlformats.org/spreadsheetml/2006/main">
      <d:rPr>
        <d:sz val="11"/>
        <d:color rgb="FF000000"/>
        <d:rFont val="Calibri"/>
      </d:rPr>
      <d:t xml:space="preserve"/>
    </d:r>
  </si>
  <si>
    <t>G/TBT/N/JPN/552</t>
  </si>
  <si>
    <t>Wood; and Goods which are manufactured from wood as a major raw material and are designated by a Ministerial Ordinance, including furniture and paper (excluding recycled goods)　 
Ministerial Ordinance (in Japanese):
http://search.e-gov.go.jp/servlet/Public?CLASSNAME=PCMMSTDETAIL&amp;id=550002453&amp;Mode=0
</t>
  </si>
  <si>
    <t>G/TBT/N/KOR/709</t>
  </si>
  <si>
    <t>G/TBT/N/TZA/78</t>
  </si>
  <si>
    <d:r xmlns:d="http://schemas.openxmlformats.org/spreadsheetml/2006/main">
      <d:rPr>
        <d:sz val="11"/>
        <d:rFont val="Calibri"/>
      </d:rPr>
      <d:t xml:space="preserve">Alcoholic Beverages (ICS 67.160.10)</d:t>
    </d:r>
    <d:r xmlns:d="http://schemas.openxmlformats.org/spreadsheetml/2006/main">
      <d:rPr>
        <d:sz val="11"/>
        <d:color rgb="FF000000"/>
        <d:rFont val="Calibri"/>
      </d:rPr>
      <d:t xml:space="preserve"/>
    </d:r>
  </si>
  <si>
    <t>G/TBT/N/TZA/79</t>
  </si>
  <si>
    <t>G/TBT/N/TZA/80</t>
  </si>
  <si>
    <t>G/TBT/N/TZA/81</t>
  </si>
  <si>
    <d:r xmlns:d="http://schemas.openxmlformats.org/spreadsheetml/2006/main">
      <d:rPr>
        <d:sz val="11"/>
        <d:rFont val="Calibri"/>
      </d:rPr>
      <d:t xml:space="preserve">Alcoholic beverages (ICS 67.160.10)</d:t>
    </d:r>
    <d:r xmlns:d="http://schemas.openxmlformats.org/spreadsheetml/2006/main">
      <d:rPr>
        <d:sz val="11"/>
        <d:color rgb="FF000000"/>
        <d:rFont val="Calibri"/>
      </d:rPr>
      <d:t xml:space="preserve"/>
    </d:r>
  </si>
  <si>
    <t>G/TBT/N/TZA/82</t>
  </si>
  <si>
    <d:r xmlns:d="http://schemas.openxmlformats.org/spreadsheetml/2006/main">
      <d:rPr>
        <d:sz val="11"/>
        <d:rFont val="Calibri"/>
      </d:rPr>
      <d:t xml:space="preserve">Alcohol Beverages (67.160.10)</d:t>
    </d:r>
    <d:r xmlns:d="http://schemas.openxmlformats.org/spreadsheetml/2006/main">
      <d:rPr>
        <d:sz val="11"/>
        <d:color rgb="FF000000"/>
        <d:rFont val="Calibri"/>
      </d:rPr>
      <d:t xml:space="preserve"/>
    </d:r>
  </si>
  <si>
    <t>G/TBT/N/TZA/83</t>
  </si>
  <si>
    <t>G/TBT/N/TZA/84</t>
  </si>
  <si>
    <t>G/TBT/N/TZA/85</t>
  </si>
  <si>
    <t>G/TBT/N/TZA/86</t>
  </si>
  <si>
    <t>G/TBT/N/TZA/87</t>
  </si>
  <si>
    <t>G/TBT/N/TZA/88</t>
  </si>
  <si>
    <t>G/TBT/N/KEN/551</t>
  </si>
  <si>
    <t>G/TBT/N/KEN/552</t>
  </si>
  <si>
    <d:r xmlns:d="http://schemas.openxmlformats.org/spreadsheetml/2006/main">
      <d:rPr>
        <d:sz val="11"/>
        <d:rFont val="Calibri"/>
      </d:rPr>
      <d:t xml:space="preserve">77.140.70 - Steel profiles; </d:t>
    </d:r>
  </si>
  <si>
    <t>G/TBT/N/KEN/553</t>
  </si>
  <si>
    <t>G/TBT/N/KEN/554</t>
  </si>
  <si>
    <t>G/TBT/N/KEN/555</t>
  </si>
  <si>
    <t>G/TBT/N/ARE/356#G/TBT/N/BHR/470#G/TBT/N/KWT/352#G/TBT/N/OMN/294#G/TBT/N/QAT/468#G/TBT/N/SAU/972#G/TBT/N/YEM/72</t>
  </si>
  <si>
    <t>Pesticides and other agrochemicals (ICS: 65.100)</t>
  </si>
  <si>
    <t>G/TBT/N/ARG/126/Add.2</t>
  </si>
  <si>
    <d:r xmlns:d="http://schemas.openxmlformats.org/spreadsheetml/2006/main">
      <d:rPr>
        <d:i/>
        <d:sz val="11"/>
        <d:rFont val="Calibri"/>
      </d:rPr>
      <d:t xml:space="preserve">Low voltage electrical equipment</d:t>
    </d:r>
    <d:r xmlns:d="http://schemas.openxmlformats.org/spreadsheetml/2006/main">
      <d:rPr>
        <d:sz val="11"/>
        <d:color rgb="FF000000"/>
        <d:rFont val="Calibri"/>
      </d:rPr>
      <d:t xml:space="preserve"/>
    </d:r>
  </si>
  <si>
    <d:r xmlns:d="http://schemas.openxmlformats.org/spreadsheetml/2006/main">
      <d:rPr>
        <d:sz val="11"/>
        <d:rFont val="Calibri"/>
      </d:rPr>
      <d:t xml:space="preserve">29.020 - Electrical engineering in general; </d:t>
    </d:r>
  </si>
  <si>
    <t>G/TBT/N/ARG/297/Add.6</t>
  </si>
  <si>
    <t>G/TBT/N/BRA/461/Add.3</t>
  </si>
  <si>
    <t>G/TBT/N/BRA/567/Add.6</t>
  </si>
  <si>
    <d:r xmlns:d="http://schemas.openxmlformats.org/spreadsheetml/2006/main">
      <d:rPr>
        <d:i/>
        <d:sz val="11"/>
        <d:rFont val="Calibri"/>
      </d:rPr>
      <d:t xml:space="preserve">Baby Feeding Bottles and Nipples</d:t>
    </d:r>
    <d:r xmlns:d="http://schemas.openxmlformats.org/spreadsheetml/2006/main">
      <d:rPr>
        <d:sz val="11"/>
        <d:color rgb="FF000000"/>
        <d:rFont val="Calibri"/>
      </d:rPr>
      <d:t xml:space="preserve"/>
    </d:r>
  </si>
  <si>
    <t>G/TBT/N/BRA/613/Rev.1</t>
  </si>
  <si>
    <t>Wine (HS 2204); Grapejuice, sweetened or not (HS 200960); Vinegar (HS 220900). Wine of fresh grapes, including fortified wines; grape must other than that of heading 20.09. (HS 2204), Vinegar and substitutes for vinegar obtained from acetic acid. (HS 220900)
</t>
  </si>
  <si>
    <d:r xmlns:d="http://schemas.openxmlformats.org/spreadsheetml/2006/main">
      <d:rPr>
        <d:sz val="11"/>
        <d:rFont val="Calibri"/>
      </d:rPr>
      <d:t xml:space="preserve">2209 - Vinegar and substitutes for vinegar obtained from acetic acid.; 20096 - - Grape juice (including grape must):; 2204 - Wine of fresh grapes, including fortified wines; grape must other than that of heading 20.09.; 220900 - Vinegar and substitutes for vinegar obtained from acetic acid.; </d:t>
    </d:r>
  </si>
  <si>
    <t>G/TBT/N/BRA/675/Corr.1</t>
  </si>
  <si>
    <d:r xmlns:d="http://schemas.openxmlformats.org/spreadsheetml/2006/main">
      <d:rPr>
        <d:i/>
        <d:sz val="11"/>
        <d:rFont val="Calibri"/>
      </d:rPr>
      <d:t xml:space="preserve">Wine (HS 2204);  Grapejuice, sweetend or not (HS 200960);  Vinegar (HS 220900).</d:t>
    </d:r>
    <d:r xmlns:d="http://schemas.openxmlformats.org/spreadsheetml/2006/main">
      <d:rPr>
        <d:sz val="11"/>
        <d:color rgb="FF000000"/>
        <d:rFont val="Calibri"/>
      </d:rPr>
      <d:t xml:space="preserve"/>
    </d:r>
  </si>
  <si>
    <d:r xmlns:d="http://schemas.openxmlformats.org/spreadsheetml/2006/main">
      <d:rPr>
        <d:sz val="11"/>
        <d:rFont val="Calibri"/>
      </d:rPr>
      <d:t xml:space="preserve">2209 - Vinegar and substitutes for vinegar obtained from acetic acid.; 2204 - Wine of fresh grapes, including fortified wines; grape must other than that of heading 20.09.; 220900 - Vinegar and substitutes for vinegar obtained from acetic acid.; </d:t>
    </d:r>
  </si>
  <si>
    <d:r xmlns:d="http://schemas.openxmlformats.org/spreadsheetml/2006/main">
      <d:rPr>
        <d:sz val="11"/>
        <d:rFont val="Calibri"/>
      </d:rPr>
      <d:t xml:space="preserve">67.160.10 - Alcoholic beverages; 67.160.20 - Non-alcoholic beverages; 67.220.20 - Food additives; </d:t>
    </d:r>
  </si>
  <si>
    <t>G/TBT/N/BRA/698/Add.1</t>
  </si>
  <si>
    <d:r xmlns:d="http://schemas.openxmlformats.org/spreadsheetml/2006/main">
      <d:rPr>
        <d:i/>
        <d:sz val="11"/>
        <d:rFont val="Calibri"/>
      </d:rPr>
      <d:t xml:space="preserve">Parts &amp; accessories for adp. machines &amp; units (HS: 847330)</d:t>
    </d:r>
    <d:r xmlns:d="http://schemas.openxmlformats.org/spreadsheetml/2006/main">
      <d:rPr>
        <d:sz val="11"/>
        <d:color rgb="FF000000"/>
        <d:rFont val="Calibri"/>
      </d:rPr>
      <d:t xml:space="preserve"/>
    </d:r>
  </si>
  <si>
    <d:r xmlns:d="http://schemas.openxmlformats.org/spreadsheetml/2006/main">
      <d:rPr>
        <d:sz val="11"/>
        <d:rFont val="Calibri"/>
      </d:rPr>
      <d:t xml:space="preserve">847330 - - Parts and accessories of the machines of heading 84.71;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847330 - - Parts and accessories of the machines of heading 84.71; </d:t>
    </d:r>
  </si>
  <si>
    <t>G/TBT/N/EU/460</t>
  </si>
  <si>
    <t>Electrical and electronic equipment</t>
  </si>
  <si>
    <t>G/TBT/N/EU/71/Add.1</t>
  </si>
  <si>
    <d:r xmlns:d="http://schemas.openxmlformats.org/spreadsheetml/2006/main">
      <d:rPr>
        <d:i/>
        <d:sz val="11"/>
        <d:rFont val="Calibri"/>
      </d:rPr>
      <d:t xml:space="preserve">Medical devices</d:t>
    </d:r>
    <d:r xmlns:d="http://schemas.openxmlformats.org/spreadsheetml/2006/main">
      <d:rPr>
        <d:sz val="11"/>
        <d:color rgb="FF000000"/>
        <d:rFont val="Calibri"/>
      </d:rPr>
      <d:t xml:space="preserve"/>
    </d:r>
  </si>
  <si>
    <t>G/TBT/N/EU/72/Add.1</t>
  </si>
  <si>
    <d:r xmlns:d="http://schemas.openxmlformats.org/spreadsheetml/2006/main">
      <d:rPr>
        <d:i/>
        <d:sz val="11"/>
        <d:rFont val="Calibri"/>
      </d:rPr>
      <d:t xml:space="preserve">In Vitro Diagnostic medical devices</d:t>
    </d:r>
    <d:r xmlns:d="http://schemas.openxmlformats.org/spreadsheetml/2006/main">
      <d:rPr>
        <d:sz val="11"/>
        <d:color rgb="FF000000"/>
        <d:rFont val="Calibri"/>
      </d:rPr>
      <d:t xml:space="preserve"/>
    </d:r>
  </si>
  <si>
    <t>G/TBT/N/ISR/943</t>
  </si>
  <si>
    <t>Bituminous felt and cardboard</t>
  </si>
  <si>
    <d:r xmlns:d="http://schemas.openxmlformats.org/spreadsheetml/2006/main">
      <d:rPr>
        <d:sz val="11"/>
        <d:rFont val="Calibri"/>
      </d:rPr>
      <d:t xml:space="preserve">271490 - - Other; </d:t>
    </d:r>
  </si>
  <si>
    <t>G/TBT/N/ISR/944</t>
  </si>
  <si>
    <t>Two layered polyethylene film for milk and for liquid milk products</t>
  </si>
  <si>
    <d:r xmlns:d="http://schemas.openxmlformats.org/spreadsheetml/2006/main">
      <d:rPr>
        <d:sz val="11"/>
        <d:rFont val="Calibri"/>
      </d:rPr>
      <d:t xml:space="preserve">3901 - Polymers of ethylene, in primary forms.; </d:t>
    </d:r>
  </si>
  <si>
    <t>G/TBT/N/ISR/945</t>
  </si>
  <si>
    <d:r xmlns:d="http://schemas.openxmlformats.org/spreadsheetml/2006/main">
      <d:rPr>
        <d:sz val="11"/>
        <d:rFont val="Calibri"/>
      </d:rPr>
      <d:t xml:space="preserve">8481 - Taps, cocks, valves and similar appliances for pipes, boiler shells, tanks, vats or the like, including pressure-reducing valves and thermostatically controlled valves.; 903220 - - Manostats; </d:t>
    </d:r>
  </si>
  <si>
    <d:r xmlns:d="http://schemas.openxmlformats.org/spreadsheetml/2006/main">
      <d:rPr>
        <d:sz val="11"/>
        <d:rFont val="Calibri"/>
      </d:rPr>
      <d:t xml:space="preserve">Protection of human health or safety; Reducing trade barriers and facilitating trade; </d:t>
    </d:r>
  </si>
  <si>
    <t>G/TBT/N/ARG/319</t>
  </si>
  <si>
    <t>G/TBT/N/AUS/104/Add.1</t>
  </si>
  <si>
    <d:r xmlns:d="http://schemas.openxmlformats.org/spreadsheetml/2006/main">
      <d:rPr>
        <d:i/>
        <d:sz val="11"/>
        <d:rFont val="Calibri"/>
      </d:rPr>
      <d:t xml:space="preserve">Cosmetics and cosmetic ingredients, including (but not limited to) those contained in HS Chapters 28, 29 and 33.</d:t>
    </d:r>
    <d:r xmlns:d="http://schemas.openxmlformats.org/spreadsheetml/2006/main">
      <d:rPr>
        <d:sz val="11"/>
        <d:color rgb="FF000000"/>
        <d:rFont val="Calibri"/>
      </d:rPr>
      <d:t xml:space="preserve"/>
    </d:r>
  </si>
  <si>
    <d:r xmlns:d="http://schemas.openxmlformats.org/spreadsheetml/2006/main">
      <d:rPr>
        <d:sz val="11"/>
        <d:rFont val="Calibri"/>
      </d:rPr>
      <d:t xml:space="preserve">28 - Inorganic chemicals; organic or inorganic compounds of precious metals, of rare- earth metals, of radioactive elements or of isotopes; 29 - Organic chemicals; 33 - Essential oils and resinoids; perfumery, cosmetic or toilet preparations;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28 - Inorganic chemicals; organic or inorganic compounds of precious metals, of rare- earth metals, of radioactive elements or of isotopes; 29 - Organic chemicals; 33 - Essential oils and resinoids; perfumery, cosmetic or toilet preparations; </d:t>
    </d:r>
  </si>
  <si>
    <t>G/TBT/N/CAN/520</t>
  </si>
  <si>
    <t xml:space="preserve">On-road heavy-duty vehicles, engines and trailers  (ICS: 13.040, 43.060, 43.080, 43.160)</t>
  </si>
  <si>
    <d:r xmlns:d="http://schemas.openxmlformats.org/spreadsheetml/2006/main">
      <d:rPr>
        <d:sz val="11"/>
        <d:rFont val="Calibri"/>
      </d:rPr>
      <d:t xml:space="preserve">13.040 - Air quality; 43.060 - Internal combustion engines for road vehicles; 43.080 - Commercial vehicles; 43.160 - Special purpose vehicles; </d:t>
    </d:r>
  </si>
  <si>
    <t>G/TBT/N/ECU/281/Add.1</t>
  </si>
  <si>
    <d:r xmlns:d="http://schemas.openxmlformats.org/spreadsheetml/2006/main">
      <d:rPr>
        <d:i/>
        <d:sz val="11"/>
        <d:rFont val="Calibri"/>
      </d:rPr>
      <d:t xml:space="preserve">85144000 and 85166020. ;</d:t>
    </d:r>
    <d:r xmlns:d="http://schemas.openxmlformats.org/spreadsheetml/2006/main">
      <d:rPr>
        <d:sz val="11"/>
        <d:color rgb="FF000000"/>
        <d:rFont val="Calibri"/>
      </d:rPr>
      <d:t xml:space="preserve"/>
    </d:r>
  </si>
  <si>
    <d:r xmlns:d="http://schemas.openxmlformats.org/spreadsheetml/2006/main">
      <d:rPr>
        <d:sz val="11"/>
        <d:rFont val="Calibri"/>
      </d:rPr>
      <d:t xml:space="preserve">851440 - - Other equipment for the heat treatment of materials by induction or dielectric loss; 851660 - - Other ovens; cookers, cooking plates, boiling rings, grillers and roasters;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851440 - - Other equipment for the heat treatment of materials by induction or dielectric loss; 851660 - - Other ovens; cookers, cooking plates, boiling rings, grillers and roasters; </d:t>
    </d:r>
  </si>
  <si>
    <t>G/TBT/N/ECU/332</t>
  </si>
  <si>
    <t>3402.13.10.00</t>
  </si>
  <si>
    <d:r xmlns:d="http://schemas.openxmlformats.org/spreadsheetml/2006/main">
      <d:rPr>
        <d:sz val="11"/>
        <d:rFont val="Calibri"/>
      </d:rPr>
      <d:t xml:space="preserve">340213 - -- Non-ionic; </d:t>
    </d:r>
  </si>
  <si>
    <t>G/TBT/N/ECU/333</t>
  </si>
  <si>
    <t>0406.10.00.00</t>
  </si>
  <si>
    <d:r xmlns:d="http://schemas.openxmlformats.org/spreadsheetml/2006/main">
      <d:rPr>
        <d:sz val="11"/>
        <d:rFont val="Calibri"/>
      </d:rPr>
      <d:t xml:space="preserve">040610 - - Fresh (unripened or uncured) cheese, including whey cheese, and curd; </d:t>
    </d:r>
  </si>
  <si>
    <t>G/TBT/N/MEX/10/Add.1</t>
  </si>
  <si>
    <t>G/TBT/N/SLV/192/Add.2</t>
  </si>
  <si>
    <t>G/TBT/N/ARG/318</t>
  </si>
  <si>
    <t>G/TBT/N/ECU/101/Add.4</t>
  </si>
  <si>
    <d:r xmlns:d="http://schemas.openxmlformats.org/spreadsheetml/2006/main">
      <d:rPr>
        <d:sz val="11"/>
        <d:rFont val="Calibri"/>
      </d:rPr>
      <d:t xml:space="preserve">870829 - -- Other; 7007 - Safety glass, consisting of toughened (tempered) or laminated glass.;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700711 - -- Of size and shape suitable for incorporation in vehicles, aircraft, spacecraft or vessels; 700719 - -- Other; 700721 - -- Of size and shape suitable for incorporation in vehicles, aircraft, spacecraft or vessels; 700729 - -- Other; 870829 - -- Other; </d:t>
    </d:r>
  </si>
  <si>
    <t>G/TBT/N/MEX/355</t>
  </si>
  <si>
    <t>Equipment to block mobile phone signals, radiocommunications and the transmission of images and other data (heading 85.17)</t>
  </si>
  <si>
    <t>G/TBT/N/UGA/614</t>
  </si>
  <si>
    <t>Copper rod, bar and wire.</t>
  </si>
  <si>
    <d:r xmlns:d="http://schemas.openxmlformats.org/spreadsheetml/2006/main">
      <d:rPr>
        <d:sz val="11"/>
        <d:rFont val="Calibri"/>
      </d:rPr>
      <d:t xml:space="preserve">74032 - - Copper alloys:; </d:t>
    </d:r>
  </si>
  <si>
    <d:r xmlns:d="http://schemas.openxmlformats.org/spreadsheetml/2006/main">
      <d:rPr>
        <d:sz val="11"/>
        <d:rFont val="Calibri"/>
      </d:rPr>
      <d:t xml:space="preserve">77.120.30 - Copper and copper alloys; </d:t>
    </d:r>
  </si>
  <si>
    <d:r xmlns:d="http://schemas.openxmlformats.org/spreadsheetml/2006/main">
      <d:rPr>
        <d:sz val="11"/>
        <d:rFont val="Calibri"/>
      </d:rPr>
      <d:t xml:space="preserve">Animal health; </d:t>
    </d:r>
  </si>
  <si>
    <t>G/TBT/N/UGA/615</t>
  </si>
  <si>
    <t>Steel tubes for non-pressure purposes</t>
  </si>
  <si>
    <t>G/TBT/N/UGA/616</t>
  </si>
  <si>
    <t>Plastic cling wrap film for food contact use</t>
  </si>
  <si>
    <d:r xmlns:d="http://schemas.openxmlformats.org/spreadsheetml/2006/main">
      <d:rPr>
        <d:sz val="11"/>
        <d:rFont val="Calibri"/>
      </d:rPr>
      <d:t xml:space="preserve">55.020 - Packaging and distribution of goods in general; 55.040 - Packaging materials and accessories; </d:t>
    </d:r>
  </si>
  <si>
    <t>G/TBT/N/UGA/613</t>
  </si>
  <si>
    <t>Egg powder.</t>
  </si>
  <si>
    <d:r xmlns:d="http://schemas.openxmlformats.org/spreadsheetml/2006/main">
      <d:rPr>
        <d:sz val="11"/>
        <d:rFont val="Calibri"/>
      </d:rPr>
      <d:t xml:space="preserve">0408 - Birds' eggs, not in shell, and egg yolks, fresh, dried, cooked by steaming or by boiling in water, moulded, frozen or otherwise preserved, whether or not containing added sugar or other sweetening matter.; </d:t>
    </d:r>
  </si>
  <si>
    <d:r xmlns:d="http://schemas.openxmlformats.org/spreadsheetml/2006/main">
      <d:rPr>
        <d:sz val="11"/>
        <d:rFont val="Calibri"/>
      </d:rPr>
      <d:t xml:space="preserve">Prevention of deceptive practices and consumer protection; Quality requirements; Harmonization; </d:t>
    </d:r>
  </si>
  <si>
    <t>G/TBT/N/JAM/55</t>
  </si>
  <si>
    <t xml:space="preserve">White sugar  ICS  67.180.10</t>
  </si>
  <si>
    <t>G/TBT/N/OMN/293</t>
  </si>
  <si>
    <t>Air-Conditioners</t>
  </si>
  <si>
    <t>G/TBT/N/ARE/354#G/TBT/N/BHR/468#G/TBT/N/KWT/350#G/TBT/N/OMN/291#G/TBT/N/QAT/466#G/TBT/N/SAU/970#G/TBT/N/YEM/70</t>
  </si>
  <si>
    <t>ICS: 67.040</t>
  </si>
  <si>
    <t>G/TBT/N/ARE/355#G/TBT/N/BHR/469#G/TBT/N/KWT/351#G/TBT/N/OMN/292#G/TBT/N/QAT/467#G/TBT/N/SAU/971#G/TBT/N/YEM/71</t>
  </si>
  <si>
    <t>ICS: 67.020</t>
  </si>
  <si>
    <t>G/TBT/N/COL/196/Add.7</t>
  </si>
  <si>
    <t>G/TBT/N/EU/459</t>
  </si>
  <si>
    <t>G/TBT/N/FIN/51</t>
  </si>
  <si>
    <t>Ventilation products for buildings</t>
  </si>
  <si>
    <t>G/TBT/N/FIN/52</t>
  </si>
  <si>
    <t>Energy products</t>
  </si>
  <si>
    <t>G/TBT/N/FIN/53</t>
  </si>
  <si>
    <t>G/TBT/N/TPKM/255/Add.1</t>
  </si>
  <si>
    <d:r xmlns:d="http://schemas.openxmlformats.org/spreadsheetml/2006/main">
      <d:rPr>
        <d:i/>
        <d:sz val="11"/>
        <d:rFont val="Calibri"/>
      </d:rPr>
      <d:t xml:space="preserve">Self-ballasted fluorescent lamps (HS: Chapter 85)</d:t>
    </d:r>
    <d:r xmlns:d="http://schemas.openxmlformats.org/spreadsheetml/2006/main">
      <d:rPr>
        <d:sz val="11"/>
        <d:color rgb="FF000000"/>
        <d:rFont val="Calibri"/>
      </d:rPr>
      <d:t xml:space="preserve"/>
    </d:r>
  </si>
  <si>
    <d:r xmlns:d="http://schemas.openxmlformats.org/spreadsheetml/2006/main">
      <d:rPr>
        <d:sz val="11"/>
        <d:rFont val="Calibri"/>
      </d:rPr>
      <d:t xml:space="preserve">85 - Electrical machinery and equipment and parts thereof; sound recorders and reproducers, television image and sound recorders and reproducers, and parts and accessories of such articles; 853931 - -- Fluorescent, hot cathode;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85 - Electrical machinery and equipment and parts thereof; sound recorders and reproducers, television image and sound recorders and reproducers, and parts and accessories of such articles; 853931 - -- Fluorescent, hot cathode; </d:t>
    </d:r>
  </si>
  <si>
    <t>G/TBT/N/TPKM/256/Add.1</t>
  </si>
  <si>
    <d:r xmlns:d="http://schemas.openxmlformats.org/spreadsheetml/2006/main">
      <d:rPr>
        <d:i/>
        <d:sz val="11"/>
        <d:rFont val="Calibri"/>
      </d:rPr>
      <d:t xml:space="preserve">63 items of electrical appliances</d:t>
    </d:r>
    <d:r xmlns:d="http://schemas.openxmlformats.org/spreadsheetml/2006/main">
      <d:rPr>
        <d:sz val="11"/>
        <d:color rgb="FF000000"/>
        <d:rFont val="Calibri"/>
      </d:rPr>
      <d:t xml:space="preserve"/>
    </d:r>
  </si>
  <si>
    <t>G/TBT/N/TPKM/266</t>
  </si>
  <si>
    <t>Food sold by vending machines</t>
  </si>
  <si>
    <t>G/TBT/N/HUN/33</t>
  </si>
  <si>
    <t>Hungary</t>
  </si>
  <si>
    <t>Fire fighting products, flammable or explosive appliances, machines, equipment</t>
  </si>
  <si>
    <t>G/TBT/N/CHE/216</t>
  </si>
  <si>
    <t>Telecommunication equipment, radio equipment and telecommunication terminal equipment</t>
  </si>
  <si>
    <t>G/TBT/N/CHL/374/Add.1</t>
  </si>
  <si>
    <t>G/TBT/N/MEX/300/Add.5</t>
  </si>
  <si>
    <d:r xmlns:d="http://schemas.openxmlformats.org/spreadsheetml/2006/main">
      <d:rPr>
        <d:sz val="11"/>
        <d:rFont val="Calibri"/>
      </d:rPr>
      <d:t xml:space="preserve">27 - Mineral fuels, mineral oils and products of their distillation; bituminous substances; mineral waxes; 28 - Inorganic chemicals; organic or inorganic compounds of precious metals, of rare- earth metals, of radioactive elements or of isotopes; 29 - Organic chemicals;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29 - Organic chemicals; 27 - Mineral fuels, mineral oils and products of their distillation; bituminous substances; mineral waxes; 28 - Inorganic chemicals; organic or inorganic compounds of precious metals, of rare- earth metals, of radioactive elements or of isotopes; </d:t>
    </d:r>
  </si>
  <si>
    <t>G/TBT/N/CAN/519</t>
  </si>
  <si>
    <t>G/TBT/N/EU/458</t>
  </si>
  <si>
    <t>G/TBT/N/NZL/77</t>
  </si>
  <si>
    <t>Personal care products containing microbeads that are rinsed off, for example body scrubs, facial cleaners, and toothpastes. Please refer to consultation document.</t>
  </si>
  <si>
    <d:r xmlns:d="http://schemas.openxmlformats.org/spreadsheetml/2006/main">
      <d:rPr>
        <d:sz val="11"/>
        <d:rFont val="Calibri"/>
      </d:rPr>
      <d:t xml:space="preserve">13.020.40 - Pollution, pollution control and conservation; 71.100.70 - Cosmetics. Toiletries; </d:t>
    </d:r>
  </si>
  <si>
    <t>G/TBT/N/USA/1116/Add.5</t>
  </si>
  <si>
    <d:r xmlns:d="http://schemas.openxmlformats.org/spreadsheetml/2006/main">
      <d:rPr>
        <d:i/>
        <d:sz val="11"/>
        <d:rFont val="Calibri"/>
      </d:rPr>
      <d:t xml:space="preserve">13.120 - Domestic safety; 67.250 - Materials and articles in contact with foodstuffs; </d:t>
    </d:r>
  </si>
  <si>
    <t>G/TBT/N/USA/1207/Add.1</t>
  </si>
  <si>
    <d:r xmlns:d="http://schemas.openxmlformats.org/spreadsheetml/2006/main">
      <d:rPr>
        <d:i/>
        <d:sz val="11"/>
        <d:rFont val="Calibri"/>
      </d:rPr>
      <d:t xml:space="preserve">3820 - Anti-freezing preparations and prepared de-icing fluids.; </d:t>
    </d:r>
  </si>
  <si>
    <t>G/TBT/N/USA/1208/Add.1</t>
  </si>
  <si>
    <t>G/TBT/N/USA/1248/Add.1</t>
  </si>
  <si>
    <d:r xmlns:d="http://schemas.openxmlformats.org/spreadsheetml/2006/main">
      <d:rPr>
        <d:i/>
        <d:sz val="11"/>
        <d:rFont val="Calibri"/>
      </d:rPr>
      <d:t xml:space="preserve">Maritime radio equipment</d:t>
    </d:r>
    <d:r xmlns:d="http://schemas.openxmlformats.org/spreadsheetml/2006/main">
      <d:rPr>
        <d:sz val="11"/>
        <d:color rgb="FF000000"/>
        <d:rFont val="Calibri"/>
      </d:rPr>
      <d:t xml:space="preserve"/>
    </d:r>
  </si>
  <si>
    <d:r xmlns:d="http://schemas.openxmlformats.org/spreadsheetml/2006/main">
      <d:rPr>
        <d:i/>
        <d:sz val="11"/>
        <d:rFont val="Calibri"/>
      </d:rPr>
      <d:t xml:space="preserve">33.060 - Radiocommunications; 47.020 - Shipbuilding and marine structures in general; 33.070 - Mobile services; </d:t>
    </d:r>
  </si>
  <si>
    <t>G/TBT/N/USA/748/Add.3</t>
  </si>
  <si>
    <d:r xmlns:d="http://schemas.openxmlformats.org/spreadsheetml/2006/main">
      <d:rPr>
        <d:i/>
        <d:sz val="11"/>
        <d:rFont val="Calibri"/>
      </d:rPr>
      <d:t xml:space="preserve">Magnet sets (ICS 13.120, 97.190, 97.200)</d:t>
    </d:r>
    <d:r xmlns:d="http://schemas.openxmlformats.org/spreadsheetml/2006/main">
      <d:rPr>
        <d:sz val="11"/>
        <d:color rgb="FF000000"/>
        <d:rFont val="Calibri"/>
      </d:rPr>
      <d:t xml:space="preserve"/>
    </d:r>
  </si>
  <si>
    <t>G/TBT/N/AUS/100/Add.2</t>
  </si>
  <si>
    <d:r xmlns:d="http://schemas.openxmlformats.org/spreadsheetml/2006/main">
      <d:rPr>
        <d:i/>
        <d:sz val="11"/>
        <d:rFont val="Calibri"/>
      </d:rPr>
      <d:t xml:space="preserve">Foods sold in Australia (imported and domestically produced): HS Chapters 2-22, inclusive</d:t>
    </d:r>
    <d:r xmlns:d="http://schemas.openxmlformats.org/spreadsheetml/2006/main">
      <d:rPr>
        <d:sz val="11"/>
        <d:color rgb="FF000000"/>
        <d:rFont val="Calibri"/>
      </d:rPr>
      <d:t xml:space="preserve"/>
    </d:r>
  </si>
  <si>
    <t>G/TBT/N/DMA/14</t>
  </si>
  <si>
    <t>Dominica</t>
  </si>
  <si>
    <t>Hollow Concrete Block (91.100.15)</t>
  </si>
  <si>
    <t>G/TBT/N/DMA/15</t>
  </si>
  <si>
    <t>Tyres (83.160.10)</t>
  </si>
  <si>
    <t>G/TBT/N/JPN/550</t>
  </si>
  <si>
    <t>Deleterious substances</t>
  </si>
  <si>
    <t>G/TBT/N/USA/539/Rev.1</t>
  </si>
  <si>
    <t>Toddler beds</t>
  </si>
  <si>
    <d:r xmlns:d="http://schemas.openxmlformats.org/spreadsheetml/2006/main">
      <d:rPr>
        <d:sz val="11"/>
        <d:rFont val="Calibri"/>
      </d:rPr>
      <d:t xml:space="preserve">9404 - Mattress supports; articles of bedding and similar furnishing (for example, mattresses, quilts, eiderdowns, cushions, pouffes and pillows) fitted with springs or stuffed or internally fitted with any material or of cellular rubber or plastics, whether or not covered.; </d:t>
    </d:r>
  </si>
  <si>
    <d:r xmlns:d="http://schemas.openxmlformats.org/spreadsheetml/2006/main">
      <d:rPr>
        <d:sz val="11"/>
        <d:rFont val="Calibri"/>
      </d:rPr>
      <d:t xml:space="preserve">13.120 - Domestic safety; 97.140 - Furniture; 97.190 - Equipment for children; </d:t>
    </d:r>
  </si>
  <si>
    <t>G/TBT/N/ARG/317/Corr.1</t>
  </si>
  <si>
    <t>G/TBT/N/CHL/393</t>
  </si>
  <si>
    <t>Teleferics, chair-lifts and lifts.</t>
  </si>
  <si>
    <t>G/TBT/N/EU/399/Add.1</t>
  </si>
  <si>
    <d:r xmlns:d="http://schemas.openxmlformats.org/spreadsheetml/2006/main">
      <d:rPr>
        <d:i/>
        <d:sz val="11"/>
        <d:rFont val="Calibri"/>
      </d:rPr>
      <d:t xml:space="preserve">Waste</d:t>
    </d:r>
    <d:r xmlns:d="http://schemas.openxmlformats.org/spreadsheetml/2006/main">
      <d:rPr>
        <d:sz val="11"/>
        <d:color rgb="FF000000"/>
        <d:rFont val="Calibri"/>
      </d:rPr>
      <d:t xml:space="preserve"/>
    </d:r>
  </si>
  <si>
    <t>G/TBT/N/GEO/100</t>
  </si>
  <si>
    <t>Lighters</t>
  </si>
  <si>
    <t>G/TBT/N/GEO/99</t>
  </si>
  <si>
    <t>Misleading products, which endanger the health or safety of consumers</t>
  </si>
  <si>
    <t>G/TBT/N/THA/443/Add.1</t>
  </si>
  <si>
    <d:r xmlns:d="http://schemas.openxmlformats.org/spreadsheetml/2006/main">
      <d:rPr>
        <d:i/>
        <d:sz val="11"/>
        <d:rFont val="Calibri"/>
      </d:rPr>
      <d:t xml:space="preserve">Fluorescent lamps. Discharge lamps (HS: 8539; ICS: 29.140.30)</d:t>
    </d:r>
    <d:r xmlns:d="http://schemas.openxmlformats.org/spreadsheetml/2006/main">
      <d:rPr>
        <d:sz val="11"/>
        <d:color rgb="FF000000"/>
        <d:rFont val="Calibri"/>
      </d:rPr>
      <d:t xml:space="preserve"/>
    </d:r>
  </si>
  <si>
    <t>G/TBT/N/THA/444/Add.1</t>
  </si>
  <si>
    <t>G/TBT/N/THA/475/Add.1</t>
  </si>
  <si>
    <d:r xmlns:d="http://schemas.openxmlformats.org/spreadsheetml/2006/main">
      <d:rPr>
        <d:i/>
        <d:sz val="11"/>
        <d:rFont val="Calibri"/>
      </d:rPr>
      <d:t xml:space="preserve">Cord extension sets (HS: 8536, ICS 29.120.30)</d:t>
    </d:r>
    <d:r xmlns:d="http://schemas.openxmlformats.org/spreadsheetml/2006/main">
      <d:rPr>
        <d:sz val="11"/>
        <d:color rgb="FF000000"/>
        <d:rFont val="Calibri"/>
      </d:rPr>
      <d:t xml:space="preserve"/>
    </d:r>
  </si>
  <si>
    <d:r xmlns:d="http://schemas.openxmlformats.org/spreadsheetml/2006/main">
      <d:rPr>
        <d:sz val="11"/>
        <d:rFont val="Calibri"/>
      </d:rPr>
      <d:t xml:space="preserve">8536 - Electrical apparatus for switching or protecting electrical circuits, or for making connections to or in electrical circuits (for example, switches, relays, fuses, surge suppressors, plugs, sockets, lamp-holders, junction boxes), for a voltage not exceeding 1,000 volts.;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8536 - Electrical apparatus for switching or protecting electrical circuits, or for making connections to or in electrical circuits (for example, switches, relays, fuses, surge suppressors, plugs, sockets, lamp-holders, junction boxes), for a voltage not exceeding 1,000 volts.; </d:t>
    </d:r>
  </si>
  <si>
    <t>G/TBT/N/THA/477/Add.1</t>
  </si>
  <si>
    <d:r xmlns:d="http://schemas.openxmlformats.org/spreadsheetml/2006/main">
      <d:rPr>
        <d:i/>
        <d:sz val="11"/>
        <d:rFont val="Calibri"/>
      </d:rPr>
      <d:t xml:space="preserve">Tumble dryers (HS: 845121; ICS: 13.20, 97.060)</d:t>
    </d:r>
    <d:r xmlns:d="http://schemas.openxmlformats.org/spreadsheetml/2006/main">
      <d:rPr>
        <d:sz val="11"/>
        <d:color rgb="FF000000"/>
        <d:rFont val="Calibri"/>
      </d:rPr>
      <d:t xml:space="preserve"/>
    </d:r>
  </si>
  <si>
    <d:r xmlns:d="http://schemas.openxmlformats.org/spreadsheetml/2006/main">
      <d:rPr>
        <d:sz val="11"/>
        <d:rFont val="Calibri"/>
      </d:rPr>
      <d:t xml:space="preserve">845121 - -- Each of a dry linen capacity not exceeding 10 kg;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845121 - -- Each of a dry linen capacity not exceeding 10 kg; </d:t>
    </d:r>
  </si>
  <si>
    <t>G/TBT/N/TPKM/251/Add.1</t>
  </si>
  <si>
    <d:r xmlns:d="http://schemas.openxmlformats.org/spreadsheetml/2006/main">
      <d:rPr>
        <d:i/>
        <d:sz val="11"/>
        <d:rFont val="Calibri"/>
      </d:rPr>
      <d:t xml:space="preserve">Food additives, egg products, edible vinegars and infant foods</d:t>
    </d:r>
    <d:r xmlns:d="http://schemas.openxmlformats.org/spreadsheetml/2006/main">
      <d:rPr>
        <d:sz val="11"/>
        <d:color rgb="FF000000"/>
        <d:rFont val="Calibri"/>
      </d:rPr>
      <d:t xml:space="preserve"/>
    </d:r>
  </si>
  <si>
    <t>G/TBT/N/TPKM/265/Add.1</t>
  </si>
  <si>
    <d:r xmlns:d="http://schemas.openxmlformats.org/spreadsheetml/2006/main">
      <d:rPr>
        <d:i/>
        <d:sz val="11"/>
        <d:rFont val="Calibri"/>
      </d:rPr>
      <d:t xml:space="preserve">Telecommunications radio-frequency devices ;
</d:t>
    </d:r>
    <d:r xmlns:d="http://schemas.openxmlformats.org/spreadsheetml/2006/main">
      <d:rPr>
        <d:sz val="11"/>
        <d:color rgb="FF000000"/>
        <d:rFont val="Calibri"/>
      </d:rPr>
      <d:t xml:space="preserve"/>
    </d:r>
  </si>
  <si>
    <t>G/TBT/N/USA/1076/Add.1</t>
  </si>
  <si>
    <d:r xmlns:d="http://schemas.openxmlformats.org/spreadsheetml/2006/main">
      <d:rPr>
        <d:i/>
        <d:sz val="11"/>
        <d:rFont val="Calibri"/>
      </d:rPr>
      <d:t xml:space="preserve">Portable fuel containers</d:t>
    </d:r>
    <d:r xmlns:d="http://schemas.openxmlformats.org/spreadsheetml/2006/main">
      <d:rPr>
        <d:sz val="11"/>
        <d:color rgb="FF000000"/>
        <d:rFont val="Calibri"/>
      </d:rPr>
      <d:t xml:space="preserve"/>
    </d:r>
  </si>
  <si>
    <d:r xmlns:d="http://schemas.openxmlformats.org/spreadsheetml/2006/main">
      <d:rPr>
        <d:i/>
        <d:sz val="11"/>
        <d:rFont val="Calibri"/>
      </d:rPr>
      <d:t xml:space="preserve">23.020 - Fluid storage devices; </d:t>
    </d:r>
  </si>
  <si>
    <t>G/TBT/N/USA/1107/Add.1</t>
  </si>
  <si>
    <t>G/TBT/N/USA/1109/Add.1</t>
  </si>
  <si>
    <t>G/TBT/N/USA/1110/Add.1</t>
  </si>
  <si>
    <t>G/TBT/N/USA/1111/Add.1</t>
  </si>
  <si>
    <t>G/TBT/N/USA/1144/Add.6</t>
  </si>
  <si>
    <d:r xmlns:d="http://schemas.openxmlformats.org/spreadsheetml/2006/main">
      <d:rPr>
        <d:i/>
        <d:sz val="11"/>
        <d:rFont val="Calibri"/>
      </d:rPr>
      <d:t xml:space="preserve">Chemical bulk storage</d:t>
    </d:r>
    <d:r xmlns:d="http://schemas.openxmlformats.org/spreadsheetml/2006/main">
      <d:rPr>
        <d:sz val="11"/>
        <d:color rgb="FF000000"/>
        <d:rFont val="Calibri"/>
      </d:rPr>
      <d:t xml:space="preserve"/>
    </d:r>
  </si>
  <si>
    <d:r xmlns:d="http://schemas.openxmlformats.org/spreadsheetml/2006/main">
      <d:rPr>
        <d:i/>
        <d:sz val="11"/>
        <d:rFont val="Calibri"/>
      </d:rPr>
      <d:t xml:space="preserve">71.100 - Products of the chemical industry; 13.020 - Environmental protection; </d:t>
    </d:r>
  </si>
  <si>
    <t>G/TBT/N/USA/1216/Add.2</t>
  </si>
  <si>
    <d:r xmlns:d="http://schemas.openxmlformats.org/spreadsheetml/2006/main">
      <d:rPr>
        <d:i/>
        <d:sz val="11"/>
        <d:rFont val="Calibri"/>
      </d:rPr>
      <d:t xml:space="preserve">Ozone-depleting substances</d:t>
    </d:r>
    <d:r xmlns:d="http://schemas.openxmlformats.org/spreadsheetml/2006/main">
      <d:rPr>
        <d:sz val="11"/>
        <d:color rgb="FF000000"/>
        <d:rFont val="Calibri"/>
      </d:rPr>
      <d:t xml:space="preserve"/>
    </d:r>
  </si>
  <si>
    <d:r xmlns:d="http://schemas.openxmlformats.org/spreadsheetml/2006/main">
      <d:rPr>
        <d:i/>
        <d:sz val="11"/>
        <d:rFont val="Calibri"/>
      </d:rPr>
      <d:t xml:space="preserve">55.130 - Aerosol containers; 11.040 - Medical equipment; 13.040 - Air quality; 71.100 - Products of the chemical industry; </d:t>
    </d:r>
  </si>
  <si>
    <t>G/TBT/N/USA/1231/Add.1</t>
  </si>
  <si>
    <d:r xmlns:d="http://schemas.openxmlformats.org/spreadsheetml/2006/main">
      <d:rPr>
        <d:i/>
        <d:sz val="11"/>
        <d:rFont val="Calibri"/>
      </d:rPr>
      <d:t xml:space="preserve">0703 - Onions, shallots, garlic, leeks and other alliaceous vegetables, fresh or chilled.; 071080 - - Other vegetables; </d:t>
    </d:r>
  </si>
  <si>
    <t>G/TBT/N/USA/1275/Add.1</t>
  </si>
  <si>
    <d:r xmlns:d="http://schemas.openxmlformats.org/spreadsheetml/2006/main">
      <d:rPr>
        <d:i/>
        <d:sz val="11"/>
        <d:rFont val="Calibri"/>
      </d:rPr>
      <d:t xml:space="preserve">91.040 - Buildings; 13.020 - Environmental protection; </d:t>
    </d:r>
  </si>
  <si>
    <t>G/TBT/N/USA/972/Add.3</t>
  </si>
  <si>
    <d:r xmlns:d="http://schemas.openxmlformats.org/spreadsheetml/2006/main">
      <d:rPr>
        <d:i/>
        <d:sz val="11"/>
        <d:rFont val="Calibri"/>
      </d:rPr>
      <d:t xml:space="preserve">33.020 - Telecommunications in general; 33.060 - Radiocommunications; 33.070 - Mobile services; 33.040 - Telecommunication systems; </d:t>
    </d:r>
  </si>
  <si>
    <t>G/TBT/N/THA/472/Add.1</t>
  </si>
  <si>
    <d:r xmlns:d="http://schemas.openxmlformats.org/spreadsheetml/2006/main">
      <d:rPr>
        <d:i/>
        <d:sz val="11"/>
        <d:rFont val="Calibri"/>
      </d:rPr>
      <d:t xml:space="preserve">Grills, toasters and similar portable cooking appliances (ICS: 97.040.50, 13.120)</d:t>
    </d:r>
    <d:r xmlns:d="http://schemas.openxmlformats.org/spreadsheetml/2006/main">
      <d:rPr>
        <d:sz val="11"/>
        <d:color rgb="FF000000"/>
        <d:rFont val="Calibri"/>
      </d:rPr>
      <d:t xml:space="preserve"/>
    </d:r>
  </si>
  <si>
    <t>G/TBT/N/ECU/54/Add.6</t>
  </si>
  <si>
    <d:r xmlns:d="http://schemas.openxmlformats.org/spreadsheetml/2006/main">
      <d:rPr>
        <d:sz val="11"/>
        <d:rFont val="Calibri"/>
      </d:rPr>
      <d:t xml:space="preserve">721710 - - Not plated or coated, whether or not polished; 721720 - - Plated or coated with zinc; 731300 - Barbed wire of iron or steel; twisted hoop or single flat wire, barbed or not, and loosely twisted double wire, of a kind used for fencing, of iron or steel.; 731431 - -- Plated or coated with zinc; 731441 - -- Plated or coated with zinc; 731700 - Nails, tacks, drawing pins, corrugated nails, staples (other than those of heading 83.05) and similar articles, of iron or steel, whether or not with heads of other material, but excluding such articles with heads of copper.; 871110 - - With reciprocating internal combustion piston engine of a cylinder capacity not exceeding 50 cc; 871120 - - With reciprocating internal combustion piston engine of a cylinder capacity exceeding 50 cc but not exceeding 250 cc; 871130 - - With reciprocating internal combustion piston engine of a cylinder capacity exceeding 250 cc but not exceeding 500 cc; 871140 - - With reciprocating internal combustion piston engine of a cylinder capacity exceeding 500 cc but not exceeding 800 cc; 871150 - - With reciprocating internal combustion piston engine of a cylinder capacity exceeding 800 cc; 871190 - - Other; 871411 - -- Saddles; 871419 -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871110 - - With reciprocating internal combustion piston engine of a cylinder capacity not exceeding 50 cc; 871120 - - With reciprocating internal combustion piston engine of a cylinder capacity exceeding 50 cc but not exceeding 250 cc; 871130 - - With reciprocating internal combustion piston engine of a cylinder capacity exceeding 250 cc but not exceeding 500 cc; 871140 - - With reciprocating internal combustion piston engine of a cylinder capacity exceeding 500 cc but not exceeding 800 cc; 871150 - - With reciprocating internal combustion piston engine of a cylinder capacity exceeding 800 cc; 871190 - - Other; 871411 - -- Saddles; 871419 - -- Other; </d:t>
    </d:r>
  </si>
  <si>
    <t>G/TBT/N/JPN/549</t>
  </si>
  <si>
    <t>700MHz bands intelligent transport system</t>
  </si>
  <si>
    <t>G/TBT/N/MEX/352</t>
  </si>
  <si>
    <t>Products of plant origin.</t>
  </si>
  <si>
    <t>G/TBT/N/MEX/353</t>
  </si>
  <si>
    <d:r xmlns:d="http://schemas.openxmlformats.org/spreadsheetml/2006/main">
      <d:rPr>
        <d:sz val="11"/>
        <d:rFont val="Calibri"/>
      </d:rPr>
      <d:t xml:space="preserve">Haemodialysis infrastructure</d:t>
    </d:r>
    <d:r xmlns:d="http://schemas.openxmlformats.org/spreadsheetml/2006/main">
      <d:rPr>
        <d:sz val="11"/>
        <d:color rgb="FF000000"/>
        <d:rFont val="Calibri"/>
      </d:rPr>
      <d:t xml:space="preserve"/>
    </d:r>
  </si>
  <si>
    <t>G/TBT/N/MEX/354</t>
  </si>
  <si>
    <t>Watt-hour meters</t>
  </si>
  <si>
    <t>G/TBT/N/NIC/151</t>
  </si>
  <si>
    <t>International Classification for Standards (ICS) code 67.120.10</t>
  </si>
  <si>
    <t>G/TBT/N/TPKM/265</t>
  </si>
  <si>
    <d:r xmlns:d="http://schemas.openxmlformats.org/spreadsheetml/2006/main">
      <d:rPr>
        <d:sz val="11"/>
        <d:rFont val="Calibri"/>
      </d:rPr>
      <d:t xml:space="preserve">Telecommunications radio-frequency devices ;</d:t>
    </d:r>
    <d:r xmlns:d="http://schemas.openxmlformats.org/spreadsheetml/2006/main">
      <d:rPr>
        <d:sz val="11"/>
        <d:color rgb="FF000000"/>
        <d:rFont val="Calibri"/>
      </d:rPr>
      <d:t xml:space="preserve"/>
    </d:r>
  </si>
  <si>
    <t>G/TBT/N/UGA/612</t>
  </si>
  <si>
    <t>Food grade material, Food packaging.</t>
  </si>
  <si>
    <t>G/TBT/N/CAN/463/Add.1</t>
  </si>
  <si>
    <d:r xmlns:d="http://schemas.openxmlformats.org/spreadsheetml/2006/main">
      <d:rPr>
        <d:i/>
        <d:sz val="11"/>
        <d:rFont val="Calibri"/>
      </d:rPr>
      <d:t xml:space="preserve">Barbituric Acid, Naloxegol and its salts, Methylnaltrexone and its salts, the salts of Naloxone, Naltrexone and Nalmefene and Catha edulis Forsk, its preparations, derivatives, alkaloids and salts including Cathine and Cathinone and its salts (ICS: 11.120)</d:t>
    </d:r>
    <d:r xmlns:d="http://schemas.openxmlformats.org/spreadsheetml/2006/main">
      <d:rPr>
        <d:sz val="11"/>
        <d:color rgb="FF000000"/>
        <d:rFont val="Calibri"/>
      </d:rPr>
      <d:t xml:space="preserve"/>
    </d:r>
  </si>
  <si>
    <t>G/TBT/N/CAN/464/Add.1</t>
  </si>
  <si>
    <d:r xmlns:d="http://schemas.openxmlformats.org/spreadsheetml/2006/main">
      <d:rPr>
        <d:i/>
        <d:sz val="11"/>
        <d:rFont val="Calibri"/>
      </d:rPr>
      <d:t xml:space="preserve">The salts of the following 14 substances: apomorphine, cyprenorphine, narcotine, papaverine, carbamethidine, oxpheneridine, ethoheptazine, metethoheptazine, metheptazine, dextromethorphan, dextrorphan, levallorphan, levargorphan, and cyclazocine (ICS: 11.120)</d:t>
    </d:r>
    <d:r xmlns:d="http://schemas.openxmlformats.org/spreadsheetml/2006/main">
      <d:rPr>
        <d:sz val="11"/>
        <d:color rgb="FF000000"/>
        <d:rFont val="Calibri"/>
      </d:rPr>
      <d:t xml:space="preserve"/>
    </d:r>
  </si>
  <si>
    <t>G/TBT/N/CAN/517/Add.1</t>
  </si>
  <si>
    <d:r xmlns:d="http://schemas.openxmlformats.org/spreadsheetml/2006/main">
      <d:rPr>
        <d:i/>
        <d:sz val="11"/>
        <d:rFont val="Calibri"/>
      </d:rPr>
      <d:t xml:space="preserve">Fresh and frozen raw ground beef products  (ICS Codes: 67.120.10)</d:t>
    </d:r>
    <d:r xmlns:d="http://schemas.openxmlformats.org/spreadsheetml/2006/main">
      <d:rPr>
        <d:sz val="11"/>
        <d:color rgb="FF000000"/>
        <d:rFont val="Calibri"/>
      </d:rPr>
      <d:t xml:space="preserve"/>
    </d:r>
  </si>
  <si>
    <d:r xmlns:d="http://schemas.openxmlformats.org/spreadsheetml/2006/main">
      <d:rPr>
        <d:i/>
        <d:sz val="11"/>
        <d:rFont val="Calibri"/>
      </d:rPr>
      <d:t xml:space="preserve">67.120.10 - Meat and meat products; </d:t>
    </d:r>
  </si>
  <si>
    <t>G/TBT/N/COL/222/Add.1</t>
  </si>
  <si>
    <d:r xmlns:d="http://schemas.openxmlformats.org/spreadsheetml/2006/main">
      <d:rPr>
        <d:sz val="11"/>
        <d:rFont val="Calibri"/>
      </d:rPr>
      <d:t xml:space="preserve">7213 - Bars and rods, hot-rolled, in irregularly wound coils, of iron or non-alloy steel.; 7214 - Other bars and rods of iron or non-alloy steel, not further worked than forged, hot-rolled, hot-drawn or hot-extruded, but including those twisted after rolling.;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7213 - Bars and rods, hot-rolled, in irregularly wound coils, of iron or non-alloy steel.; 7214 - Other bars and rods of iron or non-alloy steel, not further worked than forged, hot-rolled, hot-drawn or hot-extruded, but including those twisted after rolling.; </d:t>
    </d:r>
  </si>
  <si>
    <t>G/TBT/N/JPN/548</t>
  </si>
  <si>
    <t>Substances with probable effects on the central nervous system</t>
  </si>
  <si>
    <t>G/TBT/N/MEX/222/Add.3</t>
  </si>
  <si>
    <t>G/TBT/N/MEX/279/Add.1</t>
  </si>
  <si>
    <t>G/TBT/N/MEX/301/Add.2</t>
  </si>
  <si>
    <d:r xmlns:d="http://schemas.openxmlformats.org/spreadsheetml/2006/main">
      <d:rPr>
        <d:i/>
        <d:sz val="11"/>
        <d:rFont val="Calibri"/>
      </d:rPr>
      <d:t xml:space="preserve">Alcoholic beverages, mezcal (HS heading 2208.90.05; ICS 67.160.10)  ;</d:t>
    </d:r>
    <d:r xmlns:d="http://schemas.openxmlformats.org/spreadsheetml/2006/main">
      <d:rPr>
        <d:sz val="11"/>
        <d:color rgb="FF000000"/>
        <d:rFont val="Calibri"/>
      </d:rPr>
      <d:t xml:space="preserve"/>
    </d:r>
  </si>
  <si>
    <t>G/TBT/N/RUS/82</t>
  </si>
  <si>
    <t>Milk and dairy products</t>
  </si>
  <si>
    <t>G/TBT/N/BRA/708</t>
  </si>
  <si>
    <t>Water for pharmaceutical use</t>
  </si>
  <si>
    <t>G/TBT/N/USA/1275</t>
  </si>
  <si>
    <t>Low-rise residential buildings, energy efficiency</t>
  </si>
  <si>
    <d:r xmlns:d="http://schemas.openxmlformats.org/spreadsheetml/2006/main">
      <d:rPr>
        <d:sz val="11"/>
        <d:rFont val="Calibri"/>
      </d:rPr>
      <d:t xml:space="preserve">13.020 - Environmental protection; 91.040 - Buildings; </d:t>
    </d:r>
  </si>
  <si>
    <t>G/TBT/N/USA/1276</t>
  </si>
  <si>
    <t>Chemical substances</t>
  </si>
  <si>
    <t>G/TBT/N/USA/1277</t>
  </si>
  <si>
    <t>G/TBT/N/USA/1278</t>
  </si>
  <si>
    <t>Commercial harbor craft</t>
  </si>
  <si>
    <d:r xmlns:d="http://schemas.openxmlformats.org/spreadsheetml/2006/main">
      <d:rPr>
        <d:sz val="11"/>
        <d:rFont val="Calibri"/>
      </d:rPr>
      <d:t xml:space="preserve">13.040 - Air quality; 47.020 - Shipbuilding and marine structures in general; </d:t>
    </d:r>
  </si>
  <si>
    <t>G/TBT/N/USA/1279</t>
  </si>
  <si>
    <t>Diesel-fueled transport refrigeration units</t>
  </si>
  <si>
    <d:r xmlns:d="http://schemas.openxmlformats.org/spreadsheetml/2006/main">
      <d:rPr>
        <d:sz val="11"/>
        <d:rFont val="Calibri"/>
      </d:rPr>
      <d:t xml:space="preserve">13.040 - Air quality; 43.080 - Commercial vehicles; 43.160 - Special purpose vehicles; </d:t>
    </d:r>
  </si>
  <si>
    <t>G/TBT/N/CHN/1198</t>
  </si>
  <si>
    <d:r xmlns:d="http://schemas.openxmlformats.org/spreadsheetml/2006/main">
      <d:rPr>
        <d:sz val="11"/>
        <d:rFont val="Calibri"/>
      </d:rPr>
      <d:t xml:space="preserve">Biological products</d:t>
    </d:r>
    <d:r xmlns:d="http://schemas.openxmlformats.org/spreadsheetml/2006/main">
      <d:rPr>
        <d:sz val="11"/>
        <d:color rgb="FF000000"/>
        <d:rFont val="Calibri"/>
      </d:rPr>
      <d:t xml:space="preserve"/>
    </d:r>
  </si>
  <si>
    <t>G/TBT/N/ECU/331</t>
  </si>
  <si>
    <t>3305.10.00.00</t>
  </si>
  <si>
    <d:r xmlns:d="http://schemas.openxmlformats.org/spreadsheetml/2006/main">
      <d:rPr>
        <d:sz val="11"/>
        <d:rFont val="Calibri"/>
      </d:rPr>
      <d:t xml:space="preserve">330510 - - Shampoos; </d:t>
    </d:r>
  </si>
  <si>
    <t>G/TBT/N/TZA/75</t>
  </si>
  <si>
    <t>Oilseeds (ICS: 67.200)</t>
  </si>
  <si>
    <t>G/TBT/N/TZA/76</t>
  </si>
  <si>
    <t>G/TBT/N/TZA/77</t>
  </si>
  <si>
    <t>G/TBT/N/UGA/609</t>
  </si>
  <si>
    <t>Organic fertilizer.</t>
  </si>
  <si>
    <t>G/TBT/N/UGA/610</t>
  </si>
  <si>
    <t>Inorganic foliar fertilizer.</t>
  </si>
  <si>
    <t>G/TBT/N/UGA/611</t>
  </si>
  <si>
    <t>Magnesium sulphate fertilizer.</t>
  </si>
  <si>
    <t>G/TBT/N/IDN/37/Add.3</t>
  </si>
  <si>
    <d:r xmlns:d="http://schemas.openxmlformats.org/spreadsheetml/2006/main">
      <d:rPr>
        <d:i/>
        <d:sz val="11"/>
        <d:rFont val="Calibri"/>
      </d:rPr>
      <d:t xml:space="preserve">Glazed Ceramic – Tableware, Closets and Ceramic Tiles ;
1. Glazed Ceramic - Tableware, SNI 7275:2008, HS: 6911.10.00.00, 6911.90.00.00, 6912.00.00.00,  ;
2. Closets SNI 07-0797-2006,  HS: 6910.10.00.00, 6910.90.00.00 ;
3. Ceramic Tiles : Definition, Classification, Characteristic and Marking SNI/ISO 13006:2010, HS: 6907.10.00.00, 6907.90.00.00, 6908.10.10.00, 6908.90.10.00, 6908.90.90.00</d:t>
    </d:r>
    <d:r xmlns:d="http://schemas.openxmlformats.org/spreadsheetml/2006/main">
      <d:rPr>
        <d:sz val="11"/>
        <d:color rgb="FF000000"/>
        <d:rFont val="Calibri"/>
      </d:rPr>
      <d:t xml:space="preserve"/>
    </d:r>
  </si>
  <si>
    <d:r xmlns:d="http://schemas.openxmlformats.org/spreadsheetml/2006/main">
      <d:rPr>
        <d:sz val="11"/>
        <d:rFont val="Calibri"/>
      </d:rPr>
      <d:t xml:space="preserve">690710 - - Tiles, cubes and similar articles, whether or not rectangular, the largest surface area of which is capable of being enclosed in a square the side of which is less than 7 cm; 690790 - - Other; 690810 - - Tiles, cubes and similar articles, whether or not rectangular, the largest surface area of which is capable of being enclosed in a square the side of which is less than 7 cm; 690890 - - Other; 691010 - - Of porcelain or china; 691200 - Ceramic tableware, kitchenware, other household articles and toilet articles, other than of porcelain or china.;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691200 - Ceramic tableware, kitchenware, other household articles and toilet articles, other than of porcelain or china.; 690890 - - Other; 691090 - - Other; 690710 - - Tiles, cubes and similar articles, whether or not rectangular, the largest surface area of which is capable of being enclosed in a square the side of which is less than 7 cm; 691110 - - Tableware and kitchenware; 691010 - - Of porcelain or china; 691190 - - Other; 690810 - - Tiles, cubes and similar articles, whether or not rectangular, the largest surface area of which is capable of being enclosed in a square the side of which is less than 7 cm; 690790 - - Other; </d:t>
    </d:r>
  </si>
  <si>
    <d:r xmlns:d="http://schemas.openxmlformats.org/spreadsheetml/2006/main">
      <d:rPr>
        <d:i/>
        <d:sz val="11"/>
        <d:rFont val="Calibri"/>
      </d:rPr>
      <d:t xml:space="preserve">Prevention of deceptive practices and consumer protection; Quality requirements; Reducing trade barriers and facilitating trade; </d:t>
    </d:r>
  </si>
  <si>
    <t>G/TBT/N/ISR/942</t>
  </si>
  <si>
    <t>Foodstuffs (HS: Section I to IV, Chapters 1 to 24; ICS: 67.040)</t>
  </si>
  <si>
    <t>G/TBT/N/KAZ/15</t>
  </si>
  <si>
    <t>Coolants</t>
  </si>
  <si>
    <t>G/TBT/N/KOR/682/Add.1</t>
  </si>
  <si>
    <d:r xmlns:d="http://schemas.openxmlformats.org/spreadsheetml/2006/main">
      <d:rPr>
        <d:i/>
        <d:sz val="11"/>
        <d:rFont val="Calibri"/>
      </d:rPr>
      <d:t xml:space="preserve">Foods, livestock products</d:t>
    </d:r>
    <d:r xmlns:d="http://schemas.openxmlformats.org/spreadsheetml/2006/main">
      <d:rPr>
        <d:sz val="11"/>
        <d:color rgb="FF000000"/>
        <d:rFont val="Calibri"/>
      </d:rPr>
      <d:t xml:space="preserve"/>
    </d:r>
  </si>
  <si>
    <t>G/TBT/N/TPKM/250/Add.1</t>
  </si>
  <si>
    <d:r xmlns:d="http://schemas.openxmlformats.org/spreadsheetml/2006/main">
      <d:rPr>
        <d:i/>
        <d:sz val="11"/>
        <d:rFont val="Calibri"/>
      </d:rPr>
      <d:t xml:space="preserve">Safety footwear and protective footwear (refer to attachment)</d:t>
    </d:r>
    <d:r xmlns:d="http://schemas.openxmlformats.org/spreadsheetml/2006/main">
      <d:rPr>
        <d:sz val="11"/>
        <d:color rgb="FF000000"/>
        <d:rFont val="Calibri"/>
      </d:rPr>
      <d:t xml:space="preserve"/>
    </d:r>
  </si>
  <si>
    <t>G/TBT/N/USA/1116/Add.4</t>
  </si>
  <si>
    <t>G/TBT/N/USA/1243/Add.1</t>
  </si>
  <si>
    <d:r xmlns:d="http://schemas.openxmlformats.org/spreadsheetml/2006/main">
      <d:rPr>
        <d:i/>
        <d:sz val="11"/>
        <d:rFont val="Calibri"/>
      </d:rPr>
      <d:t xml:space="preserve">Passenger equipment safety standards</d:t>
    </d:r>
    <d:r xmlns:d="http://schemas.openxmlformats.org/spreadsheetml/2006/main">
      <d:rPr>
        <d:sz val="11"/>
        <d:color rgb="FF000000"/>
        <d:rFont val="Calibri"/>
      </d:rPr>
      <d:t xml:space="preserve"/>
    </d:r>
  </si>
  <si>
    <d:r xmlns:d="http://schemas.openxmlformats.org/spreadsheetml/2006/main">
      <d:rPr>
        <d:i/>
        <d:sz val="11"/>
        <d:rFont val="Calibri"/>
      </d:rPr>
      <d:t xml:space="preserve">13.340 - Protective equipment; 03.220 - Transport; </d:t>
    </d:r>
  </si>
  <si>
    <t>G/TBT/N/USA/1256/Add.1</t>
  </si>
  <si>
    <d:r xmlns:d="http://schemas.openxmlformats.org/spreadsheetml/2006/main">
      <d:rPr>
        <d:i/>
        <d:sz val="11"/>
        <d:rFont val="Calibri"/>
      </d:rPr>
      <d:t xml:space="preserve">49.090 - On-board equipment and instruments; </d:t>
    </d:r>
  </si>
  <si>
    <t>G/TBT/N/USA/1259/Add.1</t>
  </si>
  <si>
    <d:r xmlns:d="http://schemas.openxmlformats.org/spreadsheetml/2006/main">
      <d:rPr>
        <d:i/>
        <d:sz val="11"/>
        <d:rFont val="Calibri"/>
      </d:rPr>
      <d:t xml:space="preserve">Venison</d:t>
    </d:r>
    <d:r xmlns:d="http://schemas.openxmlformats.org/spreadsheetml/2006/main">
      <d:rPr>
        <d:sz val="11"/>
        <d:color rgb="FF000000"/>
        <d:rFont val="Calibri"/>
      </d:rPr>
      <d:t xml:space="preserve"/>
    </d:r>
  </si>
  <si>
    <d:r xmlns:d="http://schemas.openxmlformats.org/spreadsheetml/2006/main">
      <d:rPr>
        <d:i/>
        <d:sz val="11"/>
        <d:rFont val="Calibri"/>
      </d:rPr>
      <d:t xml:space="preserve">67.120 - Meat, meat products and other animal produce; </d:t>
    </d:r>
  </si>
  <si>
    <t>G/TBT/N/USA/1262/Add.1</t>
  </si>
  <si>
    <t>G/TBT/N/USA/1264/Add.1</t>
  </si>
  <si>
    <d:r xmlns:d="http://schemas.openxmlformats.org/spreadsheetml/2006/main">
      <d:rPr>
        <d:i/>
        <d:sz val="11"/>
        <d:rFont val="Calibri"/>
      </d:rPr>
      <d:t xml:space="preserve">Meat and poultry products</d:t>
    </d:r>
    <d:r xmlns:d="http://schemas.openxmlformats.org/spreadsheetml/2006/main">
      <d:rPr>
        <d:sz val="11"/>
        <d:color rgb="FF000000"/>
        <d:rFont val="Calibri"/>
      </d:rPr>
      <d:t xml:space="preserve"/>
    </d:r>
  </si>
  <si>
    <t>G/TBT/N/CAN/518</t>
  </si>
  <si>
    <t>G/TBT/N/CHL/388</t>
  </si>
  <si>
    <t>Fluorescent self-ballasted lamps (compact fluorescent lamps) for general lighting services</t>
  </si>
  <si>
    <t>G/TBT/N/CHL/389</t>
  </si>
  <si>
    <t>Double-capped fluorescent lamps</t>
  </si>
  <si>
    <t>G/TBT/N/CHL/390</t>
  </si>
  <si>
    <t>Single-capped fluorescent lamps</t>
  </si>
  <si>
    <t>G/TBT/N/CHL/391</t>
  </si>
  <si>
    <t>Self-ballasted LED lamps for general lighting services</t>
  </si>
  <si>
    <t>G/TBT/N/CHL/392</t>
  </si>
  <si>
    <t>Double-capped LED lamps designed to retrofit linear fluorescent lamps</t>
  </si>
  <si>
    <t>G/TBT/N/COL/213/Add.1</t>
  </si>
  <si>
    <d:r xmlns:d="http://schemas.openxmlformats.org/spreadsheetml/2006/main">
      <d:rPr>
        <d:i/>
        <d:sz val="11"/>
        <d:rFont val="Calibri"/>
      </d:rPr>
      <d:t xml:space="preserve">Anhydrous fuel ethanol and denatured anhydrous fuel ethanol ;</d:t>
    </d:r>
    <d:r xmlns:d="http://schemas.openxmlformats.org/spreadsheetml/2006/main">
      <d:rPr>
        <d:sz val="11"/>
        <d:color rgb="FF000000"/>
        <d:rFont val="Calibri"/>
      </d:rPr>
      <d:t xml:space="preserve"/>
    </d:r>
  </si>
  <si>
    <d:r xmlns:d="http://schemas.openxmlformats.org/spreadsheetml/2006/main">
      <d:rPr>
        <d:i/>
        <d:sz val="11"/>
        <d:rFont val="Calibri"/>
      </d:rPr>
      <d:t xml:space="preserve">Protection of the environment; Quality requirements; </d:t>
    </d:r>
  </si>
  <si>
    <t>G/TBT/N/EU/457</t>
  </si>
  <si>
    <t>G/TBT/N/SLV/192/Add.1</t>
  </si>
  <si>
    <t>G/TBT/N/ARG/316</t>
  </si>
  <si>
    <t>G/TBT/N/ARG/317</t>
  </si>
  <si>
    <t>G/TBT/N/BRA/706</t>
  </si>
  <si>
    <t>Ceiling fans (HS: 841451)</t>
  </si>
  <si>
    <t>G/TBT/N/BRA/707</t>
  </si>
  <si>
    <t>Medicines</t>
  </si>
  <si>
    <t>G/TBT/N/ECU/11/Add.6</t>
  </si>
  <si>
    <d:r xmlns:d="http://schemas.openxmlformats.org/spreadsheetml/2006/main">
      <d:rPr>
        <d:i/>
        <d:sz val="11"/>
        <d:rFont val="Calibri"/>
      </d:rPr>
      <d:t xml:space="preserve">HS 7214.20.00 and 7221.00.00</d:t>
    </d:r>
    <d:r xmlns:d="http://schemas.openxmlformats.org/spreadsheetml/2006/main">
      <d:rPr>
        <d:sz val="11"/>
        <d:color rgb="FF000000"/>
        <d:rFont val="Calibri"/>
      </d:rPr>
      <d:t xml:space="preserve"/>
    </d:r>
  </si>
  <si>
    <d:r xmlns:d="http://schemas.openxmlformats.org/spreadsheetml/2006/main">
      <d:rPr>
        <d:sz val="11"/>
        <d:rFont val="Calibri"/>
      </d:rPr>
      <d:t xml:space="preserve">4011 - New pneumatic tyres, of rubber.; 4012 - Retreaded or used pneumatic tyres of rubber; solid or cushion tyres, tyre treads and tyre flaps, of rubber.;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722100 - Bars and rods, hot-rolled, in irregularly wound coils, of stainless steel.; 721420 - - Containing indentations, ribs, grooves or other deformations produced during the rolling process or twisted after rolling; </d:t>
    </d:r>
  </si>
  <si>
    <d:r xmlns:d="http://schemas.openxmlformats.org/spreadsheetml/2006/main">
      <d:rPr>
        <d:sz val="11"/>
        <d:rFont val="Calibri"/>
      </d:rPr>
      <d:t xml:space="preserve">721420 - - Containing indentations, ribs, grooves or other deformations produced during the rolling process or twisted after rolling; 722100 - Bars and rods, hot-rolled, in irregularly wound coils, of stainless steel.;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721420 - - Containing indentations, ribs, grooves or other deformations produced during the rolling process or twisted after rolling; 722100 - Bars and rods, hot-rolled, in irregularly wound coils, of stainless steel.; </d:t>
    </d:r>
  </si>
  <si>
    <t>G/TBT/N/ECU/330</t>
  </si>
  <si>
    <t>8528710010 and 8528710090.</t>
  </si>
  <si>
    <d:r xmlns:d="http://schemas.openxmlformats.org/spreadsheetml/2006/main">
      <d:rPr>
        <d:sz val="11"/>
        <d:rFont val="Calibri"/>
      </d:rPr>
      <d:t xml:space="preserve">8528 - Reception apparatus for television, whether or not incorporating radio- Broadcast receivers or sound or video recording or reproducing apparatus; video monitors and video projectors.; </d:t>
    </d:r>
  </si>
  <si>
    <t>G/TBT/N/JPN/547</t>
  </si>
  <si>
    <t>G/TBT/N/BRA/325/Rev.1/Add.1</t>
  </si>
  <si>
    <d:r xmlns:d="http://schemas.openxmlformats.org/spreadsheetml/2006/main">
      <d:rPr>
        <d:i/>
        <d:sz val="11"/>
        <d:rFont val="Calibri"/>
      </d:rPr>
      <d:t xml:space="preserve">Cashew Chestnut Almonds (HS: 080130).</d:t>
    </d:r>
    <d:r xmlns:d="http://schemas.openxmlformats.org/spreadsheetml/2006/main">
      <d:rPr>
        <d:sz val="11"/>
        <d:color rgb="FF000000"/>
        <d:rFont val="Calibri"/>
      </d:rPr>
      <d:t xml:space="preserve"/>
    </d:r>
  </si>
  <si>
    <t>G/TBT/N/CHL/347/Add.1</t>
  </si>
  <si>
    <d:r xmlns:d="http://schemas.openxmlformats.org/spreadsheetml/2006/main">
      <d:rPr>
        <d:i/>
        <d:sz val="11"/>
        <d:rFont val="Calibri"/>
      </d:rPr>
      <d:t xml:space="preserve">Lighters ;</d:t>
    </d:r>
    <d:r xmlns:d="http://schemas.openxmlformats.org/spreadsheetml/2006/main">
      <d:rPr>
        <d:sz val="11"/>
        <d:color rgb="FF000000"/>
        <d:rFont val="Calibri"/>
      </d:rPr>
      <d:t xml:space="preserve"/>
    </d:r>
  </si>
  <si>
    <t>G/TBT/N/CHL/362/Add.1</t>
  </si>
  <si>
    <d:r xmlns:d="http://schemas.openxmlformats.org/spreadsheetml/2006/main">
      <d:rPr>
        <d:i/>
        <d:sz val="11"/>
        <d:rFont val="Calibri"/>
      </d:rPr>
      <d:t xml:space="preserve">Medidores de energía eléctrica activa de corriente alterna clases 1 y 2 (concentradores de medición)</d:t>
    </d:r>
    <d:r xmlns:d="http://schemas.openxmlformats.org/spreadsheetml/2006/main">
      <d:rPr>
        <d:sz val="11"/>
        <d:color rgb="FF000000"/>
        <d:rFont val="Calibri"/>
      </d:rPr>
      <d:t xml:space="preserve"/>
    </d:r>
  </si>
  <si>
    <t>G/TBT/N/CHL/364/Add.1</t>
  </si>
  <si>
    <d:r xmlns:d="http://schemas.openxmlformats.org/spreadsheetml/2006/main">
      <d:rPr>
        <d:i/>
        <d:sz val="11"/>
        <d:rFont val="Calibri"/>
      </d:rPr>
      <d:t xml:space="preserve">Diaphragm gas meters with battery-powered totalizers ;</d:t>
    </d:r>
    <d:r xmlns:d="http://schemas.openxmlformats.org/spreadsheetml/2006/main">
      <d:rPr>
        <d:sz val="11"/>
        <d:color rgb="FF000000"/>
        <d:rFont val="Calibri"/>
      </d:rPr>
      <d:t xml:space="preserve"/>
    </d:r>
  </si>
  <si>
    <t>G/TBT/N/CHL/383/Add.1</t>
  </si>
  <si>
    <t>G/TBT/N/TZA/71</t>
  </si>
  <si>
    <t>Cheese (ICS: 67.100.30)</t>
  </si>
  <si>
    <t>G/TBT/N/TZA/72</t>
  </si>
  <si>
    <t>G/TBT/N/TZA/73</t>
  </si>
  <si>
    <t>Labelling (ICS:01.080.01)</t>
  </si>
  <si>
    <d:r xmlns:d="http://schemas.openxmlformats.org/spreadsheetml/2006/main">
      <d:rPr>
        <d:sz val="11"/>
        <d:rFont val="Calibri"/>
      </d:rPr>
      <d:t xml:space="preserve">01.080.01 - Graphical symbols in general; </d:t>
    </d:r>
  </si>
  <si>
    <t>G/TBT/N/TZA/74</t>
  </si>
  <si>
    <t>Clothes (ICS: 61.020)</t>
  </si>
  <si>
    <t>G/TBT/N/BRA/562/Add.1</t>
  </si>
  <si>
    <d:r xmlns:d="http://schemas.openxmlformats.org/spreadsheetml/2006/main">
      <d:rPr>
        <d:i/>
        <d:sz val="11"/>
        <d:rFont val="Calibri"/>
      </d:rPr>
      <d:t xml:space="preserve">Other electric lamps</d:t>
    </d:r>
    <d:r xmlns:d="http://schemas.openxmlformats.org/spreadsheetml/2006/main">
      <d:rPr>
        <d:sz val="11"/>
        <d:color rgb="FF000000"/>
        <d:rFont val="Calibri"/>
      </d:rPr>
      <d:t xml:space="preserve"/>
    </d:r>
  </si>
  <si>
    <d:r xmlns:d="http://schemas.openxmlformats.org/spreadsheetml/2006/main">
      <d:rPr>
        <d:sz val="11"/>
        <d:rFont val="Calibri"/>
      </d:rPr>
      <d:t xml:space="preserve">940540 - - Other electric lamps and lighting fittings;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940540 - - Other electric lamps and lighting fittings; </d:t>
    </d:r>
  </si>
  <si>
    <t>G/TBT/N/BRA/701/Add.1</t>
  </si>
  <si>
    <d:r xmlns:d="http://schemas.openxmlformats.org/spreadsheetml/2006/main">
      <d:rPr>
        <d:sz val="11"/>
        <d:rFont val="Calibri"/>
      </d:rPr>
      <d:t xml:space="preserve">0303 - Fish, frozen, excluding fish fillets and other fish meat of heading 03.04.; 0304 - Fish fillets and other fish meat (whether or not minced), fresh, chilled or frozen.;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0304 - Fish fillets and other fish meat (whether or not minced), fresh, chilled or frozen.; 0303 - Fish, frozen, excluding fish fillets and other fish meat of heading 03.04.; </d:t>
    </d:r>
  </si>
  <si>
    <t>G/TBT/N/EU/456</t>
  </si>
  <si>
    <t>D4 and D5 in wash-off cosmetic products in a concentration equal to or greater than 0.1% by weight of either substance</t>
  </si>
  <si>
    <t>G/TBT/N/MNG/7</t>
  </si>
  <si>
    <t>Mongolia</t>
  </si>
  <si>
    <t>G/TBT/N/TPKM/245/Add.1</t>
  </si>
  <si>
    <d:r xmlns:d="http://schemas.openxmlformats.org/spreadsheetml/2006/main">
      <d:rPr>
        <d:i/>
        <d:sz val="11"/>
        <d:rFont val="Calibri"/>
      </d:rPr>
      <d:t xml:space="preserve">Bicycles for young children (refer to attachment)</d:t>
    </d:r>
    <d:r xmlns:d="http://schemas.openxmlformats.org/spreadsheetml/2006/main">
      <d:rPr>
        <d:sz val="11"/>
        <d:color rgb="FF000000"/>
        <d:rFont val="Calibri"/>
      </d:rPr>
      <d:t xml:space="preserve"/>
    </d:r>
  </si>
  <si>
    <d:r xmlns:d="http://schemas.openxmlformats.org/spreadsheetml/2006/main">
      <d:rPr>
        <d:i/>
        <d:sz val="11"/>
        <d:rFont val="Calibri"/>
      </d:rPr>
      <d:t xml:space="preserve">8712 - Bicycles and other cycles (including delivery tricycles), not motorized.; </d:t>
    </d:r>
  </si>
  <si>
    <t>G/TBT/N/TZA/64</t>
  </si>
  <si>
    <t>Animal feed stuff (ICS: 65.120)</t>
  </si>
  <si>
    <t>G/TBT/N/TZA/65</t>
  </si>
  <si>
    <t>G/TBT/N/TZA/66</t>
  </si>
  <si>
    <t>G/TBT/N/TZA/67</t>
  </si>
  <si>
    <t>Pharmaceutical (ICS: 11.120.01)</t>
  </si>
  <si>
    <d:r xmlns:d="http://schemas.openxmlformats.org/spreadsheetml/2006/main">
      <d:rPr>
        <d:sz val="11"/>
        <d:rFont val="Calibri"/>
      </d:rPr>
      <d:t xml:space="preserve">11.120.01 - Pharmaceutics in general; </d:t>
    </d:r>
  </si>
  <si>
    <t>G/TBT/N/TZA/68</t>
  </si>
  <si>
    <t>G/TBT/N/TZA/69</t>
  </si>
  <si>
    <t>G/TBT/N/TZA/70</t>
  </si>
  <si>
    <t>Cheese (67.100.30)</t>
  </si>
  <si>
    <t>G/TBT/N/USA/1118/Add.3</t>
  </si>
  <si>
    <d:r xmlns:d="http://schemas.openxmlformats.org/spreadsheetml/2006/main">
      <d:rPr>
        <d:i/>
        <d:sz val="11"/>
        <d:rFont val="Calibri"/>
      </d:rPr>
      <d:t xml:space="preserve">65.020 - Farming and forestry; </d:t>
    </d:r>
  </si>
  <si>
    <t>G/TBT/N/USA/1232/Add.1</t>
  </si>
  <si>
    <d:r xmlns:d="http://schemas.openxmlformats.org/spreadsheetml/2006/main">
      <d:rPr>
        <d:i/>
        <d:sz val="11"/>
        <d:rFont val="Calibri"/>
      </d:rPr>
      <d:t xml:space="preserve">Small battery chargers</d:t>
    </d:r>
    <d:r xmlns:d="http://schemas.openxmlformats.org/spreadsheetml/2006/main">
      <d:rPr>
        <d:sz val="11"/>
        <d:color rgb="FF000000"/>
        <d:rFont val="Calibri"/>
      </d:rPr>
      <d:t xml:space="preserve"/>
    </d:r>
  </si>
  <si>
    <d:r xmlns:d="http://schemas.openxmlformats.org/spreadsheetml/2006/main">
      <d:rPr>
        <d:i/>
        <d:sz val="11"/>
        <d:rFont val="Calibri"/>
      </d:rPr>
      <d:t xml:space="preserve">13.020 - Environmental protection; 97.030 - Domestic electrical appliances in general; </d:t>
    </d:r>
  </si>
  <si>
    <t>G/TBT/N/USA/1247/Add.1</t>
  </si>
  <si>
    <d:r xmlns:d="http://schemas.openxmlformats.org/spreadsheetml/2006/main">
      <d:rPr>
        <d:i/>
        <d:sz val="11"/>
        <d:rFont val="Calibri"/>
      </d:rPr>
      <d:t xml:space="preserve">Trichloroethylene</d:t>
    </d:r>
    <d:r xmlns:d="http://schemas.openxmlformats.org/spreadsheetml/2006/main">
      <d:rPr>
        <d:sz val="11"/>
        <d:color rgb="FF000000"/>
        <d:rFont val="Calibri"/>
      </d:rPr>
      <d:t xml:space="preserve"/>
    </d:r>
  </si>
  <si>
    <t>G/TBT/N/USA/1270/Add.1</t>
  </si>
  <si>
    <t>G/TBT/N/USA/1274</t>
  </si>
  <si>
    <t>Malt beverages</t>
  </si>
  <si>
    <d:r xmlns:d="http://schemas.openxmlformats.org/spreadsheetml/2006/main">
      <d:rPr>
        <d:sz val="11"/>
        <d:rFont val="Calibri"/>
      </d:rPr>
      <d:t xml:space="preserve">2203 - Beer made from malt.; </d:t>
    </d:r>
  </si>
  <si>
    <t>G/TBT/N/CHN/1197</t>
  </si>
  <si>
    <d:r xmlns:d="http://schemas.openxmlformats.org/spreadsheetml/2006/main">
      <d:rPr>
        <d:sz val="11"/>
        <d:rFont val="Calibri"/>
      </d:rPr>
      <d:t xml:space="preserve">Ship</d:t>
    </d:r>
    <d:r xmlns:d="http://schemas.openxmlformats.org/spreadsheetml/2006/main">
      <d:rPr>
        <d:sz val="11"/>
        <d:color rgb="FF000000"/>
        <d:rFont val="Calibri"/>
      </d:rPr>
      <d:t xml:space="preserve"/>
    </d:r>
  </si>
  <si>
    <t>G/TBT/N/CHN/262/Rev.1</t>
  </si>
  <si>
    <d:r xmlns:d="http://schemas.openxmlformats.org/spreadsheetml/2006/main">
      <d:rPr>
        <d:sz val="11"/>
        <d:rFont val="Calibri"/>
      </d:rPr>
      <d:t xml:space="preserve">Vehicle of category M2 or M3</d:t>
    </d:r>
    <d:r xmlns:d="http://schemas.openxmlformats.org/spreadsheetml/2006/main">
      <d:rPr>
        <d:sz val="11"/>
        <d:color rgb="FF000000"/>
        <d:rFont val="Calibri"/>
      </d:rPr>
      <d:t xml:space="preserve"/>
    </d:r>
  </si>
  <si>
    <t>G/TBT/N/IND/57</t>
  </si>
  <si>
    <t>Omission of provision from 2.10.6(1) Beverages Non - Alcoholic-Carbonated, for declaration of added sugar.</t>
  </si>
  <si>
    <t>G/TBT/N/PER/69/Add.1</t>
  </si>
  <si>
    <t>G/TBT/N/PER/70/Add.1</t>
  </si>
  <si>
    <t>G/TBT/N/USA/1031/Add.4</t>
  </si>
  <si>
    <t>G/TBT/N/USA/1033/Add.5</t>
  </si>
  <si>
    <d:r xmlns:d="http://schemas.openxmlformats.org/spreadsheetml/2006/main">
      <d:rPr>
        <d:sz val="11"/>
        <d:rFont val="Calibri"/>
      </d:rPr>
      <d:t xml:space="preserve">-
</d:t>
    </d:r>
    <d:r xmlns:d="http://schemas.openxmlformats.org/spreadsheetml/2006/main">
      <d:rPr>
        <d:i/>
        <d:sz val="11"/>
        <d:color rgb="FF000000"/>
        <d:rFont val="Calibri"/>
      </d:rPr>
      <d:t xml:space="preserve">Proximity detection systems</d:t>
    </d:r>
    <d:r xmlns:d="http://schemas.openxmlformats.org/spreadsheetml/2006/main">
      <d:rPr>
        <d:sz val="11"/>
        <d:color rgb="FF000000"/>
        <d:rFont val="Calibri"/>
      </d:rPr>
      <d:t xml:space="preserve"/>
    </d:r>
  </si>
  <si>
    <d:r xmlns:d="http://schemas.openxmlformats.org/spreadsheetml/2006/main">
      <d:rPr>
        <d:i/>
        <d:sz val="11"/>
        <d:rFont val="Calibri"/>
      </d:rPr>
      <d:t xml:space="preserve">73.100 - Mining equipment; </d:t>
    </d:r>
  </si>
  <si>
    <t>G/TBT/N/USA/1144/Add.5</t>
  </si>
  <si>
    <d:r xmlns:d="http://schemas.openxmlformats.org/spreadsheetml/2006/main">
      <d:rPr>
        <d:sz val="11"/>
        <d:rFont val="Calibri"/>
      </d:rPr>
      <d:t xml:space="preserve">-
</d:t>
    </d:r>
    <d:r xmlns:d="http://schemas.openxmlformats.org/spreadsheetml/2006/main">
      <d:rPr>
        <d:i/>
        <d:sz val="11"/>
        <d:color rgb="FF000000"/>
        <d:rFont val="Calibri"/>
      </d:rPr>
      <d:t xml:space="preserve">Chemical bulk storage</d:t>
    </d:r>
    <d:r xmlns:d="http://schemas.openxmlformats.org/spreadsheetml/2006/main">
      <d:rPr>
        <d:sz val="11"/>
        <d:color rgb="FF000000"/>
        <d:rFont val="Calibri"/>
      </d:rPr>
      <d:t xml:space="preserve"/>
    </d:r>
  </si>
  <si>
    <t>G/TBT/N/USA/1269/Add.2</t>
  </si>
  <si>
    <d:r xmlns:d="http://schemas.openxmlformats.org/spreadsheetml/2006/main">
      <d:rPr>
        <d:sz val="11"/>
        <d:rFont val="Calibri"/>
      </d:rPr>
      <d:t xml:space="preserve">-
</d:t>
    </d:r>
    <d:r xmlns:d="http://schemas.openxmlformats.org/spreadsheetml/2006/main">
      <d:rPr>
        <d:i/>
        <d:sz val="11"/>
        <d:color rgb="FF000000"/>
        <d:rFont val="Calibri"/>
      </d:rPr>
      <d:t xml:space="preserve">Real-time text (RTT)</d:t>
    </d:r>
    <d:r xmlns:d="http://schemas.openxmlformats.org/spreadsheetml/2006/main">
      <d:rPr>
        <d:sz val="11"/>
        <d:color rgb="FF000000"/>
        <d:rFont val="Calibri"/>
      </d:rPr>
      <d:t xml:space="preserve"/>
    </d:r>
  </si>
  <si>
    <d:r xmlns:d="http://schemas.openxmlformats.org/spreadsheetml/2006/main">
      <d:rPr>
        <d:i/>
        <d:sz val="11"/>
        <d:rFont val="Calibri"/>
      </d:rPr>
      <d:t xml:space="preserve">33.020 - Telecommunications in general; 33.040 - Telecommunication systems; </d:t>
    </d:r>
  </si>
  <si>
    <t>G/TBT/N/USA/777/Add.3</t>
  </si>
  <si>
    <d:r xmlns:d="http://schemas.openxmlformats.org/spreadsheetml/2006/main">
      <d:rPr>
        <d:sz val="11"/>
        <d:rFont val="Calibri"/>
      </d:rPr>
      <d:t xml:space="preserve">-
</d:t>
    </d:r>
    <d:r xmlns:d="http://schemas.openxmlformats.org/spreadsheetml/2006/main">
      <d:rPr>
        <d:i/>
        <d:sz val="11"/>
        <d:color rgb="FF000000"/>
        <d:rFont val="Calibri"/>
      </d:rPr>
      <d:t xml:space="preserve">Hybrid and electric vehicles (ICS 49.040, 40.120)</d:t>
    </d:r>
    <d:r xmlns:d="http://schemas.openxmlformats.org/spreadsheetml/2006/main">
      <d:rPr>
        <d:sz val="11"/>
        <d:color rgb="FF000000"/>
        <d:rFont val="Calibri"/>
      </d:rPr>
      <d:t xml:space="preserve"/>
    </d:r>
  </si>
  <si>
    <d:r xmlns:d="http://schemas.openxmlformats.org/spreadsheetml/2006/main">
      <d:rPr>
        <d:sz val="11"/>
        <d:rFont val="Calibri"/>
      </d:rPr>
      <d:t xml:space="preserve">43.040 - Road vehicle systems; 43.120 - Electric road vehicles;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49.040 - Coatings and related processes used in aerospace industry; </d:t>
    </d:r>
  </si>
  <si>
    <t>G/TBT/N/AUS/104</t>
  </si>
  <si>
    <t>Cosmetics and cosmetic ingredients, including (but not limited to) those contained in HS Chapters 28, 29 and 33.</t>
  </si>
  <si>
    <d:r xmlns:d="http://schemas.openxmlformats.org/spreadsheetml/2006/main">
      <d:rPr>
        <d:sz val="11"/>
        <d:rFont val="Calibri"/>
      </d:rPr>
      <d:t xml:space="preserve">28 - Inorganic chemicals; organic or inorganic compounds of precious metals, of rare- earth metals, of radioactive elements or of isotopes; 29 - Organic chemicals; 33 - Essential oils and resinoids; perfumery, cosmetic or toilet preparations; </d:t>
    </d:r>
  </si>
  <si>
    <t>G/TBT/N/CAN/517</t>
  </si>
  <si>
    <t xml:space="preserve">Fresh and frozen raw ground beef products  (ICS Codes: 67.120.10)</t>
  </si>
  <si>
    <t>G/TBT/N/CHN/1193</t>
  </si>
  <si>
    <d:r xmlns:d="http://schemas.openxmlformats.org/spreadsheetml/2006/main">
      <d:rPr>
        <d:sz val="11"/>
        <d:rFont val="Calibri"/>
      </d:rPr>
      <d:t xml:space="preserve">Vehicle of category M2 or M3 and school bus</d:t>
    </d:r>
    <d:r xmlns:d="http://schemas.openxmlformats.org/spreadsheetml/2006/main">
      <d:rPr>
        <d:sz val="11"/>
        <d:color rgb="FF000000"/>
        <d:rFont val="Calibri"/>
      </d:rPr>
      <d:t xml:space="preserve"/>
    </d:r>
  </si>
  <si>
    <d:r xmlns:d="http://schemas.openxmlformats.org/spreadsheetml/2006/main">
      <d:rPr>
        <d:sz val="11"/>
        <d:rFont val="Calibri"/>
      </d:rPr>
      <d:t xml:space="preserve">43.080.20 - Buses; </d:t>
    </d:r>
  </si>
  <si>
    <t>G/TBT/N/CHN/1194</t>
  </si>
  <si>
    <d:r xmlns:d="http://schemas.openxmlformats.org/spreadsheetml/2006/main">
      <d:rPr>
        <d:sz val="11"/>
        <d:rFont val="Calibri"/>
      </d:rPr>
      <d:t xml:space="preserve">Civil bulk coal</d:t>
    </d:r>
    <d:r xmlns:d="http://schemas.openxmlformats.org/spreadsheetml/2006/main">
      <d:rPr>
        <d:sz val="11"/>
        <d:color rgb="FF000000"/>
        <d:rFont val="Calibri"/>
      </d:rPr>
      <d:t xml:space="preserve"/>
    </d:r>
  </si>
  <si>
    <d:r xmlns:d="http://schemas.openxmlformats.org/spreadsheetml/2006/main">
      <d:rPr>
        <d:sz val="11"/>
        <d:rFont val="Calibri"/>
      </d:rPr>
      <d:t xml:space="preserve">270119 - -- Other coal; </d:t>
    </d:r>
  </si>
  <si>
    <d:r xmlns:d="http://schemas.openxmlformats.org/spreadsheetml/2006/main">
      <d:rPr>
        <d:sz val="11"/>
        <d:rFont val="Calibri"/>
      </d:rPr>
      <d:t xml:space="preserve">73.040 - Coals; </d:t>
    </d:r>
  </si>
  <si>
    <t>G/TBT/N/CHN/1195</t>
  </si>
  <si>
    <d:r xmlns:d="http://schemas.openxmlformats.org/spreadsheetml/2006/main">
      <d:rPr>
        <d:sz val="11"/>
        <d:rFont val="Calibri"/>
      </d:rPr>
      <d:t xml:space="preserve">Civil briquette</d:t>
    </d:r>
    <d:r xmlns:d="http://schemas.openxmlformats.org/spreadsheetml/2006/main">
      <d:rPr>
        <d:sz val="11"/>
        <d:color rgb="FF000000"/>
        <d:rFont val="Calibri"/>
      </d:rPr>
      <d:t xml:space="preserve"/>
    </d:r>
  </si>
  <si>
    <d:r xmlns:d="http://schemas.openxmlformats.org/spreadsheetml/2006/main">
      <d:rPr>
        <d:sz val="11"/>
        <d:rFont val="Calibri"/>
      </d:rPr>
      <d:t xml:space="preserve">270120 - - Briquettes, ovoids and similar solid fuels manufactured from coal; </d:t>
    </d:r>
  </si>
  <si>
    <t>G/TBT/N/CHN/1196</t>
  </si>
  <si>
    <d:r xmlns:d="http://schemas.openxmlformats.org/spreadsheetml/2006/main">
      <d:rPr>
        <d:sz val="11"/>
        <d:rFont val="Calibri"/>
      </d:rPr>
      <d:t xml:space="preserve">Compressed natural gas (CNG) as vehicle fuel</d:t>
    </d:r>
    <d:r xmlns:d="http://schemas.openxmlformats.org/spreadsheetml/2006/main">
      <d:rPr>
        <d:sz val="11"/>
        <d:color rgb="FF000000"/>
        <d:rFont val="Calibri"/>
      </d:rPr>
      <d:t xml:space="preserve"/>
    </d:r>
  </si>
  <si>
    <d:r xmlns:d="http://schemas.openxmlformats.org/spreadsheetml/2006/main">
      <d:rPr>
        <d:sz val="11"/>
        <d:rFont val="Calibri"/>
      </d:rPr>
      <d:t xml:space="preserve">271121 - -- Natural gas; </d:t>
    </d:r>
  </si>
  <si>
    <t>G/TBT/N/EU/455</t>
  </si>
  <si>
    <t>Organic aquaculture</t>
  </si>
  <si>
    <t>G/TBT/N/KOR/708</t>
  </si>
  <si>
    <t>Environment-friendly agricultural and fishery products, processed organic foods and materials for organic farming</t>
  </si>
  <si>
    <t>G/TBT/N/THA/1/Rev.1/Add.2</t>
  </si>
  <si>
    <t>G/TBT/N/THA/495</t>
  </si>
  <si>
    <t>Foods (ICS Code: 67.040)</t>
  </si>
  <si>
    <t>G/TBT/N/UGA/606</t>
  </si>
  <si>
    <t>Maize</t>
  </si>
  <si>
    <t>G/TBT/N/UGA/607</t>
  </si>
  <si>
    <t>Onshore oil and gas production operations.</t>
  </si>
  <si>
    <d:r xmlns:d="http://schemas.openxmlformats.org/spreadsheetml/2006/main">
      <d:rPr>
        <d:sz val="11"/>
        <d:rFont val="Calibri"/>
      </d:rPr>
      <d:t xml:space="preserve">2711 - Petroleum gases and other gaseous hydrocarbons.; 271111 - -- Natural gas; </d:t>
    </d:r>
  </si>
  <si>
    <d:r xmlns:d="http://schemas.openxmlformats.org/spreadsheetml/2006/main">
      <d:rPr>
        <d:sz val="11"/>
        <d:rFont val="Calibri"/>
      </d:rPr>
      <d:t xml:space="preserve">13.020 - Environmental protection; 13.020.01 - Environment and environmental protection in general; 75.020 - Extraction and processing of petroleum and natural gas; 75.060 - Natural gas; </d:t>
    </d:r>
  </si>
  <si>
    <t>G/TBT/N/UGA/608</t>
  </si>
  <si>
    <t>G/TBT/N/ZAF/215</t>
  </si>
  <si>
    <d:r xmlns:d="http://schemas.openxmlformats.org/spreadsheetml/2006/main">
      <d:rPr>
        <d:sz val="11"/>
        <d:rFont val="Calibri"/>
      </d:rPr>
      <d:t xml:space="preserve">0803 - Bananas, including plantains, fresh or dried.; </d:t>
    </d:r>
  </si>
  <si>
    <d:r xmlns:d="http://schemas.openxmlformats.org/spreadsheetml/2006/main">
      <d:rPr>
        <d:sz val="11"/>
        <d:rFont val="Calibri"/>
      </d:rPr>
      <d:t xml:space="preserve">65 - AGRICULTURE; </d:t>
    </d:r>
  </si>
  <si>
    <t>G/TBT/N/CZE/199/Add.1</t>
  </si>
  <si>
    <t>G/TBT/N/BRA/684/Add.3</t>
  </si>
  <si>
    <d:r xmlns:d="http://schemas.openxmlformats.org/spreadsheetml/2006/main">
      <d:rPr>
        <d:i/>
        <d:sz val="11"/>
        <d:rFont val="Calibri"/>
      </d:rPr>
      <d:t xml:space="preserve">All foods containing originally lactose or food that have been altered and contain residual lactose</d:t>
    </d:r>
    <d:r xmlns:d="http://schemas.openxmlformats.org/spreadsheetml/2006/main">
      <d:rPr>
        <d:sz val="11"/>
        <d:color rgb="FF000000"/>
        <d:rFont val="Calibri"/>
      </d:rPr>
      <d:t xml:space="preserve"/>
    </d:r>
  </si>
  <si>
    <t>G/TBT/N/BRA/684/Add.4</t>
  </si>
  <si>
    <t>G/TBT/N/CZE/196/Add.1</t>
  </si>
  <si>
    <d:r xmlns:d="http://schemas.openxmlformats.org/spreadsheetml/2006/main">
      <d:rPr>
        <d:i/>
        <d:sz val="11"/>
        <d:rFont val="Calibri"/>
      </d:rPr>
      <d:t xml:space="preserve">- activities associated with the use of nuclear energy  ;
- activities in exposure situations  ;
- transport of radioactive and fissile materials  ;
- activities in the area of radioactive waste management  ;
- nuclear installation design  ;
- design, manufacture, or modification of selected equipment  ;
- preparation, management, and construction of structures and technological systems that are part of a nuclear installation  ;
- safety assessment  ;
- assessment of locations for the siting of nuclear installations</d:t>
    </d:r>
    <d:r xmlns:d="http://schemas.openxmlformats.org/spreadsheetml/2006/main">
      <d:rPr>
        <d:sz val="11"/>
        <d:color rgb="FF000000"/>
        <d:rFont val="Calibri"/>
      </d:rPr>
      <d:t xml:space="preserve"/>
    </d:r>
  </si>
  <si>
    <d:r xmlns:d="http://schemas.openxmlformats.org/spreadsheetml/2006/main">
      <d:rPr>
        <d:i/>
        <d:sz val="11"/>
        <d:rFont val="Calibri"/>
      </d:rPr>
      <d:t xml:space="preserve">27.120.99 - Other standards related to nuclear energy; </d:t>
    </d:r>
  </si>
  <si>
    <t>G/TBT/N/EU/453</t>
  </si>
  <si>
    <t>Tall oil crude (pesticide active substance)</t>
  </si>
  <si>
    <t>G/TBT/N/EU/454</t>
  </si>
  <si>
    <t>Tall oil pitch (pesticide active substance)</t>
  </si>
  <si>
    <t>G/TBT/N/JPN/546</t>
  </si>
  <si>
    <t>G/TBT/N/TPKM/248/Add.1</t>
  </si>
  <si>
    <d:r xmlns:d="http://schemas.openxmlformats.org/spreadsheetml/2006/main">
      <d:rPr>
        <d:i/>
        <d:sz val="11"/>
        <d:rFont val="Calibri"/>
      </d:rPr>
      <d:t xml:space="preserve">92 items of electrical and electronic products (HS: Chapters 84 &amp; 85 &amp; 90)</d:t>
    </d:r>
    <d:r xmlns:d="http://schemas.openxmlformats.org/spreadsheetml/2006/main">
      <d:rPr>
        <d:sz val="11"/>
        <d:color rgb="FF000000"/>
        <d:rFont val="Calibri"/>
      </d:rPr>
      <d:t xml:space="preserve"/>
    </d:r>
  </si>
  <si>
    <d:r xmlns:d="http://schemas.openxmlformats.org/spreadsheetml/2006/main">
      <d:rPr>
        <d:i/>
        <d:sz val="11"/>
        <d:rFont val="Calibri"/>
      </d:rPr>
      <d:t xml:space="preserve">84 - Nuclear reactors, boilers, machinery and mechanical appliances; parts thereof; 90 - Optical, photographic, cinematographic, measuring, checking, precision, medical or surgical instruments and apparatus; parts and accessories thereof; 85 - Electrical machinery and equipment and parts thereof; sound recorders and reproducers, television image and sound recorders and reproducers, and parts and accessories of such articles; </d:t>
    </d:r>
  </si>
  <si>
    <t>G/TBT/N/TPKM/254/Add.1</t>
  </si>
  <si>
    <d:r xmlns:d="http://schemas.openxmlformats.org/spreadsheetml/2006/main">
      <d:rPr>
        <d:i/>
        <d:sz val="11"/>
        <d:rFont val="Calibri"/>
      </d:rPr>
      <d:t xml:space="preserve">Gas cylinders and the fuel thereof for portable gas stoves, blowtorches and refillable lighters (refer to attachment)</d:t>
    </d:r>
    <d:r xmlns:d="http://schemas.openxmlformats.org/spreadsheetml/2006/main">
      <d:rPr>
        <d:sz val="11"/>
        <d:color rgb="FF000000"/>
        <d:rFont val="Calibri"/>
      </d:rPr>
      <d:t xml:space="preserve"/>
    </d:r>
  </si>
  <si>
    <d:r xmlns:d="http://schemas.openxmlformats.org/spreadsheetml/2006/main">
      <d:rPr>
        <d:sz val="11"/>
        <d:rFont val="Calibri"/>
      </d:rPr>
      <d:t xml:space="preserve">271113 - -- Butanes; 271119 - -- Other; 290110 - - Saturated;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271113 - -- Butanes; 271119 - -- Other; 290110 - - Saturated; </d:t>
    </d:r>
  </si>
  <si>
    <t>G/TBT/N/TPKM/264</t>
  </si>
  <si>
    <t>HS: Section IV Chapter 24</t>
  </si>
  <si>
    <t>G/TBT/N/CHL/343/Add.2</t>
  </si>
  <si>
    <d:r xmlns:d="http://schemas.openxmlformats.org/spreadsheetml/2006/main">
      <d:rPr>
        <d:i/>
        <d:sz val="11"/>
        <d:rFont val="Calibri"/>
      </d:rPr>
      <d:t xml:space="preserve">Organic agricultural products ;</d:t>
    </d:r>
    <d:r xmlns:d="http://schemas.openxmlformats.org/spreadsheetml/2006/main">
      <d:rPr>
        <d:sz val="11"/>
        <d:color rgb="FF000000"/>
        <d:rFont val="Calibri"/>
      </d:rPr>
      <d:t xml:space="preserve"/>
    </d:r>
  </si>
  <si>
    <t>G/TBT/N/CHL/344/Add.2</t>
  </si>
  <si>
    <t>G/TBT/N/COL/109/Add.3</t>
  </si>
  <si>
    <d:r xmlns:d="http://schemas.openxmlformats.org/spreadsheetml/2006/main">
      <d:rPr>
        <d:i/>
        <d:sz val="11"/>
        <d:rFont val="Calibri"/>
      </d:rPr>
      <d:t xml:space="preserve">Tricycles, scooters, pedal cars and similar wheeled toys;  dolls' carriages;  dolls, whether or not dressed;  reduced-size ("scale") models and similar recreational models, working or not;  puzzles of all kinds;  electric trains, including tracks, signals and other accessories;  toys representing animals or non-human creatures;  toy musical instruments and apparatus;  motorized toys;  and balloons of natural rubber latex.  9503001000, 9503002920, 9503003000, 9503004000, 9503009100, 9503009200, 9503009300, 9503009400, 9503009500, 9503009600, 9503009900, 9503009910, 9503009990</d:t>
    </d:r>
    <d:r xmlns:d="http://schemas.openxmlformats.org/spreadsheetml/2006/main">
      <d:rPr>
        <d:sz val="11"/>
        <d:color rgb="FF000000"/>
        <d:rFont val="Calibri"/>
      </d:rPr>
      <d:t xml:space="preserve"/>
    </d:r>
  </si>
  <si>
    <d:r xmlns:d="http://schemas.openxmlformats.org/spreadsheetml/2006/main">
      <d:rPr>
        <d:i/>
        <d:sz val="11"/>
        <d:rFont val="Calibri"/>
      </d:rPr>
      <d:t xml:space="preserve">97.200.50 - Toys; </d:t>
    </d:r>
  </si>
  <si>
    <t>G/TBT/N/ECU/106/Add.5</t>
  </si>
  <si>
    <d:r xmlns:d="http://schemas.openxmlformats.org/spreadsheetml/2006/main">
      <d:rPr>
        <d:i/>
        <d:sz val="11"/>
        <d:rFont val="Calibri"/>
      </d:rPr>
      <d:t xml:space="preserve">34.01.11.00, 34.01.19.00, 34.01.19.10, 34.01.19.90, 34.01.20.00, 34.01.30.00, 34.02.11.10, 34.02.11.90, 34.02.12.10, 34.02.12.90 and 34.02.13.10. ;</d:t>
    </d:r>
    <d:r xmlns:d="http://schemas.openxmlformats.org/spreadsheetml/2006/main">
      <d:rPr>
        <d:sz val="11"/>
        <d:color rgb="FF000000"/>
        <d:rFont val="Calibri"/>
      </d:rPr>
      <d:t xml:space="preserve"/>
    </d:r>
  </si>
  <si>
    <d:r xmlns:d="http://schemas.openxmlformats.org/spreadsheetml/2006/main">
      <d:rPr>
        <d:sz val="11"/>
        <d:rFont val="Calibri"/>
      </d:rPr>
      <d:t xml:space="preserve">340111 - -- For toilet use (including medicated products); 340119 - -- Other; 340120 - - Soap in other forms; 340130 - - Organic surface- Active products and preparations for washing the skin, in the form of liquid or cream and put up for retail sale, whether or not containing soap; 340211 - -- Anionic; 340212 - -- Cationic; 340213 - -- Non-ionic;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340111 - -- For toilet use (including medicated products); 340119 - -- Other; 340120 - - Soap in other forms; 340130 - - Organic surface- Active products and preparations for washing the skin, in the form of liquid or cream and put up for retail sale, whether or not containing soap; 340211 - -- Anionic; 340212 - -- Cationic; 340213 - -- Non-ionic; </d:t>
    </d:r>
  </si>
  <si>
    <t>G/TBT/N/ECU/324/Add.1</t>
  </si>
  <si>
    <d:r xmlns:d="http://schemas.openxmlformats.org/spreadsheetml/2006/main">
      <d:rPr>
        <d:i/>
        <d:sz val="11"/>
        <d:rFont val="Calibri"/>
      </d:rPr>
      <d:t xml:space="preserve">84813000, 84818040, 84818051, 84818059, 84818060 and 84818099. ;</d:t>
    </d:r>
    <d:r xmlns:d="http://schemas.openxmlformats.org/spreadsheetml/2006/main">
      <d:rPr>
        <d:sz val="11"/>
        <d:color rgb="FF000000"/>
        <d:rFont val="Calibri"/>
      </d:rPr>
      <d:t xml:space="preserve"/>
    </d:r>
  </si>
  <si>
    <d:r xmlns:d="http://schemas.openxmlformats.org/spreadsheetml/2006/main">
      <d:rPr>
        <d:sz val="11"/>
        <d:rFont val="Calibri"/>
      </d:rPr>
      <d:t xml:space="preserve">848130 - - Check (nonreturn) valves; 848180 - - Other appliances;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848130 - - Check (nonreturn) valves; 848180 - - Other appliances; </d:t>
    </d:r>
  </si>
  <si>
    <t>G/TBT/N/EU/452</t>
  </si>
  <si>
    <t>G/TBT/N/FRA/171</t>
  </si>
  <si>
    <t>G/TBT/N/IDN/101/Add.2</t>
  </si>
  <si>
    <d:r xmlns:d="http://schemas.openxmlformats.org/spreadsheetml/2006/main">
      <d:rPr>
        <d:sz val="11"/>
        <d:rFont val="Calibri"/>
      </d:rPr>
      <d:t xml:space="preserve">-
</d:t>
    </d:r>
    <d:r xmlns:d="http://schemas.openxmlformats.org/spreadsheetml/2006/main">
      <d:rPr>
        <d:i/>
        <d:sz val="11"/>
        <d:color rgb="FF000000"/>
        <d:rFont val="Calibri"/>
      </d:rPr>
      <d:t xml:space="preserve">Food</d:t>
    </d:r>
    <d:r xmlns:d="http://schemas.openxmlformats.org/spreadsheetml/2006/main">
      <d:rPr>
        <d:sz val="11"/>
        <d:color rgb="FF000000"/>
        <d:rFont val="Calibri"/>
      </d:rPr>
      <d:t xml:space="preserve"/>
    </d:r>
  </si>
  <si>
    <t>G/TBT/N/IDN/112</t>
  </si>
  <si>
    <t>Food Additives, Flavoring</t>
  </si>
  <si>
    <d:r xmlns:d="http://schemas.openxmlformats.org/spreadsheetml/2006/main">
      <d:rPr>
        <d:sz val="11"/>
        <d:rFont val="Calibri"/>
      </d:rPr>
      <d:t xml:space="preserve">Protection of human health or safety; Quality requirements; Harmonization; </d:t>
    </d:r>
  </si>
  <si>
    <t>G/TBT/N/IDN/113</t>
  </si>
  <si>
    <t>Fishery Products: Tuna, Sardines and Mackerel HS 1604.14.10.00, HS. 1604.12.10.00, 1604.13.10.00, 1604.15.10.00</t>
  </si>
  <si>
    <d:r xmlns:d="http://schemas.openxmlformats.org/spreadsheetml/2006/main">
      <d:rPr>
        <d:sz val="11"/>
        <d:rFont val="Calibri"/>
      </d:rPr>
      <d:t xml:space="preserve">160412 - -- Herrings; 160413 - -- Sardines, sardinella and brisling or sprats; 160414 - -- Tunas, skipjack and bonito (Sarda spp.); 160415 - -- Mackerel; </d:t>
    </d:r>
  </si>
  <si>
    <t>G/TBT/N/IDN/85/Add.1</t>
  </si>
  <si>
    <d:r xmlns:d="http://schemas.openxmlformats.org/spreadsheetml/2006/main">
      <d:rPr>
        <d:sz val="11"/>
        <d:rFont val="Calibri"/>
      </d:rPr>
      <d:t xml:space="preserve">-
</d:t>
    </d:r>
    <d:r xmlns:d="http://schemas.openxmlformats.org/spreadsheetml/2006/main">
      <d:rPr>
        <d:i/>
        <d:sz val="11"/>
        <d:color rgb="FF000000"/>
        <d:rFont val="Calibri"/>
      </d:rPr>
      <d:t xml:space="preserve">All products and HS numbers covered are contained in the annexes of Regulation of Minister of Trade No. 67/M-DAG/PER/11/2013 concerning Affixed Mandatory Label in Indonesian Language for Goods and Regulation of Minister of Trade No. 10/M-DAG/PER/1/2014 concerning Ammendment of Regulation of Minister of Trade No. 67/M-DAG/PER/11/2013 concerning Affixed Mandatory Label in Indonesian Language for Goods ;
Regulation of Minister of Trade No. 67/M-DAG/PER/11/2013 concerning Affixed Mandatory Label in Indonesian Language for Goods: ;
 ;
Annex I:  List of types of electronic goods for home appliances, telecommunication, and informatics; ;
Annex II:  List of types of goods for construction/building material; ;
Annex  III:  List of types of goods for motor vehicles (spare parts and others); ;
Annex  IV:  List of types of other goods; ;
Annex V: Additional and expansion lists of regulated goods. ;
 ;
Regulation of Minister of Trade No. 10/M-DAG/PER/1/2014 concerning Ammendment of Regulation of Minister of Trade No. 67/M-DAG/PER/11/2013 concerning Affixed Mandatory Label in Indonesian Language for Goods: ;
Annex I:  List of types of electronic goods for home appliances, telecommunication, and informatics (addendum of 2 items in Annex I on Regulation of Minister of Trade No. 67/2013); ;
Annex II: Additional and expansion lists of regulated goods (additional of 1 item regulated goo</d:t>
    </d:r>
    <d:r xmlns:d="http://schemas.openxmlformats.org/spreadsheetml/2006/main">
      <d:rPr>
        <d:sz val="11"/>
        <d:color rgb="FF000000"/>
        <d:rFont val="Calibri"/>
      </d:rPr>
      <d:t xml:space="preserve"/>
    </d:r>
  </si>
  <si>
    <t>G/TBT/N/MEX/301/Add.1</t>
  </si>
  <si>
    <d:r xmlns:d="http://schemas.openxmlformats.org/spreadsheetml/2006/main">
      <d:rPr>
        <d:sz val="11"/>
        <d:rFont val="Calibri"/>
      </d:rPr>
      <d:t xml:space="preserve">67.160.10 - Alcoholic beverages;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67.160 - Beverages; </d:t>
    </d:r>
  </si>
  <si>
    <t>G/TBT/N/MEX/351</t>
  </si>
  <si>
    <t>Digital interfaces (subheading 851762)</t>
  </si>
  <si>
    <t>G/TBT/N/TPKM/230/Add.2</t>
  </si>
  <si>
    <t>G/TBT/N/USA/1031/Add.3</t>
  </si>
  <si>
    <t>G/TBT/N/USA/1033/Add.4</t>
  </si>
  <si>
    <d:r xmlns:d="http://schemas.openxmlformats.org/spreadsheetml/2006/main">
      <d:rPr>
        <d:i/>
        <d:sz val="11"/>
        <d:rFont val="Calibri"/>
      </d:rPr>
      <d:t xml:space="preserve">Proximity detection systems</d:t>
    </d:r>
    <d:r xmlns:d="http://schemas.openxmlformats.org/spreadsheetml/2006/main">
      <d:rPr>
        <d:sz val="11"/>
        <d:color rgb="FF000000"/>
        <d:rFont val="Calibri"/>
      </d:rPr>
      <d:t xml:space="preserve"/>
    </d:r>
  </si>
  <si>
    <t>G/TBT/N/USA/1144/Add.4</t>
  </si>
  <si>
    <t>G/TBT/N/USA/1269/Add.1</t>
  </si>
  <si>
    <d:r xmlns:d="http://schemas.openxmlformats.org/spreadsheetml/2006/main">
      <d:rPr>
        <d:i/>
        <d:sz val="11"/>
        <d:rFont val="Calibri"/>
      </d:rPr>
      <d:t xml:space="preserve">Real-time text (RTT)</d:t>
    </d:r>
    <d:r xmlns:d="http://schemas.openxmlformats.org/spreadsheetml/2006/main">
      <d:rPr>
        <d:sz val="11"/>
        <d:color rgb="FF000000"/>
        <d:rFont val="Calibri"/>
      </d:rPr>
      <d:t xml:space="preserve"/>
    </d:r>
  </si>
  <si>
    <t>G/TBT/N/USA/777/Add.2</t>
  </si>
  <si>
    <d:r xmlns:d="http://schemas.openxmlformats.org/spreadsheetml/2006/main">
      <d:rPr>
        <d:i/>
        <d:sz val="11"/>
        <d:rFont val="Calibri"/>
      </d:rPr>
      <d:t xml:space="preserve">49.040 - Coatings and related processes used in aerospace industry; </d:t>
    </d:r>
  </si>
  <si>
    <t>G/TBT/N/ARG/309/Add.1</t>
  </si>
  <si>
    <t>G/TBT/N/CRI/137/Add.1</t>
  </si>
  <si>
    <d:r xmlns:d="http://schemas.openxmlformats.org/spreadsheetml/2006/main">
      <d:rPr>
        <d:i/>
        <d:sz val="11"/>
        <d:rFont val="Calibri"/>
      </d:rPr>
      <d:t xml:space="preserve">33.160.01 - Audio, video and audiovisual systems in general; </d:t>
    </d:r>
  </si>
  <si>
    <t>G/TBT/N/EU/451</t>
  </si>
  <si>
    <t>Abamectin (pesticide active substance)</t>
  </si>
  <si>
    <t>G/TBT/N/MEX/326/Add.2</t>
  </si>
  <si>
    <t>G/TBT/N/SGP/33</t>
  </si>
  <si>
    <t xml:space="preserve">HS: 87.01 Tractors (other than tractors of heading 87.09) ;
HS: 87.02 Motor vehicles for the transport of ten or more persons, including the driver  ;
HS: 87.03 Motor cars and other motor vehicles principally designed for the transport of persons (other than those of heading 87.02), including station wagons and racing cars  ;
HS: 87.04 Motor vehicles for the transport of goods ;
HS: 87.05 Special purpose motor vehicles, other than those principally designed for the transport of persons or goods (for example, breakdown lorries, crane lorries, fire fighting vehicles, concrete-mixer lorries, road sweeper lorries, spraying lorries, mobile workshops, mobile radiological units)  ;
HS: 87.09 Works trucks, self-propelled, not fitted with lifting or handling equipment, of the type used in factories, warehouses, dock areas or airports for short distance transport of goods; tractors of the type used on railway station platforms; parts of the foregoing vehicles ;
HS: 87.16 Trailers and semi-trailers; other vehicles, not mechanically propelled; parts thereof</t>
  </si>
  <si>
    <d:r xmlns:d="http://schemas.openxmlformats.org/spreadsheetml/2006/main">
      <d:rPr>
        <d:sz val="11"/>
        <d:rFont val="Calibri"/>
      </d:rPr>
      <d:t xml:space="preserve">8701 - Tractors (other than tractors of heading 87.09).; 8702 - Motor vehicles for the transport of ten or more persons, including the driver.; 8703 - Motor cars and other motor vehicles principally designed for the transport of persons (other than those of heading 87.02), including station wagons and racing cars.; 8704 - Motor vehicles for the transport of goods.; 8705 - Special purpose motor vehicles, other than those principally designed for the transport of persons or goods (for example, breakdown lorries (wreckers), crane lorries (mobile cranes), fire fighting vehicles, concrete mixer lorries (concrete-mixers), road sweeper lorries (road sweepers), spraying lorries (spraying vehicles), mobile workshops, mobile radiological units).; 8709 - Works trucks, self-propelled, not fitted with lifting or handling equipment, of the type used in factories, warehouses, dock areas or airports for short distance transport of goods; tractors of the type used on railway station platforms; parts of the foregoing vehicles.; 8716 - Trailers and semi-trailers; other vehicles, not mechanically propelled; parts thereof.; </d:t>
    </d:r>
  </si>
  <si>
    <t>G/TBT/N/ZAF/116/Rev.1</t>
  </si>
  <si>
    <d:r xmlns:d="http://schemas.openxmlformats.org/spreadsheetml/2006/main">
      <d:rPr>
        <d:sz val="11"/>
        <d:rFont val="Calibri"/>
      </d:rPr>
      <d:t xml:space="preserve">1001 - Wheat and meslin.; </d:t>
    </d:r>
  </si>
  <si>
    <t>G/TBT/N/ZAF/196/Add.1</t>
  </si>
  <si>
    <d:r xmlns:d="http://schemas.openxmlformats.org/spreadsheetml/2006/main">
      <d:rPr>
        <d:i/>
        <d:sz val="11"/>
        <d:rFont val="Calibri"/>
      </d:rPr>
      <d:t xml:space="preserve">Hot water storage tanks for domestic use</d:t>
    </d:r>
    <d:r xmlns:d="http://schemas.openxmlformats.org/spreadsheetml/2006/main">
      <d:rPr>
        <d:sz val="11"/>
        <d:color rgb="FF000000"/>
        <d:rFont val="Calibri"/>
      </d:rPr>
      <d:t xml:space="preserve"/>
    </d:r>
  </si>
  <si>
    <d:r xmlns:d="http://schemas.openxmlformats.org/spreadsheetml/2006/main">
      <d:rPr>
        <d:i/>
        <d:sz val="11"/>
        <d:rFont val="Calibri"/>
      </d:rPr>
      <d:t xml:space="preserve">91.140.65 - Water heating equipment; </d:t>
    </d:r>
  </si>
  <si>
    <t>G/TBT/N/ZAF/83/Add.1</t>
  </si>
  <si>
    <d:r xmlns:d="http://schemas.openxmlformats.org/spreadsheetml/2006/main">
      <d:rPr>
        <d:i/>
        <d:sz val="11"/>
        <d:rFont val="Calibri"/>
      </d:rPr>
      <d:t xml:space="preserve">Fresh apples  (HS: 08.08.10, National Tariff Heading: Apples, pears and quinces, fresh)</d:t>
    </d:r>
    <d:r xmlns:d="http://schemas.openxmlformats.org/spreadsheetml/2006/main">
      <d:rPr>
        <d:sz val="11"/>
        <d:color rgb="FF000000"/>
        <d:rFont val="Calibri"/>
      </d:rPr>
      <d:t xml:space="preserve"/>
    </d:r>
  </si>
  <si>
    <d:r xmlns:d="http://schemas.openxmlformats.org/spreadsheetml/2006/main">
      <d:rPr>
        <d:sz val="11"/>
        <d:rFont val="Calibri"/>
      </d:rPr>
      <d:t xml:space="preserve">080810 - - Apples;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080810 - - Apples; </d:t>
    </d:r>
  </si>
  <si>
    <t>G/TBT/N/CHE/212/Corr.1</t>
  </si>
  <si>
    <d:r xmlns:d="http://schemas.openxmlformats.org/spreadsheetml/2006/main">
      <d:rPr>
        <d:i/>
        <d:sz val="11"/>
        <d:rFont val="Calibri"/>
      </d:rPr>
      <d:t xml:space="preserve">1. Mercury wastes  ;
2. Elemental mercury (CAS No. 7439-97-6) and mercury compounds ;
3. New mercury uses in products ;
4. Dental amalgam</d:t>
    </d:r>
    <d:r xmlns:d="http://schemas.openxmlformats.org/spreadsheetml/2006/main">
      <d:rPr>
        <d:sz val="11"/>
        <d:color rgb="FF000000"/>
        <d:rFont val="Calibri"/>
      </d:rPr>
      <d:t xml:space="preserve"/>
    </d:r>
  </si>
  <si>
    <t>G/TBT/N/CHE/213/Corr.1</t>
  </si>
  <si>
    <d:r xmlns:d="http://schemas.openxmlformats.org/spreadsheetml/2006/main">
      <d:rPr>
        <d:i/>
        <d:sz val="11"/>
        <d:rFont val="Calibri"/>
      </d:rPr>
      <d:t xml:space="preserve">Seal products</d:t>
    </d:r>
    <d:r xmlns:d="http://schemas.openxmlformats.org/spreadsheetml/2006/main">
      <d:rPr>
        <d:sz val="11"/>
        <d:color rgb="FF000000"/>
        <d:rFont val="Calibri"/>
      </d:rPr>
      <d:t xml:space="preserve"/>
    </d:r>
  </si>
  <si>
    <d:r xmlns:d="http://schemas.openxmlformats.org/spreadsheetml/2006/main">
      <d:rPr>
        <d:i/>
        <d:sz val="11"/>
        <d:rFont val="Calibri"/>
      </d:rPr>
      <d:t xml:space="preserve">Protection of animal or plant life or health; Harmonization; </d:t>
    </d:r>
  </si>
  <si>
    <t>G/TBT/N/CHN/1190</t>
  </si>
  <si>
    <d:r xmlns:d="http://schemas.openxmlformats.org/spreadsheetml/2006/main">
      <d:rPr>
        <d:sz val="11"/>
        <d:rFont val="Calibri"/>
      </d:rPr>
      <d:t xml:space="preserve">Diesel Fuels for Motor Vehicles</d:t>
    </d:r>
    <d:r xmlns:d="http://schemas.openxmlformats.org/spreadsheetml/2006/main">
      <d:rPr>
        <d:sz val="11"/>
        <d:color rgb="FF000000"/>
        <d:rFont val="Calibri"/>
      </d:rPr>
      <d:t xml:space="preserve"/>
    </d:r>
  </si>
  <si>
    <t>G/TBT/N/CHN/1191</t>
  </si>
  <si>
    <t>Gasoline for motor vehicles</t>
  </si>
  <si>
    <t>G/TBT/N/ECU/213/Add.2</t>
  </si>
  <si>
    <d:r xmlns:d="http://schemas.openxmlformats.org/spreadsheetml/2006/main">
      <d:rPr>
        <d:i/>
        <d:sz val="11"/>
        <d:rFont val="Calibri"/>
      </d:rPr>
      <d:t xml:space="preserve">9404.21.00 and 9404.29.00 ;</d:t>
    </d:r>
    <d:r xmlns:d="http://schemas.openxmlformats.org/spreadsheetml/2006/main">
      <d:rPr>
        <d:sz val="11"/>
        <d:color rgb="FF000000"/>
        <d:rFont val="Calibri"/>
      </d:rPr>
      <d:t xml:space="preserve"/>
    </d:r>
  </si>
  <si>
    <d:r xmlns:d="http://schemas.openxmlformats.org/spreadsheetml/2006/main">
      <d:rPr>
        <d:sz val="11"/>
        <d:rFont val="Calibri"/>
      </d:rPr>
      <d:t xml:space="preserve">940421 - -- Of cellular rubber or plastics, whether or not covered; 940429 - -- Of other materials;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940421 - -- Of cellular rubber or plastics, whether or not covered; 940429 - -- Of other materials; </d:t>
    </d:r>
  </si>
  <si>
    <t>G/TBT/N/ECU/284/Add.4</t>
  </si>
  <si>
    <d:r xmlns:d="http://schemas.openxmlformats.org/spreadsheetml/2006/main">
      <d:rPr>
        <d:i/>
        <d:sz val="11"/>
        <d:rFont val="Calibri"/>
      </d:rPr>
      <d:t xml:space="preserve">39232990 ;</d:t>
    </d:r>
    <d:r xmlns:d="http://schemas.openxmlformats.org/spreadsheetml/2006/main">
      <d:rPr>
        <d:sz val="11"/>
        <d:color rgb="FF000000"/>
        <d:rFont val="Calibri"/>
      </d:rPr>
      <d:t xml:space="preserve"/>
    </d:r>
  </si>
  <si>
    <d:r xmlns:d="http://schemas.openxmlformats.org/spreadsheetml/2006/main">
      <d:rPr>
        <d:sz val="11"/>
        <d:rFont val="Calibri"/>
      </d:rPr>
      <d:t xml:space="preserve">392329 - -- Of other plastics;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392329 - -- Of other plastics; </d:t>
    </d:r>
  </si>
  <si>
    <t>G/TBT/N/ECU/305/Add.1</t>
  </si>
  <si>
    <d:r xmlns:d="http://schemas.openxmlformats.org/spreadsheetml/2006/main">
      <d:rPr>
        <d:sz val="11"/>
        <d:rFont val="Calibri"/>
      </d:rPr>
      <d:t xml:space="preserve">960810 - - Ball point pens; 96083 - - Fountain pens, stylograph pens and other pens:; 960840 - - Propelling or sliding pencils; 960850 - - Sets of articles from two or more of the foregoing subheadings; 960899 - -- Other; </d:t>
    </d:r>
  </si>
  <si>
    <t>G/TBT/N/ECU/327/Add.1</t>
  </si>
  <si>
    <d:r xmlns:d="http://schemas.openxmlformats.org/spreadsheetml/2006/main">
      <d:rPr>
        <d:sz val="11"/>
        <d:rFont val="Calibri"/>
      </d:rPr>
      <d:t xml:space="preserve">210690 -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210690 - - Other; </d:t>
    </d:r>
  </si>
  <si>
    <t>G/TBT/N/ECU/33/Add.6</t>
  </si>
  <si>
    <d:r xmlns:d="http://schemas.openxmlformats.org/spreadsheetml/2006/main">
      <d:rPr>
        <d:i/>
        <d:sz val="11"/>
        <d:rFont val="Calibri"/>
      </d:rPr>
      <d:t xml:space="preserve">99000000'</d:t>
    </d:r>
    <d:r xmlns:d="http://schemas.openxmlformats.org/spreadsheetml/2006/main">
      <d:rPr>
        <d:sz val="11"/>
        <d:color rgb="FF000000"/>
        <d:rFont val="Calibri"/>
      </d:rPr>
      <d:t xml:space="preserve"/>
    </d:r>
  </si>
  <si>
    <t>G/TBT/N/ECU/90/Add.3</t>
  </si>
  <si>
    <d:r xmlns:d="http://schemas.openxmlformats.org/spreadsheetml/2006/main">
      <d:rPr>
        <d:i/>
        <d:sz val="11"/>
        <d:rFont val="Calibri"/>
      </d:rPr>
      <d:t xml:space="preserve">91.160 - Lighting; </d:t>
    </d:r>
  </si>
  <si>
    <t>G/TBT/N/ECU/93/Add.5</t>
  </si>
  <si>
    <d:r xmlns:d="http://schemas.openxmlformats.org/spreadsheetml/2006/main">
      <d:rPr>
        <d:sz val="11"/>
        <d:rFont val="Calibri"/>
      </d:rPr>
      <d:t xml:space="preserve">090411 - -- Neither crushed nor ground; 090412 - -- Crushed or ground; 090420 - - Fruits of the genus Capsicum or of the genus Pimenta, dried or crushed or ground; 090500 - Vanilla.; 090620 - - Crushed or ground; 090700 - Cloves (whole fruit, cloves and stems).; 090810 - - Nutmeg; 090820 - - Mace; 090830 - - Cardamoms; 090910 - - Seeds of anise or badian; 090920 - - Seeds of coriander; 090930 - - Seeds of cumin; 090940 - - Seeds of caraway; 090950 - - Seeds of fennel; juniper berries; 091010 - - Ginger; 091020 - - Saffron; 091030 - - Turmeric (curcuma); 91091 - - Electrically operated:; 091099 -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91091 - - Electrically operated:; 090950 - - Seeds of fennel; juniper berries; 090940 - - Seeds of caraway; 090830 - - Cardamoms; 090810 - - Nutmeg; 090820 - - Mace; 090910 - - Seeds of anise or badian; 090412 - -- Crushed or ground; 091030 - - Turmeric (curcuma); 090700 - Cloves (whole fruit, cloves and stems).; 091010 - - Ginger; 090411 - -- Neither crushed nor ground; 091099 - -- Other; 090500 - Vanilla.; 090620 - - Crushed or ground; 091020 - - Saffron; 090930 - - Seeds of cumin; 090420 - - Fruits of the genus Capsicum or of the genus Pimenta, dried or crushed or ground; 090920 - - Seeds of coriander; </d:t>
    </d:r>
  </si>
  <si>
    <t>G/TBT/N/THA/427/Rev.1</t>
  </si>
  <si>
    <d:r xmlns:d="http://schemas.openxmlformats.org/spreadsheetml/2006/main">
      <d:rPr>
        <d:sz val="11"/>
        <d:rFont val="Calibri"/>
      </d:rPr>
      <d:t xml:space="preserve">3919 - Self- Adhesive plates, sheets, film, foil, tape, strip and other flat shapes, of plastics, whether or not in rolls.; </d:t>
    </d:r>
  </si>
  <si>
    <d:r xmlns:d="http://schemas.openxmlformats.org/spreadsheetml/2006/main">
      <d:rPr>
        <d:sz val="11"/>
        <d:rFont val="Calibri"/>
      </d:rPr>
      <d:t xml:space="preserve">55.040 - Packaging materials and accessories; 67.250 - Materials and articles in contact with foodstuffs; </d:t>
    </d:r>
  </si>
  <si>
    <t>G/TBT/N/THA/494</t>
  </si>
  <si>
    <t>Tubes, pipes and hoses, and fittings therefor (for example, joints, elbows, flanges), of plastics. (HS: 3917) ;
Plastics pipes (ICS: 23.040.20) ;
</t>
  </si>
  <si>
    <d:r xmlns:d="http://schemas.openxmlformats.org/spreadsheetml/2006/main">
      <d:rPr>
        <d:sz val="11"/>
        <d:rFont val="Calibri"/>
      </d:rPr>
      <d:t xml:space="preserve">3917 - Tubes, pipes and hoses, and fittings therefor (for example, joints, elbows, flanges), of plastics.; </d:t>
    </d:r>
  </si>
  <si>
    <d:r xmlns:d="http://schemas.openxmlformats.org/spreadsheetml/2006/main">
      <d:rPr>
        <d:sz val="11"/>
        <d:rFont val="Calibri"/>
      </d:rPr>
      <d:t xml:space="preserve">23.040.20 - Plastics pipes; </d:t>
    </d:r>
  </si>
  <si>
    <t>G/TBT/N/CAN/516</t>
  </si>
  <si>
    <t>Prescription status of medicinal ingredients for human use (ICS: 11.120; HS 3004.90)</t>
  </si>
  <si>
    <t>G/TBT/N/CHE/214</t>
  </si>
  <si>
    <t>Refrigerators; washing machines; tumble driers; dishwashers; ovens; range hoods; vacuum cleaners; household lamps; fluorescent lamps; directional lamps, light emitting diode lamps and related equipment; televisions; air conditioners and comfort fans; professional refrigerated storage cabinets, blast cabinets, condensing units and process chillers; water heaters; space heaters and combination heaters; ventilation units; standby and off mode of electrical and electronic household and office equipment; set-top-boxes; external power supplies; computers; motors; glandless circulators; ventilators; water pumps, transformers; coffee machines; cars</t>
  </si>
  <si>
    <t>G/TBT/N/CHE/215</t>
  </si>
  <si>
    <t>Passenger cars, light commercial vehicles (vans and tractor trucks up to 3.5 t gross vehicle weight)</t>
  </si>
  <si>
    <t>G/TBT/N/CRI/165</t>
  </si>
  <si>
    <t>;</t>
  </si>
  <si>
    <t>G/TBT/N/MEX/305/Add.2</t>
  </si>
  <si>
    <d:r xmlns:d="http://schemas.openxmlformats.org/spreadsheetml/2006/main">
      <d:rPr>
        <d:i/>
        <d:sz val="11"/>
        <d:rFont val="Calibri"/>
      </d:rPr>
      <d:t xml:space="preserve">Glass products - Safety glass used in construction (subheading 7006.00.00.00)  ;</d:t>
    </d:r>
    <d:r xmlns:d="http://schemas.openxmlformats.org/spreadsheetml/2006/main">
      <d:rPr>
        <d:sz val="11"/>
        <d:color rgb="FF000000"/>
        <d:rFont val="Calibri"/>
      </d:rPr>
      <d:t xml:space="preserve"/>
    </d:r>
  </si>
  <si>
    <d:r xmlns:d="http://schemas.openxmlformats.org/spreadsheetml/2006/main">
      <d:rPr>
        <d:sz val="11"/>
        <d:rFont val="Calibri"/>
      </d:rPr>
      <d:t xml:space="preserve">7006 - Glass of heading 70.03, 70.04 or 70.05, bent, edge- Worked, engraved, drilled, enamelled or otherwise worked, but not framed or fitted with other materials.;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700600 - Glass of heading 70.03, 70.04 or 70.05, bent, edge- Worked, engraved, drilled, enamelled or otherwise worked, but not framed or fitted with other materials.; 7006 - Glass of heading 70.03, 70.04 or 70.05, bent, edge- Worked, engraved, drilled, enamelled or otherwise worked, but not framed or fitted with other materials.; </d:t>
    </d:r>
  </si>
  <si>
    <t>G/TBT/N/MEX/350</t>
  </si>
  <si>
    <t>Pacific bluefin tuna (Thunnus orientalis) (Tariff heading 03.04.29.45)</t>
  </si>
  <si>
    <d:r xmlns:d="http://schemas.openxmlformats.org/spreadsheetml/2006/main">
      <d:rPr>
        <d:sz val="11"/>
        <d:rFont val="Calibri"/>
      </d:rPr>
      <d:t xml:space="preserve">65.150 - Fishing and fish breeding; 67.120.30 - Fish and fishery products; </d:t>
    </d:r>
  </si>
  <si>
    <t>G/TBT/N/OMN/290</t>
  </si>
  <si>
    <t>Any product containing asbestos</t>
  </si>
  <si>
    <t>G/TBT/N/QAT/464</t>
  </si>
  <si>
    <t>ICS: 97.060</t>
  </si>
  <si>
    <t>G/TBT/N/QAT/465</t>
  </si>
  <si>
    <t>ICS: 23.140</t>
  </si>
  <si>
    <d:r xmlns:d="http://schemas.openxmlformats.org/spreadsheetml/2006/main">
      <d:rPr>
        <d:sz val="11"/>
        <d:rFont val="Calibri"/>
      </d:rPr>
      <d:t xml:space="preserve">23.140 - Compressors and pneumatic machines; </d:t>
    </d:r>
  </si>
  <si>
    <t>G/TBT/N/SYC/3</t>
  </si>
  <si>
    <t>Seychelles</t>
  </si>
  <si>
    <t xml:space="preserve">392321:- Of polymers of ethylene ;
392329:- Of other plastics ;
-	Plastic carrier bags ;
392410:- Tableware and kitchenware ;
-	Plastic cups ;
-	Plastic plates ;
-	Plastic spoons ;
-	Plastic forks ;
-	Plastic knives ;
-	Plastic bowls ;
-	Plastic trays ;
392310:- Boxes, cases, crates and similar articles ;
-	Polystyrene takeaway boxes</t>
  </si>
  <si>
    <d:r xmlns:d="http://schemas.openxmlformats.org/spreadsheetml/2006/main">
      <d:rPr>
        <d:sz val="11"/>
        <d:rFont val="Calibri"/>
      </d:rPr>
      <d:t xml:space="preserve">392310 - - Boxes, cases, crates and similar articles; 392321 - -- Of polymers of ethylene; 392329 - -- Of other plastics; 392410 - - Tableware and kitchenware; </d:t>
    </d:r>
  </si>
  <si>
    <t>G/TBT/N/CAN/515</t>
  </si>
  <si>
    <t>Telecommunications and Radiocommunications (ICS: 33.050, 33.060)</t>
  </si>
  <si>
    <t>G/TBT/N/ECU/322/Add.1</t>
  </si>
  <si>
    <d:r xmlns:d="http://schemas.openxmlformats.org/spreadsheetml/2006/main">
      <d:rPr>
        <d:i/>
        <d:sz val="11"/>
        <d:rFont val="Calibri"/>
      </d:rPr>
      <d:t xml:space="preserve">73071100, 73071900, 73079100, 73079900, 84842000, 84849000, 39269040, 39269090, 40169300, 731815, 73181590, 73181600, 73182200 and 73182900. ;</d:t>
    </d:r>
    <d:r xmlns:d="http://schemas.openxmlformats.org/spreadsheetml/2006/main">
      <d:rPr>
        <d:sz val="11"/>
        <d:color rgb="FF000000"/>
        <d:rFont val="Calibri"/>
      </d:rPr>
      <d:t xml:space="preserve"/>
    </d:r>
  </si>
  <si>
    <d:r xmlns:d="http://schemas.openxmlformats.org/spreadsheetml/2006/main">
      <d:rPr>
        <d:sz val="11"/>
        <d:rFont val="Calibri"/>
      </d:rPr>
      <d:t xml:space="preserve">392690 - - Other; 730711 - -- Of non-malleable cast iron; 401693 - -- Gaskets, washers and other seals; 730719 - -- Other; 730791 - -- Flanges; 731815 - -- Other screws and bolts, whether or not with their nuts or washers; 730799 - -- Other; 731816 - -- Nuts; 731822 - -- Other washers; 731829 - -- Other; 848420 - - Mechanical seals; 848490 -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392690 - - Other; 401693 - -- Gaskets, washers and other seals; 730711 - -- Of non-malleable cast iron; 730719 - -- Other; 730791 - -- Flanges; 730799 - -- Other; 731815 - -- Other screws and bolts, whether or not with their nuts or washers; 731816 - -- Nuts; 731822 - -- Other washers; 731829 - -- Other; 848420 - - Mechanical seals; 848490 - - Other; </d:t>
    </d:r>
  </si>
  <si>
    <t>G/TBT/N/ECU/323/Add.1</t>
  </si>
  <si>
    <d:r xmlns:d="http://schemas.openxmlformats.org/spreadsheetml/2006/main">
      <d:rPr>
        <d:i/>
        <d:sz val="11"/>
        <d:rFont val="Calibri"/>
      </d:rPr>
      <d:t xml:space="preserve">8481809900 ;</d:t>
    </d:r>
    <d:r xmlns:d="http://schemas.openxmlformats.org/spreadsheetml/2006/main">
      <d:rPr>
        <d:sz val="11"/>
        <d:color rgb="FF000000"/>
        <d:rFont val="Calibri"/>
      </d:rPr>
      <d:t xml:space="preserve"/>
    </d:r>
  </si>
  <si>
    <d:r xmlns:d="http://schemas.openxmlformats.org/spreadsheetml/2006/main">
      <d:rPr>
        <d:sz val="11"/>
        <d:rFont val="Calibri"/>
      </d:rPr>
      <d:t xml:space="preserve">848180 - - Other appliances;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848180 - - Other appliances; </d:t>
    </d:r>
  </si>
  <si>
    <t>G/TBT/N/USA/1122/Add.2</t>
  </si>
  <si>
    <t>G/TBT/N/USA/1272</t>
  </si>
  <si>
    <t>Toys</t>
  </si>
  <si>
    <t>G/TBT/N/USA/1273</t>
  </si>
  <si>
    <t>Fireworks</t>
  </si>
  <si>
    <d:r xmlns:d="http://schemas.openxmlformats.org/spreadsheetml/2006/main">
      <d:rPr>
        <d:sz val="11"/>
        <d:rFont val="Calibri"/>
      </d:rPr>
      <d:t xml:space="preserve">3604 - Fireworks, signalling flares, rain rockets, fog signals and other pyrotechnic articles.; </d:t>
    </d:r>
  </si>
  <si>
    <t>G/TBT/N/USA/225/Add.3</t>
  </si>
  <si>
    <d:r xmlns:d="http://schemas.openxmlformats.org/spreadsheetml/2006/main">
      <d:rPr>
        <d:i/>
        <d:sz val="11"/>
        <d:rFont val="Calibri"/>
      </d:rPr>
      <d:t xml:space="preserve">Electric motors and generators (HS:  Chapter 8501; ICS:  29)</d:t>
    </d:r>
    <d:r xmlns:d="http://schemas.openxmlformats.org/spreadsheetml/2006/main">
      <d:rPr>
        <d:sz val="11"/>
        <d:color rgb="FF000000"/>
        <d:rFont val="Calibri"/>
      </d:rPr>
      <d:t xml:space="preserve"/>
    </d:r>
  </si>
  <si>
    <d:r xmlns:d="http://schemas.openxmlformats.org/spreadsheetml/2006/main">
      <d:rPr>
        <d:i/>
        <d:sz val="11"/>
        <d:rFont val="Calibri"/>
      </d:rPr>
      <d:t xml:space="preserve">8501 - Electric motors and generators (excluding generating sets).; </d:t>
    </d:r>
  </si>
  <si>
    <d:r xmlns:d="http://schemas.openxmlformats.org/spreadsheetml/2006/main">
      <d:rPr>
        <d:i/>
        <d:sz val="11"/>
        <d:rFont val="Calibri"/>
      </d:rPr>
      <d:t xml:space="preserve">29 - ELECTRICAL ENGINEERING; </d:t>
    </d:r>
  </si>
  <si>
    <t>G/TBT/N/USA/552/Rev.1/Add.3</t>
  </si>
  <si>
    <t>G/TBT/N/USA/828/Add.4</t>
  </si>
  <si>
    <t>G/TBT/N/CZE/202</t>
  </si>
  <si>
    <t>Measuring instrument, tachograph, digital tachograph</t>
  </si>
  <si>
    <t>G/TBT/N/KOR/707</t>
  </si>
  <si>
    <t>Veterinary disinfectants</t>
  </si>
  <si>
    <t>G/TBT/N/PAN/91</t>
  </si>
  <si>
    <t>International Classification for Standards (ICS) code 23.120</t>
  </si>
  <si>
    <t>G/TBT/N/RUS/81</t>
  </si>
  <si>
    <t>G/TBT/N/USA/1246/Add.1</t>
  </si>
  <si>
    <d:r xmlns:d="http://schemas.openxmlformats.org/spreadsheetml/2006/main">
      <d:rPr>
        <d:i/>
        <d:sz val="11"/>
        <d:rFont val="Calibri"/>
      </d:rPr>
      <d:t xml:space="preserve">Commercial feed</d:t>
    </d:r>
    <d:r xmlns:d="http://schemas.openxmlformats.org/spreadsheetml/2006/main">
      <d:rPr>
        <d:sz val="11"/>
        <d:color rgb="FF000000"/>
        <d:rFont val="Calibri"/>
      </d:rPr>
      <d:t xml:space="preserve"/>
    </d:r>
  </si>
  <si>
    <t>G/TBT/N/CAN/514</t>
  </si>
  <si>
    <t>G/TBT/N/CHE/212</t>
  </si>
  <si>
    <t xml:space="preserve">1. Mercury wastes  ;
2. Elemental mercury (CAS No. 7439-97-6) and mercury compounds ;
3. New mercury uses in products ;
4. Dental amalgam</t>
  </si>
  <si>
    <t>G/TBT/N/CHE/213</t>
  </si>
  <si>
    <t>Seal products</t>
  </si>
  <si>
    <d:r xmlns:d="http://schemas.openxmlformats.org/spreadsheetml/2006/main">
      <d:rPr>
        <d:sz val="11"/>
        <d:rFont val="Calibri"/>
      </d:rPr>
      <d:t xml:space="preserve">Protection of animal or plant life or health; Harmonization; </d:t>
    </d:r>
  </si>
  <si>
    <t>G/TBT/N/CHL/361/Add.1</t>
  </si>
  <si>
    <d:r xmlns:d="http://schemas.openxmlformats.org/spreadsheetml/2006/main">
      <d:rPr>
        <d:i/>
        <d:sz val="11"/>
        <d:rFont val="Calibri"/>
      </d:rPr>
      <d:t xml:space="preserve">Portable air-conditioners; dehumidifiers ;</d:t>
    </d:r>
    <d:r xmlns:d="http://schemas.openxmlformats.org/spreadsheetml/2006/main">
      <d:rPr>
        <d:sz val="11"/>
        <d:color rgb="FF000000"/>
        <d:rFont val="Calibri"/>
      </d:rPr>
      <d:t xml:space="preserve"/>
    </d:r>
  </si>
  <si>
    <t>G/TBT/N/KAZ/13</t>
  </si>
  <si>
    <t>Railway rolling stock and its components</t>
  </si>
  <si>
    <d:r xmlns:d="http://schemas.openxmlformats.org/spreadsheetml/2006/main">
      <d:rPr>
        <d:sz val="11"/>
        <d:rFont val="Calibri"/>
      </d:rPr>
      <d:t xml:space="preserve">45.060 - Railway rolling stock; </d:t>
    </d:r>
  </si>
  <si>
    <t>G/TBT/N/KAZ/14</t>
  </si>
  <si>
    <t>Railway rolling stock infrastructure</t>
  </si>
  <si>
    <t>G/TBT/N/KOR/705</t>
  </si>
  <si>
    <t>Quasi-drugs</t>
  </si>
  <si>
    <t>G/TBT/N/KOR/706</t>
  </si>
  <si>
    <t>G/TBT/N/USA/1062/Add.3</t>
  </si>
  <si>
    <t>G/TBT/N/USA/1189/Add.3</t>
  </si>
  <si>
    <t>G/TBT/N/USA/1245/Add.1</t>
  </si>
  <si>
    <d:r xmlns:d="http://schemas.openxmlformats.org/spreadsheetml/2006/main">
      <d:rPr>
        <d:i/>
        <d:sz val="11"/>
        <d:rFont val="Calibri"/>
      </d:rPr>
      <d:t xml:space="preserve">Pet food</d:t>
    </d:r>
    <d:r xmlns:d="http://schemas.openxmlformats.org/spreadsheetml/2006/main">
      <d:rPr>
        <d:sz val="11"/>
        <d:color rgb="FF000000"/>
        <d:rFont val="Calibri"/>
      </d:rPr>
      <d:t xml:space="preserve"/>
    </d:r>
  </si>
  <si>
    <t>G/TBT/N/USA/1265/Add.1</t>
  </si>
  <si>
    <t>G/TBT/N/USA/1269</t>
  </si>
  <si>
    <t>Real-time text (RTT)</t>
  </si>
  <si>
    <d:r xmlns:d="http://schemas.openxmlformats.org/spreadsheetml/2006/main">
      <d:rPr>
        <d:sz val="11"/>
        <d:rFont val="Calibri"/>
      </d:rPr>
      <d:t xml:space="preserve">33.020 - Telecommunications in general; 33.040 - Telecommunication systems; </d:t>
    </d:r>
  </si>
  <si>
    <t>G/TBT/N/USA/1270</t>
  </si>
  <si>
    <t>Trichloroethylene (TCE)</t>
  </si>
  <si>
    <d:r xmlns:d="http://schemas.openxmlformats.org/spreadsheetml/2006/main">
      <d:rPr>
        <d:sz val="11"/>
        <d:rFont val="Calibri"/>
      </d:rPr>
      <d:t xml:space="preserve">290322 - -- Trichloroethylene; </d:t>
    </d:r>
  </si>
  <si>
    <t>G/TBT/N/USA/1271</t>
  </si>
  <si>
    <t>Methylene chloride and N-Methylpyrrolidone</t>
  </si>
  <si>
    <d:r xmlns:d="http://schemas.openxmlformats.org/spreadsheetml/2006/main">
      <d:rPr>
        <d:sz val="11"/>
        <d:rFont val="Calibri"/>
      </d:rPr>
      <d:t xml:space="preserve">290312 - -- Dichloromethane (methylene chloride); </d:t>
    </d:r>
  </si>
  <si>
    <t>G/TBT/N/USA/915/Add.1</t>
  </si>
  <si>
    <d:r xmlns:d="http://schemas.openxmlformats.org/spreadsheetml/2006/main">
      <d:rPr>
        <d:i/>
        <d:sz val="11"/>
        <d:rFont val="Calibri"/>
      </d:rPr>
      <d:t xml:space="preserve">Sling carriers</d:t>
    </d:r>
    <d:r xmlns:d="http://schemas.openxmlformats.org/spreadsheetml/2006/main">
      <d:rPr>
        <d:sz val="11"/>
        <d:color rgb="FF000000"/>
        <d:rFont val="Calibri"/>
      </d:rPr>
      <d:t xml:space="preserve"/>
    </d:r>
  </si>
  <si>
    <t>G/TBT/N/EU/450</t>
  </si>
  <si>
    <t>G/TBT/N/GTM/92/Add.1</t>
  </si>
  <si>
    <d:r xmlns:d="http://schemas.openxmlformats.org/spreadsheetml/2006/main">
      <d:rPr>
        <d:i/>
        <d:sz val="11"/>
        <d:rFont val="Calibri"/>
      </d:rPr>
      <d:t xml:space="preserve">67 - FOOD TECHNOLOGY; </d:t>
    </d:r>
  </si>
  <si>
    <d:r xmlns:d="http://schemas.openxmlformats.org/spreadsheetml/2006/main">
      <d:rPr>
        <d:i/>
        <d:sz val="11"/>
        <d:rFont val="Calibri"/>
      </d:rPr>
      <d:t xml:space="preserve">Consumer information, labelling; Protection of animal or plant life or health; </d:t>
    </d:r>
  </si>
  <si>
    <t>G/TBT/N/MEX/304/Add.2</t>
  </si>
  <si>
    <d:r xmlns:d="http://schemas.openxmlformats.org/spreadsheetml/2006/main">
      <d:rPr>
        <d:i/>
        <d:sz val="11"/>
        <d:rFont val="Calibri"/>
      </d:rPr>
      <d:t xml:space="preserve">Hydraulic bottle jacks (subheading 8425.42) ;</d:t>
    </d:r>
    <d:r xmlns:d="http://schemas.openxmlformats.org/spreadsheetml/2006/main">
      <d:rPr>
        <d:sz val="11"/>
        <d:color rgb="FF000000"/>
        <d:rFont val="Calibri"/>
      </d:rPr>
      <d:t xml:space="preserve"/>
    </d:r>
  </si>
  <si>
    <d:r xmlns:d="http://schemas.openxmlformats.org/spreadsheetml/2006/main">
      <d:rPr>
        <d:sz val="11"/>
        <d:rFont val="Calibri"/>
      </d:rPr>
      <d:t xml:space="preserve">842542 - -- Other jacks and hoists, hydraulic;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842542 - -- Other jacks and hoists, hydraulic; </d:t>
    </d:r>
  </si>
  <si>
    <t>G/TBT/N/MEX/346/Add.1</t>
  </si>
  <si>
    <d:r xmlns:d="http://schemas.openxmlformats.org/spreadsheetml/2006/main">
      <d:rPr>
        <d:i/>
        <d:sz val="11"/>
        <d:rFont val="Calibri"/>
      </d:rPr>
      <d:t xml:space="preserve">Rice (HS tariff subheading 1006.10) ;</d:t>
    </d:r>
    <d:r xmlns:d="http://schemas.openxmlformats.org/spreadsheetml/2006/main">
      <d:rPr>
        <d:sz val="11"/>
        <d:color rgb="FF000000"/>
        <d:rFont val="Calibri"/>
      </d:rPr>
      <d:t xml:space="preserve"/>
    </d:r>
  </si>
  <si>
    <d:r xmlns:d="http://schemas.openxmlformats.org/spreadsheetml/2006/main">
      <d:rPr>
        <d:sz val="11"/>
        <d:rFont val="Calibri"/>
      </d:rPr>
      <d:t xml:space="preserve">100610 - - Rice in the husk (paddy or rough);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100610 - - Rice in the husk (paddy or rough); </d:t>
    </d:r>
  </si>
  <si>
    <t>G/TBT/N/PRY/83/Add.1</t>
  </si>
  <si>
    <t>G/TBT/N/TPKM/263</t>
  </si>
  <si>
    <t>Medical devices</t>
  </si>
  <si>
    <t>G/TBT/N/TZA/60</t>
  </si>
  <si>
    <t>Oil-seed cakes (ICS: 65.120)</t>
  </si>
  <si>
    <t>G/TBT/N/TZA/61</t>
  </si>
  <si>
    <t>Milled rice (ICS: 67.060)</t>
  </si>
  <si>
    <t>G/TBT/N/TZA/62</t>
  </si>
  <si>
    <t>Wheat grains (ICS: 67.060)</t>
  </si>
  <si>
    <t>G/TBT/N/TZA/63</t>
  </si>
  <si>
    <t>Malt drink (ICS: 67.160.20)</t>
  </si>
  <si>
    <t>G/TBT/N/USA/1134/Add.2</t>
  </si>
  <si>
    <d:r xmlns:d="http://schemas.openxmlformats.org/spreadsheetml/2006/main">
      <d:rPr>
        <d:i/>
        <d:sz val="11"/>
        <d:rFont val="Calibri"/>
      </d:rPr>
      <d:t xml:space="preserve">Renewable fuel standard program ;
</d:t>
    </d:r>
    <d:r xmlns:d="http://schemas.openxmlformats.org/spreadsheetml/2006/main">
      <d:rPr>
        <d:sz val="11"/>
        <d:color rgb="FF000000"/>
        <d:rFont val="Calibri"/>
      </d:rPr>
      <d:t xml:space="preserve"/>
    </d:r>
  </si>
  <si>
    <t>G/TBT/N/USA/1141/Add.2</t>
  </si>
  <si>
    <d:r xmlns:d="http://schemas.openxmlformats.org/spreadsheetml/2006/main">
      <d:rPr>
        <d:i/>
        <d:sz val="11"/>
        <d:rFont val="Calibri"/>
      </d:rPr>
      <d:t xml:space="preserve">Gas utilities and equipment</d:t>
    </d:r>
    <d:r xmlns:d="http://schemas.openxmlformats.org/spreadsheetml/2006/main">
      <d:rPr>
        <d:sz val="11"/>
        <d:color rgb="FF000000"/>
        <d:rFont val="Calibri"/>
      </d:rPr>
      <d:t xml:space="preserve"/>
    </d:r>
  </si>
  <si>
    <d:r xmlns:d="http://schemas.openxmlformats.org/spreadsheetml/2006/main">
      <d:rPr>
        <d:i/>
        <d:sz val="11"/>
        <d:rFont val="Calibri"/>
      </d:rPr>
      <d:t xml:space="preserve">75.180 - Equipment for petroleum and natural gas industries; 17.020 - Metrology and measurement in general; 03.120 - Quality; </d:t>
    </d:r>
  </si>
  <si>
    <t>G/TBT/N/USA/1263/Add.1</t>
  </si>
  <si>
    <d:r xmlns:d="http://schemas.openxmlformats.org/spreadsheetml/2006/main">
      <d:rPr>
        <d:i/>
        <d:sz val="11"/>
        <d:rFont val="Calibri"/>
      </d:rPr>
      <d:t xml:space="preserve">23.080 - Pumps; 13.020 - Environmental protection; </d:t>
    </d:r>
  </si>
  <si>
    <t>G/TBT/N/USA/1267</t>
  </si>
  <si>
    <t>Solid waste incineration units</t>
  </si>
  <si>
    <t>G/TBT/N/USA/1268</t>
  </si>
  <si>
    <t>Hazardous materials; unrefined petroleum products</t>
  </si>
  <si>
    <d:r xmlns:d="http://schemas.openxmlformats.org/spreadsheetml/2006/main">
      <d:rPr>
        <d:sz val="11"/>
        <d:rFont val="Calibri"/>
      </d:rPr>
      <d:t xml:space="preserve">13.300 - Protection against dangerous goods; 75.080 - Petroleum products in general; </d:t>
    </d:r>
  </si>
  <si>
    <t>G/TBT/N/USA/827/Add.6</t>
  </si>
  <si>
    <t>G/TBT/N/USA/972/Add.2</t>
  </si>
  <si>
    <d:r xmlns:d="http://schemas.openxmlformats.org/spreadsheetml/2006/main">
      <d:rPr>
        <d:i/>
        <d:sz val="11"/>
        <d:rFont val="Calibri"/>
      </d:rPr>
      <d:t xml:space="preserve">33.070 - Mobile services; 33.060 - Radiocommunications; 33.020 - Telecommunications in general; 33.040 - Telecommunication systems; </d:t>
    </d:r>
  </si>
  <si>
    <t>G/TBT/N/JPN/545</t>
  </si>
  <si>
    <t>Antimony trioxide (Sb2O3) and preparations containing them, etc. (HS: 2825.80)</t>
  </si>
  <si>
    <d:r xmlns:d="http://schemas.openxmlformats.org/spreadsheetml/2006/main">
      <d:rPr>
        <d:sz val="11"/>
        <d:rFont val="Calibri"/>
      </d:rPr>
      <d:t xml:space="preserve">282580 - - Antimony oxides; </d:t>
    </d:r>
  </si>
  <si>
    <t>G/TBT/N/TZA/51</t>
  </si>
  <si>
    <t>Fertilizer  Calcium ammonium nitrate (CAN)</t>
  </si>
  <si>
    <t>G/TBT/N/TZA/52</t>
  </si>
  <si>
    <t>Fertilizer - Triple Superphosphate</t>
  </si>
  <si>
    <t>G/TBT/N/TZA/53</t>
  </si>
  <si>
    <t>Fertilizer - Ammonium Sulphate</t>
  </si>
  <si>
    <t>G/TBT/N/TZA/54</t>
  </si>
  <si>
    <t>G/TBT/N/TZA/55</t>
  </si>
  <si>
    <t>Fertilizer  Urea</t>
  </si>
  <si>
    <t>G/TBT/N/TZA/56</t>
  </si>
  <si>
    <t>Solid fertilizers</t>
  </si>
  <si>
    <t>G/TBT/N/TZA/57</t>
  </si>
  <si>
    <t>Blood meal (ICS: 65.120) ;
</t>
  </si>
  <si>
    <t>G/TBT/N/TZA/58</t>
  </si>
  <si>
    <t>Fresh melons (ICS: 67.080)</t>
  </si>
  <si>
    <d:r xmlns:d="http://schemas.openxmlformats.org/spreadsheetml/2006/main">
      <d:rPr>
        <d:sz val="11"/>
        <d:rFont val="Calibri"/>
      </d:rPr>
      <d:t xml:space="preserve">08071 - - Melons (including watermelons):; </d:t>
    </d:r>
  </si>
  <si>
    <t>G/TBT/N/TZA/59</t>
  </si>
  <si>
    <t>Steamed and calcined bone meal (ICS: 65.120)</t>
  </si>
  <si>
    <t>G/TBT/N/BWA/60</t>
  </si>
  <si>
    <d:r xmlns:d="http://schemas.openxmlformats.org/spreadsheetml/2006/main">
      <d:rPr>
        <d:sz val="11"/>
        <d:rFont val="Calibri"/>
      </d:rPr>
      <d:t xml:space="preserve">65.060.70 - Horticultural equipment; </d:t>
    </d:r>
  </si>
  <si>
    <t>G/TBT/N/CHL/354/Add.1</t>
  </si>
  <si>
    <d:r xmlns:d="http://schemas.openxmlformats.org/spreadsheetml/2006/main">
      <d:rPr>
        <d:i/>
        <d:sz val="11"/>
        <d:rFont val="Calibri"/>
      </d:rPr>
      <d:t xml:space="preserve">Household electrical appliances: heating pads, mattress heaters and blankets ;</d:t>
    </d:r>
    <d:r xmlns:d="http://schemas.openxmlformats.org/spreadsheetml/2006/main">
      <d:rPr>
        <d:sz val="11"/>
        <d:color rgb="FF000000"/>
        <d:rFont val="Calibri"/>
      </d:rPr>
      <d:t xml:space="preserve"/>
    </d:r>
  </si>
  <si>
    <t>G/TBT/N/CHL/358/Add.1</t>
  </si>
  <si>
    <d:r xmlns:d="http://schemas.openxmlformats.org/spreadsheetml/2006/main">
      <d:rPr>
        <d:i/>
        <d:sz val="11"/>
        <d:rFont val="Calibri"/>
      </d:rPr>
      <d:t xml:space="preserve">Hot water storage units (water heaters) ;</d:t>
    </d:r>
    <d:r xmlns:d="http://schemas.openxmlformats.org/spreadsheetml/2006/main">
      <d:rPr>
        <d:sz val="11"/>
        <d:color rgb="FF000000"/>
        <d:rFont val="Calibri"/>
      </d:rPr>
      <d:t xml:space="preserve"/>
    </d:r>
  </si>
  <si>
    <t>G/TBT/N/CHL/363/Add.1</t>
  </si>
  <si>
    <d:r xmlns:d="http://schemas.openxmlformats.org/spreadsheetml/2006/main">
      <d:rPr>
        <d:i/>
        <d:sz val="11"/>
        <d:rFont val="Calibri"/>
      </d:rPr>
      <d:t xml:space="preserve">Welded portable aluminium cylinders for liquefied petroleum gas (LPG), to be used in forklifts ;</d:t>
    </d:r>
    <d:r xmlns:d="http://schemas.openxmlformats.org/spreadsheetml/2006/main">
      <d:rPr>
        <d:sz val="11"/>
        <d:color rgb="FF000000"/>
        <d:rFont val="Calibri"/>
      </d:rPr>
      <d:t xml:space="preserve"/>
    </d:r>
  </si>
  <si>
    <t>G/TBT/N/CHL/365/Add.1</t>
  </si>
  <si>
    <d:r xmlns:d="http://schemas.openxmlformats.org/spreadsheetml/2006/main">
      <d:rPr>
        <d:i/>
        <d:sz val="11"/>
        <d:rFont val="Calibri"/>
      </d:rPr>
      <d:t xml:space="preserve">Motor-pumps powered by liquid fuel ;</d:t>
    </d:r>
    <d:r xmlns:d="http://schemas.openxmlformats.org/spreadsheetml/2006/main">
      <d:rPr>
        <d:sz val="11"/>
        <d:color rgb="FF000000"/>
        <d:rFont val="Calibri"/>
      </d:rPr>
      <d:t xml:space="preserve"/>
    </d:r>
  </si>
  <si>
    <t>G/TBT/N/CHL/378/Add.1</t>
  </si>
  <si>
    <t>G/TBT/N/CHL/379/Add.1</t>
  </si>
  <si>
    <t>G/TBT/N/CHL/381/Add.1</t>
  </si>
  <si>
    <t>G/TBT/N/CHL/382/Add.1</t>
  </si>
  <si>
    <t>G/TBT/N/KOR/694/Add.1</t>
  </si>
  <si>
    <d:r xmlns:d="http://schemas.openxmlformats.org/spreadsheetml/2006/main">
      <d:rPr>
        <d:i/>
        <d:sz val="11"/>
        <d:rFont val="Calibri"/>
      </d:rPr>
      <d:t xml:space="preserve">Health functional food products</d:t>
    </d:r>
    <d:r xmlns:d="http://schemas.openxmlformats.org/spreadsheetml/2006/main">
      <d:rPr>
        <d:sz val="11"/>
        <d:color rgb="FF000000"/>
        <d:rFont val="Calibri"/>
      </d:rPr>
      <d:t xml:space="preserve"/>
    </d:r>
  </si>
  <si>
    <t>G/TBT/N/TZA/45</t>
  </si>
  <si>
    <t>Fertilizers (ICS: 29.220.20)</t>
  </si>
  <si>
    <t>G/TBT/N/TZA/46</t>
  </si>
  <si>
    <t>Dry beans (ICS: 67.060)</t>
  </si>
  <si>
    <t>G/TBT/N/TZA/47</t>
  </si>
  <si>
    <t>Fertilizers  Mono-Ammonium Phosphate and Di-Ammonium Phosphate (MAP &amp; DAP) (ICS: 29.220.20)</t>
  </si>
  <si>
    <t>G/TBT/N/TZA/48</t>
  </si>
  <si>
    <t>Maize grains (ICS: 67.060)</t>
  </si>
  <si>
    <t>G/TBT/N/TZA/49</t>
  </si>
  <si>
    <t>Fertilizer - Potassium sulphate (sulphate of potash) (ICS: 29.220.20)</t>
  </si>
  <si>
    <t>G/TBT/N/TZA/50</t>
  </si>
  <si>
    <t>Fertilizer - Potassium chloride (muriate of potash) (ICS: 29.220.20)</t>
  </si>
  <si>
    <t>G/TBT/N/BRA/705</t>
  </si>
  <si>
    <t>G/TBT/N/BWA/56</t>
  </si>
  <si>
    <d:r xmlns:d="http://schemas.openxmlformats.org/spreadsheetml/2006/main">
      <d:rPr>
        <d:sz val="11"/>
        <d:rFont val="Calibri"/>
      </d:rPr>
      <d:t xml:space="preserve">;</d:t>
    </d:r>
    <d:r xmlns:d="http://schemas.openxmlformats.org/spreadsheetml/2006/main">
      <d:rPr>
        <d:sz val="11"/>
        <d:color rgb="FF000000"/>
        <d:rFont val="Calibri"/>
      </d:rPr>
      <d:t xml:space="preserve"/>
    </d:r>
  </si>
  <si>
    <t>G/TBT/N/BWA/57</t>
  </si>
  <si>
    <t>G/TBT/N/BWA/58</t>
  </si>
  <si>
    <d:r xmlns:d="http://schemas.openxmlformats.org/spreadsheetml/2006/main">
      <d:rPr>
        <d:sz val="11"/>
        <d:rFont val="Calibri"/>
      </d:rPr>
      <d:t xml:space="preserve">25.140.20 - Electric tools; 25.140.30 - Hand-operated tools; </d:t>
    </d:r>
  </si>
  <si>
    <t>G/TBT/N/BWA/59</t>
  </si>
  <si>
    <d:r xmlns:d="http://schemas.openxmlformats.org/spreadsheetml/2006/main">
      <d:rPr>
        <d:sz val="11"/>
        <d:rFont val="Calibri"/>
      </d:rPr>
      <d:t xml:space="preserve">29.040.20 - Insulating gases; 29.120.40 - Switches; </d:t>
    </d:r>
  </si>
  <si>
    <t>G/TBT/N/CAN/513</t>
  </si>
  <si>
    <t xml:space="preserve">Tobacco products  (ICS: 65.160) ;
Vaping products ;
</t>
  </si>
  <si>
    <t>G/TBT/N/CHL/387</t>
  </si>
  <si>
    <t>Gas-fired instantaneous domestic water heaters (HS: 841911)</t>
  </si>
  <si>
    <t>G/TBT/N/KEN/548</t>
  </si>
  <si>
    <t>G/TBT/N/KEN/549</t>
  </si>
  <si>
    <t>G/TBT/N/KEN/550</t>
  </si>
  <si>
    <t>G/TBT/N/KOR/704</t>
  </si>
  <si>
    <t>Windsheild washer fluid for automobiles</t>
  </si>
  <si>
    <t>G/TBT/N/MEX/349</t>
  </si>
  <si>
    <t>Infrastructure and equipment for outpatient medical facilities.</t>
  </si>
  <si>
    <t>G/TBT/N/USA/1264</t>
  </si>
  <si>
    <t>Meat and poultry products</t>
  </si>
  <si>
    <t>G/TBT/N/USA/1265</t>
  </si>
  <si>
    <t>Hard cider</t>
  </si>
  <si>
    <t>G/TBT/N/USA/1266</t>
  </si>
  <si>
    <t>Finished smokeless tobacco products</t>
  </si>
  <si>
    <t>G/TBT/N/ARE/353/Corr.1#G/TBT/N/BHR/467/Corr.1#G/TBT/N/KWT/349/Corr.1#G/TBT/N/OMN/289/Corr.1#G/TBT/N/QAT/463/Corr.1#G/TBT/N/SAU/969/Corr.1#G/TBT/N/YEM/</t>
  </si>
  <si>
    <d:r xmlns:d="http://schemas.openxmlformats.org/spreadsheetml/2006/main">
      <d:rPr>
        <d:i/>
        <d:sz val="11"/>
        <d:rFont val="Calibri"/>
      </d:rPr>
      <d:t xml:space="preserve">Canned fruits (ICS: 67.080)</d:t>
    </d:r>
    <d:r xmlns:d="http://schemas.openxmlformats.org/spreadsheetml/2006/main">
      <d:rPr>
        <d:sz val="11"/>
        <d:color rgb="FF000000"/>
        <d:rFont val="Calibri"/>
      </d:rPr>
      <d:t xml:space="preserve"/>
    </d:r>
  </si>
  <si>
    <t>G/TBT/N/ARG/315/Add.1</t>
  </si>
  <si>
    <t>G/TBT/N/BRA/676/Add.1</t>
  </si>
  <si>
    <d:r xmlns:d="http://schemas.openxmlformats.org/spreadsheetml/2006/main">
      <d:rPr>
        <d:sz val="11"/>
        <d:rFont val="Calibri"/>
      </d:rPr>
      <d:t xml:space="preserve">02 - Meat and edible meat offal; 03 - Fish and crustaceans, molluscs and other aquatic invertebrates; 04 - Dairy produce; birds' eggs; natural honey; edible products of animal origin, not elsewhere specified or included; 0504 - Guts, bladders and stomachs of animals (other than fish), whole and pieces thereof, fresh, chilled, frozen, salted, in brine, dried or smoked.; </d:t>
    </d:r>
  </si>
  <si>
    <t>G/TBT/N/CAN/394/Rev.2</t>
  </si>
  <si>
    <t>Food intended for human consumption</t>
  </si>
  <si>
    <t>G/TBT/N/ESP/36</t>
  </si>
  <si>
    <t>Cider 22.06.00</t>
  </si>
  <si>
    <d:r xmlns:d="http://schemas.openxmlformats.org/spreadsheetml/2006/main">
      <d:rPr>
        <d:sz val="11"/>
        <d:rFont val="Calibri"/>
      </d:rPr>
      <d:t xml:space="preserve">Consumer information, labelling; Quality requirements; Reducing trade barriers and facilitating trade; </d:t>
    </d:r>
  </si>
  <si>
    <t>G/TBT/N/KOR/703</t>
  </si>
  <si>
    <t>Noodles [19021910] including sauces [2103], Naeng-myun [19021930] including sauces [2103], Instant noodles [19023010] including sauces [2103],ready-to-eat hamburger and ready-to-eat sandwich</t>
  </si>
  <si>
    <d:r xmlns:d="http://schemas.openxmlformats.org/spreadsheetml/2006/main">
      <d:rPr>
        <d:sz val="11"/>
        <d:rFont val="Calibri"/>
      </d:rPr>
      <d:t xml:space="preserve">2103 - Sauces and preparations therefor; mixed condiments and mixed seasonings; mustard flour and meal and prepared mustard.; 190219 - -- Other; 190230 - - Other pasta; </d:t>
    </d:r>
  </si>
  <si>
    <t>G/TBT/N/MEX/348</t>
  </si>
  <si>
    <t>Integral and flexible connectors for use in liquefied petroleum gas (LPG) installations.</t>
  </si>
  <si>
    <t>G/TBT/N/TPKM/249/Add.1</t>
  </si>
  <si>
    <t>G/TBT/N/USA/1062/Add.2</t>
  </si>
  <si>
    <t>G/TBT/N/USA/1118/Add.2</t>
  </si>
  <si>
    <t>G/TBT/N/USA/1166/Add.1</t>
  </si>
  <si>
    <d:r xmlns:d="http://schemas.openxmlformats.org/spreadsheetml/2006/main">
      <d:rPr>
        <d:i/>
        <d:sz val="11"/>
        <d:rFont val="Calibri"/>
      </d:rPr>
      <d:t xml:space="preserve">Catfish and catfish products</d:t>
    </d:r>
    <d:r xmlns:d="http://schemas.openxmlformats.org/spreadsheetml/2006/main">
      <d:rPr>
        <d:sz val="11"/>
        <d:color rgb="FF000000"/>
        <d:rFont val="Calibri"/>
      </d:rPr>
      <d:t xml:space="preserve"/>
    </d:r>
  </si>
  <si>
    <t>G/TBT/N/USA/1197/Add.1</t>
  </si>
  <si>
    <d:r xmlns:d="http://schemas.openxmlformats.org/spreadsheetml/2006/main">
      <d:rPr>
        <d:i/>
        <d:sz val="11"/>
        <d:rFont val="Calibri"/>
      </d:rPr>
      <d:t xml:space="preserve">Off-highway recreational vehicles (OHRVs)</d:t>
    </d:r>
    <d:r xmlns:d="http://schemas.openxmlformats.org/spreadsheetml/2006/main">
      <d:rPr>
        <d:sz val="11"/>
        <d:color rgb="FF000000"/>
        <d:rFont val="Calibri"/>
      </d:rPr>
      <d:t xml:space="preserve"/>
    </d:r>
  </si>
  <si>
    <d:r xmlns:d="http://schemas.openxmlformats.org/spreadsheetml/2006/main">
      <d:rPr>
        <d:sz val="11"/>
        <d:rFont val="Calibri"/>
      </d:rPr>
      <d:t xml:space="preserve">8703 - Motor cars and other motor vehicles principally designed for the transport of persons (other than those of heading 87.02), including station wagons and racing cars.;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8703 - Motor cars and other motor vehicles principally designed for the transport of persons (other than those of heading 87.02), including station wagons and racing cars.; </d:t>
    </d:r>
  </si>
  <si>
    <d:r xmlns:d="http://schemas.openxmlformats.org/spreadsheetml/2006/main">
      <d:rPr>
        <d:i/>
        <d:sz val="11"/>
        <d:rFont val="Calibri"/>
      </d:rPr>
      <d:t xml:space="preserve">13.040 - Air quality; 43.160 - Special purpose vehicles; </d:t>
    </d:r>
  </si>
  <si>
    <t>G/TBT/N/USA/1226/Add.1</t>
  </si>
  <si>
    <t>G/TBT/N/USA/1256/Corr.1</t>
  </si>
  <si>
    <t>G/TBT/N/USA/874/Add.8</t>
  </si>
  <si>
    <d:r xmlns:d="http://schemas.openxmlformats.org/spreadsheetml/2006/main">
      <d:rPr>
        <d:i/>
        <d:sz val="11"/>
        <d:rFont val="Calibri"/>
      </d:rPr>
      <d:t xml:space="preserve">851290 - - Parts; </d:t>
    </d:r>
  </si>
  <si>
    <t>G/TBT/N/USA/874/Add.9</t>
  </si>
  <si>
    <t>G/TBT/N/CRI/164</t>
  </si>
  <si>
    <t>ICS number: 71.100.01</t>
  </si>
  <si>
    <d:r xmlns:d="http://schemas.openxmlformats.org/spreadsheetml/2006/main">
      <d:rPr>
        <d:sz val="11"/>
        <d:rFont val="Calibri"/>
      </d:rPr>
      <d:t xml:space="preserve">71.100.01 - Products of the chemical industry in general; </d:t>
    </d:r>
  </si>
  <si>
    <t>G/TBT/N/EU/448</t>
  </si>
  <si>
    <t>G/TBT/N/EU/449</t>
  </si>
  <si>
    <t>Sulfuryl fluoride (pesticide active substance)</t>
  </si>
  <si>
    <t>G/TBT/N/ITA/28</t>
  </si>
  <si>
    <t>Leather, hide, fur and products manufactured from hide, leather, fur</t>
  </si>
  <si>
    <t>G/TBT/N/KAZ/11</t>
  </si>
  <si>
    <t>Equipment operating under excess pressure</t>
  </si>
  <si>
    <t>G/TBT/N/KAZ/12</t>
  </si>
  <si>
    <t>High-speed railway transport and its infrastructure</t>
  </si>
  <si>
    <t>G/TBT/N/MEX/347</t>
  </si>
  <si>
    <d:r xmlns:d="http://schemas.openxmlformats.org/spreadsheetml/2006/main">
      <d:rPr>
        <d:sz val="11"/>
        <d:rFont val="Calibri"/>
      </d:rPr>
      <d:t xml:space="preserve">Industrial radiography equipment (tariff heading 9022)</d:t>
    </d:r>
    <d:r xmlns:d="http://schemas.openxmlformats.org/spreadsheetml/2006/main">
      <d:rPr>
        <d:sz val="11"/>
        <d:color rgb="FF000000"/>
        <d:rFont val="Calibri"/>
      </d:rPr>
      <d:t xml:space="preserve"/>
    </d:r>
  </si>
  <si>
    <d:r xmlns:d="http://schemas.openxmlformats.org/spreadsheetml/2006/main">
      <d:rPr>
        <d:sz val="11"/>
        <d:rFont val="Calibri"/>
      </d:rPr>
      <d:t xml:space="preserve">9022 - Apparatus based on the use of X-rays or of alpha, beta or gamma radiations, whether or not for medical, surgical, dental or veterinary uses, including radiography or radiotherapy apparatus, X-ray tubes and other X-ray generators, high tension generators, control panels and desks, screens, examination or treatment tables, chairs and the like.; </d:t>
    </d:r>
  </si>
  <si>
    <t>G/TBT/N/USA/1260</t>
  </si>
  <si>
    <t>Medical diagnostic equipment</t>
  </si>
  <si>
    <t>G/TBT/N/USA/1261</t>
  </si>
  <si>
    <t>Pipes, fittings, fixtures</t>
  </si>
  <si>
    <d:r xmlns:d="http://schemas.openxmlformats.org/spreadsheetml/2006/main">
      <d:rPr>
        <d:sz val="11"/>
        <d:rFont val="Calibri"/>
      </d:rPr>
      <d:t xml:space="preserve">13.060 - Water quality; 13.120 - Domestic safety; 23.040 - Pipeline components and pipelines; </d:t>
    </d:r>
  </si>
  <si>
    <t>G/TBT/N/USA/1262</t>
  </si>
  <si>
    <t>Organic food</t>
  </si>
  <si>
    <t>G/TBT/N/USA/1263</t>
  </si>
  <si>
    <t>Dedicated-purpose pool pumps</t>
  </si>
  <si>
    <d:r xmlns:d="http://schemas.openxmlformats.org/spreadsheetml/2006/main">
      <d:rPr>
        <d:sz val="11"/>
        <d:rFont val="Calibri"/>
      </d:rPr>
      <d:t xml:space="preserve">13.020 - Environmental protection; 23.080 - Pumps; </d:t>
    </d:r>
  </si>
  <si>
    <t>G/TBT/N/CHL/366/Add.1</t>
  </si>
  <si>
    <d:r xmlns:d="http://schemas.openxmlformats.org/spreadsheetml/2006/main">
      <d:rPr>
        <d:i/>
        <d:sz val="11"/>
        <d:rFont val="Calibri"/>
      </d:rPr>
      <d:t xml:space="preserve">Junction and distribution boxes for household fixed electrical installations ;</d:t>
    </d:r>
    <d:r xmlns:d="http://schemas.openxmlformats.org/spreadsheetml/2006/main">
      <d:rPr>
        <d:sz val="11"/>
        <d:color rgb="FF000000"/>
        <d:rFont val="Calibri"/>
      </d:rPr>
      <d:t xml:space="preserve"/>
    </d:r>
  </si>
  <si>
    <t>G/TBT/N/ECU/17/Add.2</t>
  </si>
  <si>
    <d:r xmlns:d="http://schemas.openxmlformats.org/spreadsheetml/2006/main">
      <d:rPr>
        <d:i/>
        <d:sz val="11"/>
        <d:rFont val="Calibri"/>
      </d:rPr>
      <d:t xml:space="preserve">8701.00.00, 8702.00.00, 8703.00.00, 8704.00.00, 870</d:t>
    </d:r>
    <d:r xmlns:d="http://schemas.openxmlformats.org/spreadsheetml/2006/main">
      <d:rPr>
        <d:sz val="11"/>
        <d:color rgb="FF000000"/>
        <d:rFont val="Calibri"/>
      </d:rPr>
      <d:t xml:space="preserve"/>
    </d:r>
  </si>
  <si>
    <d:r xmlns:d="http://schemas.openxmlformats.org/spreadsheetml/2006/main">
      <d:rPr>
        <d:sz val="11"/>
        <d:rFont val="Calibri"/>
      </d:rPr>
      <d:t xml:space="preserve">8701 - Tractors (other than tractors of heading 87.09).; 8702 - Motor vehicles for the transport of ten or more persons, including the driver.; 8703 - Motor cars and other motor vehicles principally designed for the transport of persons (other than those of heading 87.02), including station wagons and racing cars.; 8704 - Motor vehicles for the transport of goods.; 8705 - Special purpose motor vehicles, other than those principally designed for the transport of persons or goods (for example, breakdown lorries (wreckers), crane lorries (mobile cranes), fire fighting vehicles, concrete mixer lorries (concrete-mixers), road sweeper lorries (road sweepers), spraying lorries (spraying vehicles), mobile workshops, mobile radiological units).; 8706 - Chassis fitted with engines, for the motor vehicles of headings 87.01 to 87.05.; 8711 - Motorcycles (including mopeds) and cycles fitted with an auxiliary motor, with or without side-cars; side-cars.;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8711 - Motorcycles (including mopeds) and cycles fitted with an auxiliary motor, with or without side-cars; side-cars.; 8705 - Special purpose motor vehicles, other than those principally designed for the transport of persons or goods (for example, breakdown lorries (wreckers), crane lorries (mobile cranes), fire fighting vehicles, concrete mixer lorries (concrete-mixers), road sweeper lorries (road sweepers), spraying lorries (spraying vehicles), mobile workshops, mobile radiological units).; 8706 - Chassis fitted with engines, for the motor vehicles of headings 87.01 to 87.05.; 8703 - Motor cars and other motor vehicles principally designed for the transport of persons (other than those of heading 87.02), including station wagons and racing cars.; 8702 - Motor vehicles for the transport of ten or more persons, including the driver.; 8704 - Motor vehicles for the transport of goods.; 8701 - Tractors (other than tractors of heading 87.09).; </d:t>
    </d:r>
  </si>
  <si>
    <t>G/TBT/N/ECU/17/Add.3</t>
  </si>
  <si>
    <d:r xmlns:d="http://schemas.openxmlformats.org/spreadsheetml/2006/main">
      <d:rPr>
        <d:sz val="11"/>
        <d:rFont val="Calibri"/>
      </d:rPr>
      <d:t xml:space="preserve">8701 - Tractors (other than tractors of heading 87.09).; 8702 - Motor vehicles for the transport of ten or more persons, including the driver.; 8704 - Motor vehicles for the transport of goods.; 8703 - Motor cars and other motor vehicles principally designed for the transport of persons (other than those of heading 87.02), including station wagons and racing cars.; 8706 - Chassis fitted with engines, for the motor vehicles of headings 87.01 to 87.05.; 8705 - Special purpose motor vehicles, other than those principally designed for the transport of persons or goods (for example, breakdown lorries (wreckers), crane lorries (mobile cranes), fire fighting vehicles, concrete mixer lorries (concrete-mixers), road sweeper lorries (road sweepers), spraying lorries (spraying vehicles), mobile workshops, mobile radiological units).; 8711 - Motorcycles (including mopeds) and cycles fitted with an auxiliary motor, with or without side-cars; side-cars.; </d:t>
    </d:r>
  </si>
  <si>
    <t>G/TBT/N/ECU/288/Add.1</t>
  </si>
  <si>
    <d:r xmlns:d="http://schemas.openxmlformats.org/spreadsheetml/2006/main">
      <d:rPr>
        <d:i/>
        <d:sz val="11"/>
        <d:rFont val="Calibri"/>
      </d:rPr>
      <d:t xml:space="preserve">38085000, 3808500011, 3808500019, 3808500021, 3808500029, 3808500031, 3808500039, 3808500090, 38089111, 38089112, 38089113, 38089119, 38089191, 38089192, 38089193, 38089194, 38089195, 38089196, 38089199, 38089211, 38089219, 38089291, 38089293, 38089294, 38089299, 38089311, 38089319, 38089391, 38089392, 38089399, 38089911, 38089919, 38089991, and 38089999. ;</d:t>
    </d:r>
    <d:r xmlns:d="http://schemas.openxmlformats.org/spreadsheetml/2006/main">
      <d:rPr>
        <d:sz val="11"/>
        <d:color rgb="FF000000"/>
        <d:rFont val="Calibri"/>
      </d:rPr>
      <d:t xml:space="preserve"/>
    </d:r>
  </si>
  <si>
    <t>G/TBT/N/ECU/325/Add.1</t>
  </si>
  <si>
    <d:r xmlns:d="http://schemas.openxmlformats.org/spreadsheetml/2006/main">
      <d:rPr>
        <d:sz val="11"/>
        <d:rFont val="Calibri"/>
      </d:rPr>
      <d:t xml:space="preserve">9018 - Instruments and appliances used in medical, surgical, dental or veterinary sciences, including scintigraphic apparatus, other electro-medical apparatus and sight-testing instruments.;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9018 - Instruments and appliances used in medical, surgical, dental or veterinary sciences, including scintigraphic apparatus, other electro-medical apparatus and sight-testing instruments.; </d:t>
    </d:r>
  </si>
  <si>
    <t>G/TBT/N/ECU/326/Add.1</t>
  </si>
  <si>
    <d:r xmlns:d="http://schemas.openxmlformats.org/spreadsheetml/2006/main">
      <d:rPr>
        <d:i/>
        <d:sz val="11"/>
        <d:rFont val="Calibri"/>
      </d:rPr>
      <d:t xml:space="preserve">3006700000 ;</d:t>
    </d:r>
    <d:r xmlns:d="http://schemas.openxmlformats.org/spreadsheetml/2006/main">
      <d:rPr>
        <d:sz val="11"/>
        <d:color rgb="FF000000"/>
        <d:rFont val="Calibri"/>
      </d:rPr>
      <d:t xml:space="preserve"/>
    </d:r>
  </si>
  <si>
    <d:r xmlns:d="http://schemas.openxmlformats.org/spreadsheetml/2006/main">
      <d:rPr>
        <d:sz val="11"/>
        <d:rFont val="Calibri"/>
      </d:rPr>
      <d:t xml:space="preserve">300670 - - Gel preparations designed to be used in human or veterinary medicine as a lubricant for parts of the body for surgical operations or physical examinations or as a coupling agent between the body and medical instruments;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300670 - - Gel preparations designed to be used in human or veterinary medicine as a lubricant for parts of the body for surgical operations or physical examinations or as a coupling agent between the body and medical instruments; </d:t>
    </d:r>
  </si>
  <si>
    <t>G/TBT/N/JPN/544</t>
  </si>
  <si>
    <t>Vehicles, devices and components (HS: 87.01, 87.02, 87.03, 87.04, 87.05, 87.06, 87.07, 87.08, 87.11, 87.14, 87.16)</t>
  </si>
  <si>
    <d:r xmlns:d="http://schemas.openxmlformats.org/spreadsheetml/2006/main">
      <d:rPr>
        <d:sz val="11"/>
        <d:rFont val="Calibri"/>
      </d:rPr>
      <d:t xml:space="preserve">8701 - Tractors (other than tractors of heading 87.09).; 8702 - Motor vehicles for the transport of ten or more persons, including the driver.; 8703 - Motor cars and other motor vehicles principally designed for the transport of persons (other than those of heading 87.02), including station wagons and racing cars.; 8704 - Motor vehicles for the transport of goods.; 8705 - Special purpose motor vehicles, other than those principally designed for the transport of persons or goods (for example, breakdown lorries (wreckers), crane lorries (mobile cranes), fire fighting vehicles, concrete mixer lorries (concrete-mixers), road sweeper lorries (road sweepers), spraying lorries (spraying vehicles), mobile workshops, mobile radiological units).; 8706 - Chassis fitted with engines, for the motor vehicles of headings 87.01 to 87.05.; 8707 - Bodies (including cabs), for the motor vehicles of headings 87.01 to 87.05.; 8708 - Parts and accessories of the motor vehicles of headings 87.01 to 87.05.; 8711 - Motorcycles (including mopeds) and cycles fitted with an auxiliary motor, with or without side-cars; side-cars.; 8714 - Parts and accessories of vehicles of headings 87.11 to 87.13.; 8716 - Trailers and semi-trailers; other vehicles, not mechanically propelled; parts thereof.; </d:t>
    </d:r>
  </si>
  <si>
    <t>G/TBT/N/MEX/305/Add.1</t>
  </si>
  <si>
    <t>G/TBT/N/MEX/326/Add.1</t>
  </si>
  <si>
    <t>G/TBT/N/USA/1175/Add.1</t>
  </si>
  <si>
    <d:r xmlns:d="http://schemas.openxmlformats.org/spreadsheetml/2006/main">
      <d:rPr>
        <d:i/>
        <d:sz val="11"/>
        <d:rFont val="Calibri"/>
      </d:rPr>
      <d:t xml:space="preserve">Ferroalloys emissions</d:t>
    </d:r>
    <d:r xmlns:d="http://schemas.openxmlformats.org/spreadsheetml/2006/main">
      <d:rPr>
        <d:sz val="11"/>
        <d:color rgb="FF000000"/>
        <d:rFont val="Calibri"/>
      </d:rPr>
      <d:t xml:space="preserve"/>
    </d:r>
  </si>
  <si>
    <t>G/TBT/N/USA/1198/Add.1</t>
  </si>
  <si>
    <d:r xmlns:d="http://schemas.openxmlformats.org/spreadsheetml/2006/main">
      <d:rPr>
        <d:i/>
        <d:sz val="11"/>
        <d:rFont val="Calibri"/>
      </d:rPr>
      <d:t xml:space="preserve">On-highway heavy-duty vehicles</d:t>
    </d:r>
    <d:r xmlns:d="http://schemas.openxmlformats.org/spreadsheetml/2006/main">
      <d:rPr>
        <d:sz val="11"/>
        <d:color rgb="FF000000"/>
        <d:rFont val="Calibri"/>
      </d:rPr>
      <d:t xml:space="preserve"/>
    </d:r>
  </si>
  <si>
    <d:r xmlns:d="http://schemas.openxmlformats.org/spreadsheetml/2006/main">
      <d:rPr>
        <d:i/>
        <d:sz val="11"/>
        <d:rFont val="Calibri"/>
      </d:rPr>
      <d:t xml:space="preserve">13.040 - Air quality; 43.080 - Commercial vehicles; 43.160 - Special purpose vehicles; </d:t>
    </d:r>
  </si>
  <si>
    <t>G/TBT/N/USA/935/Add.1/Corr.1</t>
  </si>
  <si>
    <d:r xmlns:d="http://schemas.openxmlformats.org/spreadsheetml/2006/main">
      <d:rPr>
        <d:i/>
        <d:sz val="11"/>
        <d:rFont val="Calibri"/>
      </d:rPr>
      <d:t xml:space="preserve">Orthopedic Devices</d:t>
    </d:r>
    <d:r xmlns:d="http://schemas.openxmlformats.org/spreadsheetml/2006/main">
      <d:rPr>
        <d:sz val="11"/>
        <d:color rgb="FF000000"/>
        <d:rFont val="Calibri"/>
      </d:rPr>
      <d:t xml:space="preserve"/>
    </d:r>
  </si>
  <si>
    <d:r xmlns:d="http://schemas.openxmlformats.org/spreadsheetml/2006/main">
      <d:rPr>
        <d:i/>
        <d:sz val="11"/>
        <d:rFont val="Calibri"/>
      </d:rPr>
      <d:t xml:space="preserve">11.040 - Medical equipment; </d:t>
    </d:r>
  </si>
  <si>
    <t>G/TBT/N/ARG/290/Add.1</t>
  </si>
  <si>
    <d:r xmlns:d="http://schemas.openxmlformats.org/spreadsheetml/2006/main">
      <d:rPr>
        <d:i/>
        <d:sz val="11"/>
        <d:rFont val="Calibri"/>
      </d:rPr>
      <d:t xml:space="preserve">67.060 - Cereals, pulses and derived products; 67.120 - Meat, meat products and other animal produce; </d:t>
    </d:r>
  </si>
  <si>
    <t>G/TBT/N/ARG/314</t>
  </si>
  <si>
    <d:r xmlns:d="http://schemas.openxmlformats.org/spreadsheetml/2006/main">
      <d:rPr>
        <d:sz val="11"/>
        <d:rFont val="Calibri"/>
      </d:rPr>
      <d:t xml:space="preserve">Personal hygiene products, cosmetics and perfumes</d:t>
    </d:r>
    <d:r xmlns:d="http://schemas.openxmlformats.org/spreadsheetml/2006/main">
      <d:rPr>
        <d:sz val="11"/>
        <d:color rgb="FF000000"/>
        <d:rFont val="Calibri"/>
      </d:rPr>
      <d:t xml:space="preserve"/>
    </d:r>
  </si>
  <si>
    <t>G/TBT/N/ARG/315</t>
  </si>
  <si>
    <t>G/TBT/N/CHL/386</t>
  </si>
  <si>
    <t>Corrugated HDPE piping for drainage and other gravity-flow applications</t>
  </si>
  <si>
    <t>G/TBT/N/EU/446</t>
  </si>
  <si>
    <t>G/TBT/N/EU/447</t>
  </si>
  <si>
    <t>Diflubenzuron (pesticide active substance)</t>
  </si>
  <si>
    <t>G/TBT/N/KEN/540</t>
  </si>
  <si>
    <t>G/TBT/N/KEN/541</t>
  </si>
  <si>
    <d:r xmlns:d="http://schemas.openxmlformats.org/spreadsheetml/2006/main">
      <d:rPr>
        <d:sz val="11"/>
        <d:rFont val="Calibri"/>
      </d:rPr>
      <d:t xml:space="preserve">070410 - - Cauliflowers and headed broccoli; </d:t>
    </d:r>
  </si>
  <si>
    <t>G/TBT/N/KEN/542</t>
  </si>
  <si>
    <t>G/TBT/N/KEN/543</t>
  </si>
  <si>
    <t>G/TBT/N/KEN/544</t>
  </si>
  <si>
    <t>G/TBT/N/KEN/545</t>
  </si>
  <si>
    <d:r xmlns:d="http://schemas.openxmlformats.org/spreadsheetml/2006/main">
      <d:rPr>
        <d:sz val="11"/>
        <d:rFont val="Calibri"/>
      </d:rPr>
      <d:t xml:space="preserve">070990 - - Other; </d:t>
    </d:r>
  </si>
  <si>
    <t>G/TBT/N/KEN/546</t>
  </si>
  <si>
    <t>G/TBT/N/KEN/547</t>
  </si>
  <si>
    <d:r xmlns:d="http://schemas.openxmlformats.org/spreadsheetml/2006/main">
      <d:rPr>
        <d:sz val="11"/>
        <d:rFont val="Calibri"/>
      </d:rPr>
      <d:t xml:space="preserve">070820 - - Beans (Vigna spp., Phaseolus spp.); </d:t>
    </d:r>
  </si>
  <si>
    <t>G/TBT/N/MYS/72</t>
  </si>
  <si>
    <t>Household electrical equipment: 34 Category of Energy Commission's Regulated Electrical Equipment (ICS: 97.030)</t>
  </si>
  <si>
    <t>G/TBT/N/MYS/73</t>
  </si>
  <si>
    <t>Safety glass for motor vehicles (ICS: 43.040.60, HS: 70.07) ;
Safety glass for motor vehicles includes zone-toughened glass, uniformly toughened glass, laminated glass, glass-plastics and organic glass installed in a vehicle of any description, propelled by means of mechanism contained within itself and constructed or adapted so as to be capable of being used on roads, and includes a trailer</t>
  </si>
  <si>
    <t>G/TBT/N/MYS/74</t>
  </si>
  <si>
    <t>Household electrical equipment: 34 Category of Energy Commission's Regulated Electrical Equipment (ICS: 97.030) ;
</t>
  </si>
  <si>
    <t>G/TBT/N/USA/1259</t>
  </si>
  <si>
    <t>Venison</t>
  </si>
  <si>
    <t>G/TBT/N/VNM/94</t>
  </si>
  <si>
    <t>Gasoline (ICS: 75)</t>
  </si>
  <si>
    <t>G/TBT/N/CZE/201</t>
  </si>
  <si>
    <t>Biological agents, toxins, handling of high-risk biological agents and toxins, handling of risky biological agents and toxins, transport of biological agents and toxins</t>
  </si>
  <si>
    <d:r xmlns:d="http://schemas.openxmlformats.org/spreadsheetml/2006/main">
      <d:rPr>
        <d:sz val="11"/>
        <d:rFont val="Calibri"/>
      </d:rPr>
      <d:t xml:space="preserve">71.080 - Organic chemicals; 95.020 - Military engineering. Military affairs. Weapons; </d:t>
    </d:r>
  </si>
  <si>
    <t>G/TBT/N/EU/444</t>
  </si>
  <si>
    <t>Medicinal products for human use</t>
  </si>
  <si>
    <t>G/TBT/N/EU/445</t>
  </si>
  <si>
    <t>G/TBT/N/KEN/536</t>
  </si>
  <si>
    <t>G/TBT/N/KEN/537</t>
  </si>
  <si>
    <t>G/TBT/N/KEN/538</t>
  </si>
  <si>
    <t>G/TBT/N/KEN/539</t>
  </si>
  <si>
    <t>G/TBT/N/MEX/345</t>
  </si>
  <si>
    <t>Jamming equipment used to block mobile phone signals, radio communications and the transmission of images and other data (tariff heading 8517)</t>
  </si>
  <si>
    <t>G/TBT/N/MEX/346</t>
  </si>
  <si>
    <t>Rice (HS tariff subheading 1006.10)</t>
  </si>
  <si>
    <d:r xmlns:d="http://schemas.openxmlformats.org/spreadsheetml/2006/main">
      <d:rPr>
        <d:sz val="11"/>
        <d:rFont val="Calibri"/>
      </d:rPr>
      <d:t xml:space="preserve">100610 - - Rice in the husk (paddy or rough); </d:t>
    </d:r>
  </si>
  <si>
    <t>G/TBT/N/TPKM/262</t>
  </si>
  <si>
    <t>Food products containing Cordyceps militaris</t>
  </si>
  <si>
    <t>G/TBT/N/USA/1024/Add.1</t>
  </si>
  <si>
    <d:r xmlns:d="http://schemas.openxmlformats.org/spreadsheetml/2006/main">
      <d:rPr>
        <d:i/>
        <d:sz val="11"/>
        <d:rFont val="Calibri"/>
      </d:rPr>
      <d:t xml:space="preserve">Distilled spirits, wine, beer, tobacco products, processed tobacco, or cigarette papers and tubes</d:t>
    </d:r>
    <d:r xmlns:d="http://schemas.openxmlformats.org/spreadsheetml/2006/main">
      <d:rPr>
        <d:sz val="11"/>
        <d:color rgb="FF000000"/>
        <d:rFont val="Calibri"/>
      </d:rPr>
      <d:t xml:space="preserve"/>
    </d:r>
  </si>
  <si>
    <d:r xmlns:d="http://schemas.openxmlformats.org/spreadsheetml/2006/main">
      <d:rPr>
        <d:sz val="11"/>
        <d:rFont val="Calibri"/>
      </d:rPr>
      <d:t xml:space="preserve">65.160 - Tobacco, tobacco products and related equipment; 67.160 - Beverages; </d:t>
    </d:r>
  </si>
  <si>
    <t>G/TBT/N/USA/1031/Add.2</t>
  </si>
  <si>
    <t>G/TBT/N/USA/1033/Add.3</t>
  </si>
  <si>
    <t>G/TBT/N/USA/1257/Add.1</t>
  </si>
  <si>
    <d:r xmlns:d="http://schemas.openxmlformats.org/spreadsheetml/2006/main">
      <d:rPr>
        <d:i/>
        <d:sz val="11"/>
        <d:rFont val="Calibri"/>
      </d:rPr>
      <d:t xml:space="preserve">27.080 - Heat pumps; 23.120 - Ventilators. Fans. Air-conditioners; </d:t>
    </d:r>
  </si>
  <si>
    <t>G/TBT/N/USA/493/Add.5</t>
  </si>
  <si>
    <d:r xmlns:d="http://schemas.openxmlformats.org/spreadsheetml/2006/main">
      <d:rPr>
        <d:i/>
        <d:sz val="11"/>
        <d:rFont val="Calibri"/>
      </d:rPr>
      <d:t xml:space="preserve">Combination products  (HS: 3004, 9018.11-90) (ICS: 71.100, 13.020)</d:t>
    </d:r>
    <d:r xmlns:d="http://schemas.openxmlformats.org/spreadsheetml/2006/main">
      <d:rPr>
        <d:sz val="11"/>
        <d:color rgb="FF000000"/>
        <d:rFont val="Calibri"/>
      </d:rPr>
      <d:t xml:space="preserve"/>
    </d:r>
  </si>
  <si>
    <d:r xmlns:d="http://schemas.openxmlformats.org/spreadsheetml/2006/main">
      <d:rPr>
        <d:sz val="11"/>
        <d:rFont val="Calibri"/>
      </d:rPr>
      <d:t xml:space="preserve">3004 - Medicaments (excluding goods of heading 30.02, 30.05 or 30.06) consisting of mixed or unmixed products for therapeutic or prophylactic uses, put up in measured doses (including those in the form of transdermal administration systems) or in forms or packings for retail sale.; 901811 - -- Electro-cardiographs; 901890 - - Other instruments and appliances;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3004 - Medicaments (excluding goods of heading 30.02, 30.05 or 30.06) consisting of mixed or unmixed products for therapeutic or prophylactic uses, put up in measured doses (including those in the form of transdermal administration systems) or in forms or packings for retail sale.; 901811 - -- Electro-cardiographs; 901890 - - Other instruments and appliances; </d:t>
    </d:r>
  </si>
  <si>
    <t>G/TBT/N/USA/919/Add.1</t>
  </si>
  <si>
    <d:r xmlns:d="http://schemas.openxmlformats.org/spreadsheetml/2006/main">
      <d:rPr>
        <d:i/>
        <d:sz val="11"/>
        <d:rFont val="Calibri"/>
      </d:rPr>
      <d:t xml:space="preserve">43.040 - Road vehicle systems; </d:t>
    </d:r>
  </si>
  <si>
    <t>G/TBT/N/USA/983/Add.3</t>
  </si>
  <si>
    <t>G/TBT/N/ARM/79</t>
  </si>
  <si>
    <t>Pressure equipment</t>
  </si>
  <si>
    <t>G/TBT/N/EST/12</t>
  </si>
  <si>
    <t>Estonia</t>
  </si>
  <si>
    <t>Tobacco products</t>
  </si>
  <si>
    <t>G/TBT/N/HUN/32</t>
  </si>
  <si>
    <t>Fire protection construction products (fixed fire protection systems, or parts of these systems), which are not covered by harmonized European standard or European technical assessment</t>
  </si>
  <si>
    <d:r xmlns:d="http://schemas.openxmlformats.org/spreadsheetml/2006/main">
      <d:rPr>
        <d:sz val="11"/>
        <d:rFont val="Calibri"/>
      </d:rPr>
      <d:t xml:space="preserve">13.220 - Protection against fire; 91.040 - Buildings; </d:t>
    </d:r>
  </si>
  <si>
    <t>G/TBT/N/KEN/527</t>
  </si>
  <si>
    <d:r xmlns:d="http://schemas.openxmlformats.org/spreadsheetml/2006/main">
      <d:rPr>
        <d:sz val="11"/>
        <d:rFont val="Calibri"/>
      </d:rPr>
      <d:t xml:space="preserve">081010 - - Strawberries; </d:t>
    </d:r>
  </si>
  <si>
    <t>G/TBT/N/KEN/528</t>
  </si>
  <si>
    <d:r xmlns:d="http://schemas.openxmlformats.org/spreadsheetml/2006/main">
      <d:rPr>
        <d:sz val="11"/>
        <d:rFont val="Calibri"/>
      </d:rPr>
      <d:t xml:space="preserve">79.060.20 - Fibre and particle boards; </d:t>
    </d:r>
  </si>
  <si>
    <t>G/TBT/N/KEN/529</t>
  </si>
  <si>
    <d:r xmlns:d="http://schemas.openxmlformats.org/spreadsheetml/2006/main">
      <d:rPr>
        <d:sz val="11"/>
        <d:rFont val="Calibri"/>
      </d:rPr>
      <d:t xml:space="preserve">13.030.10 - Solid wastes; </d:t>
    </d:r>
  </si>
  <si>
    <t>G/TBT/N/KEN/530</t>
  </si>
  <si>
    <t>G/TBT/N/KEN/531</t>
  </si>
  <si>
    <t>G/TBT/N/KEN/532</t>
  </si>
  <si>
    <t>G/TBT/N/KEN/533</t>
  </si>
  <si>
    <d:r xmlns:d="http://schemas.openxmlformats.org/spreadsheetml/2006/main">
      <d:rPr>
        <d:sz val="11"/>
        <d:rFont val="Calibri"/>
      </d:rPr>
      <d:t xml:space="preserve">070610 - - Carrots and turnips; </d:t>
    </d:r>
  </si>
  <si>
    <t>G/TBT/N/KEN/534</t>
  </si>
  <si>
    <t>G/TBT/N/KEN/535</t>
  </si>
  <si>
    <t>G/TBT/N/SGP/32</t>
  </si>
  <si>
    <t>G/TBT/N/ARE/353#G/TBT/N/BHR/467#G/TBT/N/KWT/349#G/TBT/N/OMN/289#G/TBT/N/QAT/463#G/TBT/N/SAU/969#G/TBT/N/YEM/69</t>
  </si>
  <si>
    <d:r xmlns:d="http://schemas.openxmlformats.org/spreadsheetml/2006/main">
      <d:rPr>
        <d:sz val="11"/>
        <d:rFont val="Calibri"/>
      </d:rPr>
      <d:t xml:space="preserve">Canned fruits (ICS: 67.080)</d:t>
    </d:r>
    <d:r xmlns:d="http://schemas.openxmlformats.org/spreadsheetml/2006/main">
      <d:rPr>
        <d:sz val="11"/>
        <d:color rgb="FF000000"/>
        <d:rFont val="Calibri"/>
      </d:rPr>
      <d:t xml:space="preserve"/>
    </d:r>
  </si>
  <si>
    <t>G/TBT/N/ECU/177/Add.4/Corr.1</t>
  </si>
  <si>
    <d:r xmlns:d="http://schemas.openxmlformats.org/spreadsheetml/2006/main">
      <d:rPr>
        <d:sz val="11"/>
        <d:rFont val="Calibri"/>
      </d:rPr>
      <d:t xml:space="preserve">8711 - Motorcycles (including mopeds) and cycles fitted with an auxiliary motor, with or without side-cars; side-cars.; 871110 - - With reciprocating internal combustion piston engine of a cylinder capacity not exceeding 50 cc; 871120 - - With reciprocating internal combustion piston engine of a cylinder capacity exceeding 50 cc but not exceeding 250 cc; 871130 - - With reciprocating internal combustion piston engine of a cylinder capacity exceeding 250 cc but not exceeding 500 cc; 871140 - - With reciprocating internal combustion piston engine of a cylinder capacity exceeding 500 cc but not exceeding 800 cc; 871150 - - With reciprocating internal combustion piston engine of a cylinder capacity exceeding 800 cc; 871190 -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8711 - Motorcycles (including mopeds) and cycles fitted with an auxiliary motor, with or without side-cars; side-cars.; 871150 - - With reciprocating internal combustion piston engine of a cylinder capacity exceeding 800 cc; 871140 - - With reciprocating internal combustion piston engine of a cylinder capacity exceeding 500 cc but not exceeding 800 cc; 871110 - - With reciprocating internal combustion piston engine of a cylinder capacity not exceeding 50 cc; 871130 - - With reciprocating internal combustion piston engine of a cylinder capacity exceeding 250 cc but not exceeding 500 cc; 871120 - - With reciprocating internal combustion piston engine of a cylinder capacity exceeding 50 cc but not exceeding 250 cc; 871190 - - Other; </d:t>
    </d:r>
  </si>
  <si>
    <t>G/TBT/N/KEN/526</t>
  </si>
  <si>
    <t>G/TBT/N/MEX/224/Add.3</t>
  </si>
  <si>
    <t>G/TBT/N/MEX/304/Add.1</t>
  </si>
  <si>
    <t>G/TBT/N/MEX/339</t>
  </si>
  <si>
    <t>Trains composed of rail haulage units (tariff heading 8705.90)</t>
  </si>
  <si>
    <d:r xmlns:d="http://schemas.openxmlformats.org/spreadsheetml/2006/main">
      <d:rPr>
        <d:sz val="11"/>
        <d:rFont val="Calibri"/>
      </d:rPr>
      <d:t xml:space="preserve">870590 - - Other; </d:t>
    </d:r>
  </si>
  <si>
    <t>G/TBT/N/MEX/340</t>
  </si>
  <si>
    <t>Motor vehicles (heading 87.03)</t>
  </si>
  <si>
    <t>G/TBT/N/MEX/341</t>
  </si>
  <si>
    <t>Portable cooking appliances (tariff heading 84.38)</t>
  </si>
  <si>
    <d:r xmlns:d="http://schemas.openxmlformats.org/spreadsheetml/2006/main">
      <d:rPr>
        <d:sz val="11"/>
        <d:rFont val="Calibri"/>
      </d:rPr>
      <d:t xml:space="preserve">8438 - Machinery, not specified or included elsewhere in this Chapter, for the industrial preparation or manufacture of food or drink, other than machinery for the extraction or preparation of animal or fixed vegetable fats or oils.; </d:t>
    </d:r>
  </si>
  <si>
    <t>G/TBT/N/MEX/342</t>
  </si>
  <si>
    <t>Concrete railway sleepers (tariff heading: 2523)</t>
  </si>
  <si>
    <d:r xmlns:d="http://schemas.openxmlformats.org/spreadsheetml/2006/main">
      <d:rPr>
        <d:sz val="11"/>
        <d:rFont val="Calibri"/>
      </d:rPr>
      <d:t xml:space="preserve">2523 - Portland cement, aluminous cement, slag cement, supersulphate cement and similar hydraulic cements, whether or not coloured or in the form of clinkers.; </d:t>
    </d:r>
  </si>
  <si>
    <t>G/TBT/N/MEX/343</t>
  </si>
  <si>
    <t>Water heaters (HS tariff subheading 8419.11)</t>
  </si>
  <si>
    <t>G/TBT/N/MEX/344</t>
  </si>
  <si>
    <t>G/TBT/N/ARG/289/Add.6</t>
  </si>
  <si>
    <t>G/TBT/N/ARG/304/Add.1/Corr.1</t>
  </si>
  <si>
    <t>G/TBT/N/ARG/304/Add.2</t>
  </si>
  <si>
    <t>G/TBT/N/ARG/312</t>
  </si>
  <si>
    <d:r xmlns:d="http://schemas.openxmlformats.org/spreadsheetml/2006/main">
      <d:rPr>
        <d:sz val="11"/>
        <d:rFont val="Calibri"/>
      </d:rPr>
      <d:t xml:space="preserve">Personal hygiene products, cosmetics and perfumes.</d:t>
    </d:r>
    <d:r xmlns:d="http://schemas.openxmlformats.org/spreadsheetml/2006/main">
      <d:rPr>
        <d:sz val="11"/>
        <d:color rgb="FF000000"/>
        <d:rFont val="Calibri"/>
      </d:rPr>
      <d:t xml:space="preserve"/>
    </d:r>
  </si>
  <si>
    <t>G/TBT/N/ARG/313</t>
  </si>
  <si>
    <t>Psychotropic substances and narcotic drugs</t>
  </si>
  <si>
    <t>G/TBT/N/CHL/359/Add.1</t>
  </si>
  <si>
    <d:r xmlns:d="http://schemas.openxmlformats.org/spreadsheetml/2006/main">
      <d:rPr>
        <d:i/>
        <d:sz val="11"/>
        <d:rFont val="Calibri"/>
      </d:rPr>
      <d:t xml:space="preserve">Light and medium motorized vehicles  ;</d:t>
    </d:r>
    <d:r xmlns:d="http://schemas.openxmlformats.org/spreadsheetml/2006/main">
      <d:rPr>
        <d:sz val="11"/>
        <d:color rgb="FF000000"/>
        <d:rFont val="Calibri"/>
      </d:rPr>
      <d:t xml:space="preserve"/>
    </d:r>
  </si>
  <si>
    <t>G/TBT/N/EU/443</t>
  </si>
  <si>
    <t>Electrical or electronic product, which intentionally emits and/or receives radio waves (electromagnetic waves of frequencies lower than 3 000 GHz) for the purpose of radio communication and/or radio-determination, with the exception of: ;
- Radio equipment exclusively used for activities concerning public security, defence, State security; ;
- Equipment used by radio amateurs unless the equipment is made available on the market; ;
- Marine equipment; ;
- Airborne products, parts and appliances.</t>
  </si>
  <si>
    <t>G/TBT/N/HKG/49</t>
  </si>
  <si>
    <t>Televisions (HS: 85287210, 85287220, 85401100 and 85401200), Storage Type Electric Water Heaters (HS: 85161000), Induction cookers (HS: 85166090), Room air conditioners (HS: 84151000 and 84158100) and Washing Machines (HS: 84501110, 84501120, 84501200 and 84501900)</t>
  </si>
  <si>
    <d:r xmlns:d="http://schemas.openxmlformats.org/spreadsheetml/2006/main">
      <d:rPr>
        <d:sz val="11"/>
        <d:rFont val="Calibri"/>
      </d:rPr>
      <d:t xml:space="preserve">841510 - - Window or wall types, self-contained or "split-system"; 841581 - -- Incorporating a refrigerating unit and a valve for reversal of the cooling/heat cycle (reversible heat pumps); 845011 - -- Fully- Automatic machines; 845012 - -- Other machines, with built-in centrifugal dryer; 845019 - -- Other; 851610 - - Electric instantaneous or storage water heaters and immersion heaters; 851660 - - Other ovens; cookers, cooking plates, boiling rings, grillers and roasters; 854011 - -- Colour; 854012 - -- Black and white or other monochrome; </d:t>
    </d:r>
  </si>
  <si>
    <t>G/TBT/N/PER/91</t>
  </si>
  <si>
    <t>Measuring instruments in general. Tanker vehicles (ICS number: 17.020).
· 9027.10.10.00: Gas or smoke analysis apparatus, electrical or electronic;
· 9027.10.90.00: Other gas or smoke analysis apparatus.</t>
  </si>
  <si>
    <d:r xmlns:d="http://schemas.openxmlformats.org/spreadsheetml/2006/main">
      <d:rPr>
        <d:sz val="11"/>
        <d:rFont val="Calibri"/>
      </d:rPr>
      <d:t xml:space="preserve">902710 - - Gas or smoke analysis apparatus; </d:t>
    </d:r>
  </si>
  <si>
    <d:r xmlns:d="http://schemas.openxmlformats.org/spreadsheetml/2006/main">
      <d:rPr>
        <d:sz val="11"/>
        <d:rFont val="Calibri"/>
      </d:rPr>
      <d:t xml:space="preserve">17.020 - Metrology and measurement in general; </d:t>
    </d:r>
  </si>
  <si>
    <t>G/TBT/N/USA/1101/Add.2</t>
  </si>
  <si>
    <d:r xmlns:d="http://schemas.openxmlformats.org/spreadsheetml/2006/main">
      <d:rPr>
        <d:i/>
        <d:sz val="11"/>
        <d:rFont val="Calibri"/>
      </d:rPr>
      <d:t xml:space="preserve">Airplanes</d:t>
    </d:r>
    <d:r xmlns:d="http://schemas.openxmlformats.org/spreadsheetml/2006/main">
      <d:rPr>
        <d:sz val="11"/>
        <d:color rgb="FF000000"/>
        <d:rFont val="Calibri"/>
      </d:rPr>
      <d:t xml:space="preserve"/>
    </d:r>
  </si>
  <si>
    <d:r xmlns:d="http://schemas.openxmlformats.org/spreadsheetml/2006/main">
      <d:rPr>
        <d:i/>
        <d:sz val="11"/>
        <d:rFont val="Calibri"/>
      </d:rPr>
      <d:t xml:space="preserve">49.020 - Aircraft and space vehicles in general; </d:t>
    </d:r>
  </si>
  <si>
    <t>G/TBT/N/USA/1256</t>
  </si>
  <si>
    <t>Enhanced flight vision systems</t>
  </si>
  <si>
    <d:r xmlns:d="http://schemas.openxmlformats.org/spreadsheetml/2006/main">
      <d:rPr>
        <d:sz val="11"/>
        <d:rFont val="Calibri"/>
      </d:rPr>
      <d:t xml:space="preserve">49.090 - On-board equipment and instruments; </d:t>
    </d:r>
  </si>
  <si>
    <t>G/TBT/N/USA/1257</t>
  </si>
  <si>
    <t>Air conditioners and heat pumps</t>
  </si>
  <si>
    <t>G/TBT/N/USA/1258</t>
  </si>
  <si>
    <t>Neurovascular mechanical thrombectomy device</t>
  </si>
  <si>
    <t>G/TBT/N/USA/935/Add.1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</si>
</sst>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font>
      <sz val="11"/>
      <color theme="1"/>
      <name val="Calibri"/>
      <family val="2"/>
      <scheme val="minor"/>
    </font>
    <font>
      <b/>
      <sz val="11"/>
      <color theme="1"/>
      <name val="Calibri"/>
      <family val="2"/>
      <scheme val="minor"/>
    </font>
    <font>
      <b/>
      <sz val="11"/>
      <name val="Calibri"/>
      <family val="2"/>
      <scheme val="minor"/>
    </font>
    <font>
      <u/>
      <sz val="11"/>
      <color theme="4"/>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808080" tint="0"/>
      </left>
      <right style="thin">
        <color rgb="FF808080" tint="0"/>
      </right>
      <top style="thin">
        <color rgb="FF808080" tint="0"/>
      </top>
      <bottom style="thin">
        <color rgb="FF808080" tint="0"/>
      </bottom>
      <diagonal/>
    </border>
  </borders>
  <cellStyleXfs count="1">
    <xf fontId="0" fillId="0" borderId="0"/>
  </cellStyleXfs>
  <cellXfs count="18">
    <xf fontId="0" applyFont="1" fillId="0" applyFill="1" borderId="0" applyBorder="1" xfId="0"/>
    <xf fontId="1" applyFont="1" fillId="0" applyFill="1" borderId="1" applyBorder="1" xfId="0">
      <alignment horizontal="center"/>
    </xf>
    <xf numFmtId="164" applyNumberFormat="1" fontId="1" applyFont="1" fillId="0" applyFill="1" borderId="1" applyBorder="1" xfId="0">
      <alignment horizontal="center"/>
    </xf>
    <xf fontId="0" applyFont="1" fillId="0" applyFill="1" borderId="0" applyBorder="1" xfId="0">
      <alignment horizontal="center"/>
    </xf>
    <xf fontId="1" applyFont="1" fillId="0" applyFill="1" borderId="1" applyBorder="1" xfId="0">
      <alignment horizontal="center" wrapText="1"/>
    </xf>
    <xf fontId="0" applyFont="1" fillId="0" applyFill="1" borderId="0" applyBorder="1" xfId="0">
      <alignment wrapText="1"/>
    </xf>
    <xf numFmtId="164" applyNumberFormat="1" fontId="0" applyFont="1" fillId="0" applyFill="1" borderId="0" applyBorder="1" xfId="0">
      <alignment horizontal="center"/>
    </xf>
    <xf fontId="2" applyFont="1" fillId="0" applyFill="1" borderId="1" applyBorder="1" xfId="0">
      <alignment horizontal="center"/>
    </xf>
    <xf fontId="3" applyFont="1" fillId="0" applyFill="1" borderId="0" applyBorder="1" xfId="0">
      <alignment horizontal="center"/>
    </xf>
    <xf fontId="0" applyFont="1" fillId="0" applyFill="1" borderId="0" applyBorder="1" xfId="0">
      <alignment horizontal="left" wrapText="1"/>
    </xf>
    <xf fontId="0" applyFont="1" fillId="0" applyFill="1" borderId="0" applyBorder="1" xfId="0">
      <alignment horizontal="left"/>
    </xf>
    <xf fontId="0" applyFont="1" fillId="0" applyFill="1" borderId="2" applyBorder="1" xfId="0">
      <alignment horizontal="left"/>
    </xf>
    <xf fontId="0" applyFont="1" fillId="0" applyFill="1" borderId="2" applyBorder="1" xfId="0"/>
    <xf numFmtId="164" applyNumberFormat="1" fontId="0" applyFont="1" fillId="0" applyFill="1" borderId="2" applyBorder="1" xfId="0">
      <alignment horizontal="center"/>
    </xf>
    <xf fontId="0" applyFont="1" fillId="0" applyFill="1" borderId="2" applyBorder="1" xfId="0">
      <alignment horizontal="center"/>
    </xf>
    <xf fontId="0" applyFont="1" fillId="0" applyFill="1" borderId="2" applyBorder="1" xfId="0">
      <alignment wrapText="1"/>
    </xf>
    <xf fontId="0" applyFont="1" fillId="0" applyFill="1" borderId="2" applyBorder="1" xfId="0">
      <alignment horizontal="left" wrapText="1"/>
    </xf>
    <xf fontId="3" applyFont="1" fillId="0" applyFill="1" borderId="2" applyBorder="1" xfId="0">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95"/>
  <sheetViews>
    <sheetView tabSelected="1" topLeftCell="E1" workbookViewId="0">
      <selection activeCell="H2" sqref="H2"/>
    </sheetView>
  </sheetViews>
  <sheetFormatPr defaultRowHeight="14.4" x14ac:dyDescent="0.3"/>
  <cols>
    <col min="1" max="1" width="27.5546875" customWidth="1" style="10"/>
    <col min="2" max="2" width="29.5546875" customWidth="1"/>
    <col min="3" max="3" width="19" customWidth="1" style="6"/>
    <col min="4" max="4" width="41.33203125" customWidth="1" style="3"/>
    <col min="5" max="5" width="46.109375" customWidth="1" style="5"/>
    <col min="6" max="6" width="46.109375" customWidth="1" style="9"/>
    <col min="7" max="8" width="46.109375" customWidth="1" style="5"/>
    <col min="9" max="11" width="10.6640625" customWidth="1" style="8"/>
  </cols>
  <sheetData>
    <row r="1">
      <c r="A1" s="1" t="s">
        <v>0</v>
      </c>
      <c r="B1" s="1" t="s">
        <v>1</v>
      </c>
      <c r="C1" s="2" t="s">
        <v>2</v>
      </c>
      <c r="D1" s="1" t="s">
        <v>3</v>
      </c>
      <c r="E1" s="4" t="s">
        <v>4</v>
      </c>
      <c r="F1" s="4" t="s">
        <v>5</v>
      </c>
      <c r="G1" s="4" t="s">
        <v>6</v>
      </c>
      <c r="H1" s="4" t="s">
        <v>7</v>
      </c>
      <c r="I1" s="7" t="s">
        <v>8</v>
      </c>
      <c r="J1" s="7" t="s">
        <v>9</v>
      </c>
      <c r="K1" s="7" t="s">
        <v>10</v>
      </c>
    </row>
    <row r="2">
      <c r="A2" s="11" t="s">
        <v>11</v>
      </c>
      <c r="B2" s="12" t="s">
        <v>12</v>
      </c>
      <c r="C2" s="13">
        <v>43145</v>
      </c>
      <c r="D2" s="14" t="s">
        <v>13</v>
      </c>
      <c r="E2" s="15" t="s">
        <v>14</v>
      </c>
      <c r="F2" s="16"/>
      <c r="G2" s="15" t="s">
        <v>15</v>
      </c>
      <c r="H2" s="15" t="s">
        <v>16</v>
      </c>
      <c r="I2" s="17">
        <f>HYPERLINK("https://docs.wto.org/imrd/directdoc.asp?DDFDocuments/t/G/TBTN18/GTM95.DOCX","EN")</f>
      </c>
      <c r="J2" s="17">
        <f>HYPERLINK("https://docs.wto.org/imrd/directdoc.asp?DDFDocuments/u/G/TBTN18/GTM95.DOCX","FR")</f>
      </c>
      <c r="K2" s="17">
        <f>HYPERLINK("https://docs.wto.org/imrd/directdoc.asp?DDFDocuments/v/G/TBTN18/GTM95.DOCX","ES")</f>
      </c>
    </row>
    <row r="3">
      <c r="A3" s="11" t="s">
        <v>17</v>
      </c>
      <c r="B3" s="12" t="s">
        <v>18</v>
      </c>
      <c r="C3" s="13">
        <v>43145</v>
      </c>
      <c r="D3" s="14" t="s">
        <v>13</v>
      </c>
      <c r="E3" s="15"/>
      <c r="F3" s="16"/>
      <c r="G3" s="15" t="s">
        <v>19</v>
      </c>
      <c r="H3" s="15" t="s">
        <v>20</v>
      </c>
      <c r="I3" s="17">
        <f>HYPERLINK("https://docs.wto.org/imrd/directdoc.asp?DDFDocuments/t/G/TBTN18/KEN635.DOCX","EN")</f>
      </c>
      <c r="J3" s="17">
        <f>HYPERLINK("https://docs.wto.org/imrd/directdoc.asp?DDFDocuments/u/G/TBTN18/KEN635.DOCX","FR")</f>
      </c>
      <c r="K3" s="17">
        <f>HYPERLINK("https://docs.wto.org/imrd/directdoc.asp?DDFDocuments/v/G/TBTN18/KEN635.DOCX","ES")</f>
      </c>
    </row>
    <row r="4">
      <c r="A4" s="11" t="s">
        <v>21</v>
      </c>
      <c r="B4" s="12" t="s">
        <v>18</v>
      </c>
      <c r="C4" s="13">
        <v>43145</v>
      </c>
      <c r="D4" s="14" t="s">
        <v>13</v>
      </c>
      <c r="E4" s="15"/>
      <c r="F4" s="16"/>
      <c r="G4" s="15" t="s">
        <v>22</v>
      </c>
      <c r="H4" s="15" t="s">
        <v>20</v>
      </c>
      <c r="I4" s="17">
        <f>HYPERLINK("https://docs.wto.org/imrd/directdoc.asp?DDFDocuments/t/G/TBTN18/KEN636.DOCX","EN")</f>
      </c>
      <c r="J4" s="17">
        <f>HYPERLINK("https://docs.wto.org/imrd/directdoc.asp?DDFDocuments/u/G/TBTN18/KEN636.DOCX","FR")</f>
      </c>
      <c r="K4" s="17">
        <f>HYPERLINK("https://docs.wto.org/imrd/directdoc.asp?DDFDocuments/v/G/TBTN18/KEN636.DOCX","ES")</f>
      </c>
    </row>
    <row r="5">
      <c r="A5" s="11" t="s">
        <v>23</v>
      </c>
      <c r="B5" s="12" t="s">
        <v>18</v>
      </c>
      <c r="C5" s="13">
        <v>43145</v>
      </c>
      <c r="D5" s="14" t="s">
        <v>13</v>
      </c>
      <c r="E5" s="15"/>
      <c r="F5" s="16"/>
      <c r="G5" s="15" t="s">
        <v>22</v>
      </c>
      <c r="H5" s="15" t="s">
        <v>20</v>
      </c>
      <c r="I5" s="17">
        <f>HYPERLINK("https://docs.wto.org/imrd/directdoc.asp?DDFDocuments/t/G/TBTN18/KEN637.DOCX","EN")</f>
      </c>
      <c r="J5" s="17">
        <f>HYPERLINK("https://docs.wto.org/imrd/directdoc.asp?DDFDocuments/u/G/TBTN18/KEN637.DOCX","FR")</f>
      </c>
      <c r="K5" s="17">
        <f>HYPERLINK("https://docs.wto.org/imrd/directdoc.asp?DDFDocuments/v/G/TBTN18/KEN637.DOCX","ES")</f>
      </c>
    </row>
    <row r="6">
      <c r="A6" s="11" t="s">
        <v>24</v>
      </c>
      <c r="B6" s="12" t="s">
        <v>18</v>
      </c>
      <c r="C6" s="13">
        <v>43145</v>
      </c>
      <c r="D6" s="14" t="s">
        <v>13</v>
      </c>
      <c r="E6" s="15"/>
      <c r="F6" s="16"/>
      <c r="G6" s="15" t="s">
        <v>19</v>
      </c>
      <c r="H6" s="15" t="s">
        <v>20</v>
      </c>
      <c r="I6" s="17">
        <f>HYPERLINK("https://docs.wto.org/imrd/directdoc.asp?DDFDocuments/t/G/TBTN18/KEN638.DOCX","EN")</f>
      </c>
      <c r="J6" s="17">
        <f>HYPERLINK("https://docs.wto.org/imrd/directdoc.asp?DDFDocuments/u/G/TBTN18/KEN638.DOCX","FR")</f>
      </c>
      <c r="K6" s="17">
        <f>HYPERLINK("https://docs.wto.org/imrd/directdoc.asp?DDFDocuments/v/G/TBTN18/KEN638.DOCX","ES")</f>
      </c>
    </row>
    <row r="7">
      <c r="A7" s="11" t="s">
        <v>25</v>
      </c>
      <c r="B7" s="12" t="s">
        <v>18</v>
      </c>
      <c r="C7" s="13">
        <v>43145</v>
      </c>
      <c r="D7" s="14" t="s">
        <v>13</v>
      </c>
      <c r="E7" s="15"/>
      <c r="F7" s="16"/>
      <c r="G7" s="15" t="s">
        <v>26</v>
      </c>
      <c r="H7" s="15" t="s">
        <v>20</v>
      </c>
      <c r="I7" s="17">
        <f>HYPERLINK("https://docs.wto.org/imrd/directdoc.asp?DDFDocuments/t/G/TBTN18/KEN639.DOCX","EN")</f>
      </c>
      <c r="J7" s="17">
        <f>HYPERLINK("https://docs.wto.org/imrd/directdoc.asp?DDFDocuments/u/G/TBTN18/KEN639.DOCX","FR")</f>
      </c>
      <c r="K7" s="17">
        <f>HYPERLINK("https://docs.wto.org/imrd/directdoc.asp?DDFDocuments/v/G/TBTN18/KEN639.DOCX","ES")</f>
      </c>
    </row>
    <row r="8">
      <c r="A8" s="11" t="s">
        <v>27</v>
      </c>
      <c r="B8" s="12" t="s">
        <v>18</v>
      </c>
      <c r="C8" s="13">
        <v>43145</v>
      </c>
      <c r="D8" s="14" t="s">
        <v>13</v>
      </c>
      <c r="E8" s="15"/>
      <c r="F8" s="16"/>
      <c r="G8" s="15" t="s">
        <v>19</v>
      </c>
      <c r="H8" s="15" t="s">
        <v>20</v>
      </c>
      <c r="I8" s="17">
        <f>HYPERLINK("https://docs.wto.org/imrd/directdoc.asp?DDFDocuments/t/G/TBTN18/KEN640.DOCX","EN")</f>
      </c>
      <c r="J8" s="17">
        <f>HYPERLINK("https://docs.wto.org/imrd/directdoc.asp?DDFDocuments/u/G/TBTN18/KEN640.DOCX","FR")</f>
      </c>
      <c r="K8" s="17">
        <f>HYPERLINK("https://docs.wto.org/imrd/directdoc.asp?DDFDocuments/v/G/TBTN18/KEN640.DOCX","ES")</f>
      </c>
    </row>
    <row r="9">
      <c r="A9" s="11" t="s">
        <v>28</v>
      </c>
      <c r="B9" s="12" t="s">
        <v>29</v>
      </c>
      <c r="C9" s="13">
        <v>43145</v>
      </c>
      <c r="D9" s="14" t="s">
        <v>13</v>
      </c>
      <c r="E9" s="15" t="s">
        <v>30</v>
      </c>
      <c r="F9" s="16" t="s">
        <v>31</v>
      </c>
      <c r="G9" s="15" t="s">
        <v>32</v>
      </c>
      <c r="H9" s="15" t="s">
        <v>16</v>
      </c>
      <c r="I9" s="17">
        <f>HYPERLINK("https://docs.wto.org/imrd/directdoc.asp?DDFDocuments/t/G/TBTN18/LBR1.DOCX","EN")</f>
      </c>
      <c r="J9" s="17">
        <f>HYPERLINK("https://docs.wto.org/imrd/directdoc.asp?DDFDocuments/u/G/TBTN18/LBR1.DOCX","FR")</f>
      </c>
      <c r="K9" s="17">
        <f>HYPERLINK("https://docs.wto.org/imrd/directdoc.asp?DDFDocuments/v/G/TBTN18/LBR1.DOCX","ES")</f>
      </c>
    </row>
    <row r="10">
      <c r="A10" s="11" t="s">
        <v>33</v>
      </c>
      <c r="B10" s="12" t="s">
        <v>34</v>
      </c>
      <c r="C10" s="13">
        <v>43145</v>
      </c>
      <c r="D10" s="14" t="s">
        <v>13</v>
      </c>
      <c r="E10" s="15" t="s">
        <v>35</v>
      </c>
      <c r="F10" s="16"/>
      <c r="G10" s="15" t="s">
        <v>36</v>
      </c>
      <c r="H10" s="15" t="s">
        <v>37</v>
      </c>
      <c r="I10" s="17">
        <f>HYPERLINK("https://docs.wto.org/imrd/directdoc.asp?DDFDocuments/t/G/TBTN18/SAU1039.DOCX","EN")</f>
      </c>
      <c r="J10" s="17">
        <f>HYPERLINK("https://docs.wto.org/imrd/directdoc.asp?DDFDocuments/u/G/TBTN18/SAU1039.DOCX","FR")</f>
      </c>
      <c r="K10" s="17">
        <f>HYPERLINK("https://docs.wto.org/imrd/directdoc.asp?DDFDocuments/v/G/TBTN18/SAU1039.DOCX","ES")</f>
      </c>
    </row>
    <row r="11">
      <c r="A11" s="11" t="s">
        <v>38</v>
      </c>
      <c r="B11" s="12" t="s">
        <v>39</v>
      </c>
      <c r="C11" s="13">
        <v>43144</v>
      </c>
      <c r="D11" s="14" t="s">
        <v>13</v>
      </c>
      <c r="E11" s="15" t="s">
        <v>40</v>
      </c>
      <c r="F11" s="16"/>
      <c r="G11" s="15" t="s">
        <v>41</v>
      </c>
      <c r="H11" s="15" t="s">
        <v>42</v>
      </c>
      <c r="I11" s="17">
        <f>HYPERLINK("https://docs.wto.org/imrd/directdoc.asp?DDFDocuments/t/G/TBTN18/CAN543.DOCX","EN")</f>
      </c>
      <c r="J11" s="17">
        <f>HYPERLINK("https://docs.wto.org/imrd/directdoc.asp?DDFDocuments/u/G/TBTN18/CAN543.DOCX","FR")</f>
      </c>
      <c r="K11" s="17">
        <f>HYPERLINK("https://docs.wto.org/imrd/directdoc.asp?DDFDocuments/v/G/TBTN18/CAN543.DOCX","ES")</f>
      </c>
    </row>
    <row r="12">
      <c r="A12" s="11" t="s">
        <v>43</v>
      </c>
      <c r="B12" s="12" t="s">
        <v>44</v>
      </c>
      <c r="C12" s="13">
        <v>43144</v>
      </c>
      <c r="D12" s="14" t="s">
        <v>13</v>
      </c>
      <c r="E12" s="15" t="s">
        <v>45</v>
      </c>
      <c r="F12" s="16" t="s">
        <v>46</v>
      </c>
      <c r="G12" s="15" t="s">
        <v>47</v>
      </c>
      <c r="H12" s="15" t="s">
        <v>48</v>
      </c>
      <c r="I12" s="17">
        <f>HYPERLINK("https://docs.wto.org/imrd/directdoc.asp?DDFDocuments/t/G/TBTN18/MEX394.DOCX","EN")</f>
      </c>
      <c r="J12" s="17">
        <f>HYPERLINK("https://docs.wto.org/imrd/directdoc.asp?DDFDocuments/u/G/TBTN18/MEX394.DOCX","FR")</f>
      </c>
      <c r="K12" s="17">
        <f>HYPERLINK("https://docs.wto.org/imrd/directdoc.asp?DDFDocuments/v/G/TBTN18/MEX394.DOCX","ES")</f>
      </c>
    </row>
    <row r="13">
      <c r="A13" s="11" t="s">
        <v>49</v>
      </c>
      <c r="B13" s="12" t="s">
        <v>50</v>
      </c>
      <c r="C13" s="13">
        <v>43143</v>
      </c>
      <c r="D13" s="14" t="s">
        <v>51</v>
      </c>
      <c r="E13" s="15" t="s">
        <v>52</v>
      </c>
      <c r="F13" s="16"/>
      <c r="G13" s="15" t="s">
        <v>53</v>
      </c>
      <c r="H13" s="15" t="s">
        <v>54</v>
      </c>
      <c r="I13" s="17">
        <f>HYPERLINK("https://docs.wto.org/imrd/directdoc.asp?DDFDocuments/t/G/TBTN09/COL133A2.DOCX","EN")</f>
      </c>
      <c r="J13" s="17">
        <f>HYPERLINK("https://docs.wto.org/imrd/directdoc.asp?DDFDocuments/u/G/TBTN09/COL133A2.DOCX","FR")</f>
      </c>
      <c r="K13" s="17">
        <f>HYPERLINK("https://docs.wto.org/imrd/directdoc.asp?DDFDocuments/v/G/TBTN09/COL133A2.DOCX","ES")</f>
      </c>
    </row>
    <row r="14">
      <c r="A14" s="11" t="s">
        <v>55</v>
      </c>
      <c r="B14" s="12" t="s">
        <v>56</v>
      </c>
      <c r="C14" s="13">
        <v>43143</v>
      </c>
      <c r="D14" s="14" t="s">
        <v>51</v>
      </c>
      <c r="E14" s="15" t="s">
        <v>57</v>
      </c>
      <c r="F14" s="16"/>
      <c r="G14" s="15" t="s">
        <v>58</v>
      </c>
      <c r="H14" s="15" t="s">
        <v>59</v>
      </c>
      <c r="I14" s="17">
        <f>HYPERLINK("https://docs.wto.org/imrd/directdoc.asp?DDFDocuments/t/G/TBTN16/USA1172A2.DOCX","EN")</f>
      </c>
      <c r="J14" s="17">
        <f>HYPERLINK("https://docs.wto.org/imrd/directdoc.asp?DDFDocuments/u/G/TBTN16/USA1172A2.DOCX","FR")</f>
      </c>
      <c r="K14" s="17">
        <f>HYPERLINK("https://docs.wto.org/imrd/directdoc.asp?DDFDocuments/v/G/TBTN16/USA1172A2.DOCX","ES")</f>
      </c>
    </row>
    <row r="15">
      <c r="A15" s="11" t="s">
        <v>60</v>
      </c>
      <c r="B15" s="12" t="s">
        <v>56</v>
      </c>
      <c r="C15" s="13">
        <v>43143</v>
      </c>
      <c r="D15" s="14" t="s">
        <v>51</v>
      </c>
      <c r="E15" s="15" t="s">
        <v>61</v>
      </c>
      <c r="F15" s="16" t="s">
        <v>62</v>
      </c>
      <c r="G15" s="15" t="s">
        <v>63</v>
      </c>
      <c r="H15" s="15" t="s">
        <v>64</v>
      </c>
      <c r="I15" s="17">
        <f>HYPERLINK("https://docs.wto.org/imrd/directdoc.asp?DDFDocuments/t/G/TBTN17/USA1273A2.DOCX","EN")</f>
      </c>
      <c r="J15" s="17">
        <f>HYPERLINK("https://docs.wto.org/imrd/directdoc.asp?DDFDocuments/u/G/TBTN17/USA1273A2.DOCX","FR")</f>
      </c>
      <c r="K15" s="17">
        <f>HYPERLINK("https://docs.wto.org/imrd/directdoc.asp?DDFDocuments/v/G/TBTN17/USA1273A2.DOCX","ES")</f>
      </c>
    </row>
    <row r="16">
      <c r="A16" s="11" t="s">
        <v>65</v>
      </c>
      <c r="B16" s="12" t="s">
        <v>56</v>
      </c>
      <c r="C16" s="13">
        <v>43143</v>
      </c>
      <c r="D16" s="14" t="s">
        <v>13</v>
      </c>
      <c r="E16" s="15" t="s">
        <v>66</v>
      </c>
      <c r="F16" s="16"/>
      <c r="G16" s="15" t="s">
        <v>67</v>
      </c>
      <c r="H16" s="15" t="s">
        <v>68</v>
      </c>
      <c r="I16" s="17">
        <f>HYPERLINK("https://docs.wto.org/imrd/directdoc.asp?DDFDocuments/t/G/TBTN18/USA1339.DOCX","EN")</f>
      </c>
      <c r="J16" s="17">
        <f>HYPERLINK("https://docs.wto.org/imrd/directdoc.asp?DDFDocuments/u/G/TBTN18/USA1339.DOCX","FR")</f>
      </c>
      <c r="K16" s="17">
        <f>HYPERLINK("https://docs.wto.org/imrd/directdoc.asp?DDFDocuments/v/G/TBTN18/USA1339.DOCX","ES")</f>
      </c>
    </row>
    <row r="17">
      <c r="A17" s="11" t="s">
        <v>69</v>
      </c>
      <c r="B17" s="12" t="s">
        <v>56</v>
      </c>
      <c r="C17" s="13">
        <v>43143</v>
      </c>
      <c r="D17" s="14" t="s">
        <v>51</v>
      </c>
      <c r="E17" s="15" t="s">
        <v>70</v>
      </c>
      <c r="F17" s="16"/>
      <c r="G17" s="15" t="s">
        <v>71</v>
      </c>
      <c r="H17" s="15" t="s">
        <v>72</v>
      </c>
      <c r="I17" s="17">
        <f>HYPERLINK("https://docs.wto.org/imrd/directdoc.asp?DDFDocuments/t/G/TBTN13/USA827R2A3.DOCX","EN")</f>
      </c>
      <c r="J17" s="17">
        <f>HYPERLINK("https://docs.wto.org/imrd/directdoc.asp?DDFDocuments/u/G/TBTN13/USA827R2A3.DOCX","FR")</f>
      </c>
      <c r="K17" s="17">
        <f>HYPERLINK("https://docs.wto.org/imrd/directdoc.asp?DDFDocuments/v/G/TBTN13/USA827R2A3.DOCX","ES")</f>
      </c>
    </row>
    <row r="18">
      <c r="A18" s="11" t="s">
        <v>73</v>
      </c>
      <c r="B18" s="12" t="s">
        <v>74</v>
      </c>
      <c r="C18" s="13">
        <v>43143</v>
      </c>
      <c r="D18" s="14" t="s">
        <v>51</v>
      </c>
      <c r="E18" s="15"/>
      <c r="F18" s="16" t="s">
        <v>75</v>
      </c>
      <c r="G18" s="15" t="s">
        <v>76</v>
      </c>
      <c r="H18" s="15" t="s">
        <v>77</v>
      </c>
      <c r="I18" s="17">
        <f>HYPERLINK("https://docs.wto.org/imrd/directdoc.asp?DDFDocuments/t/G/TBTN17/ZAF224A1.DOCX","EN")</f>
      </c>
      <c r="J18" s="17">
        <f>HYPERLINK("https://docs.wto.org/imrd/directdoc.asp?DDFDocuments/u/G/TBTN17/ZAF224A1.DOCX","FR")</f>
      </c>
      <c r="K18" s="17">
        <f>HYPERLINK("https://docs.wto.org/imrd/directdoc.asp?DDFDocuments/v/G/TBTN17/ZAF224A1.DOCX","ES")</f>
      </c>
    </row>
    <row r="19">
      <c r="A19" s="11" t="s">
        <v>78</v>
      </c>
      <c r="B19" s="12" t="s">
        <v>44</v>
      </c>
      <c r="C19" s="13">
        <v>43140</v>
      </c>
      <c r="D19" s="14" t="s">
        <v>51</v>
      </c>
      <c r="E19" s="15" t="s">
        <v>79</v>
      </c>
      <c r="F19" s="16"/>
      <c r="G19" s="15" t="s">
        <v>80</v>
      </c>
      <c r="H19" s="15" t="s">
        <v>81</v>
      </c>
      <c r="I19" s="17">
        <f>HYPERLINK("https://docs.wto.org/imrd/directdoc.asp?DDFDocuments/t/G/TBTN17/MEX367A1.DOCX","EN")</f>
      </c>
      <c r="J19" s="17">
        <f>HYPERLINK("https://docs.wto.org/imrd/directdoc.asp?DDFDocuments/u/G/TBTN17/MEX367A1.DOCX","FR")</f>
      </c>
      <c r="K19" s="17">
        <f>HYPERLINK("https://docs.wto.org/imrd/directdoc.asp?DDFDocuments/v/G/TBTN17/MEX367A1.DOCX","ES")</f>
      </c>
    </row>
    <row r="20">
      <c r="A20" s="11" t="s">
        <v>82</v>
      </c>
      <c r="B20" s="12" t="s">
        <v>83</v>
      </c>
      <c r="C20" s="13">
        <v>43139</v>
      </c>
      <c r="D20" s="14" t="s">
        <v>13</v>
      </c>
      <c r="E20" s="15" t="s">
        <v>84</v>
      </c>
      <c r="F20" s="16" t="s">
        <v>85</v>
      </c>
      <c r="G20" s="15" t="s">
        <v>86</v>
      </c>
      <c r="H20" s="15" t="s">
        <v>87</v>
      </c>
      <c r="I20" s="17">
        <f>HYPERLINK("https://docs.wto.org/imrd/directdoc.asp?DDFDocuments/t/G/TBTN18/BRA789.DOCX","EN")</f>
      </c>
      <c r="J20" s="17">
        <f>HYPERLINK("https://docs.wto.org/imrd/directdoc.asp?DDFDocuments/u/G/TBTN18/BRA789.DOCX","FR")</f>
      </c>
      <c r="K20" s="17">
        <f>HYPERLINK("https://docs.wto.org/imrd/directdoc.asp?DDFDocuments/v/G/TBTN18/BRA789.DOCX","ES")</f>
      </c>
    </row>
    <row r="21">
      <c r="A21" s="11" t="s">
        <v>88</v>
      </c>
      <c r="B21" s="12" t="s">
        <v>89</v>
      </c>
      <c r="C21" s="13">
        <v>43139</v>
      </c>
      <c r="D21" s="14" t="s">
        <v>13</v>
      </c>
      <c r="E21" s="15" t="s">
        <v>90</v>
      </c>
      <c r="F21" s="16"/>
      <c r="G21" s="15" t="s">
        <v>91</v>
      </c>
      <c r="H21" s="15" t="s">
        <v>42</v>
      </c>
      <c r="I21" s="17">
        <f>HYPERLINK("https://docs.wto.org/imrd/directdoc.asp?DDFDocuments/t/G/TBTN18/EU539.DOCX","EN")</f>
      </c>
      <c r="J21" s="17">
        <f>HYPERLINK("https://docs.wto.org/imrd/directdoc.asp?DDFDocuments/u/G/TBTN18/EU539.DOCX","FR")</f>
      </c>
      <c r="K21" s="17">
        <f>HYPERLINK("https://docs.wto.org/imrd/directdoc.asp?DDFDocuments/v/G/TBTN18/EU539.DOCX","ES")</f>
      </c>
    </row>
    <row r="22">
      <c r="A22" s="11" t="s">
        <v>92</v>
      </c>
      <c r="B22" s="12" t="s">
        <v>89</v>
      </c>
      <c r="C22" s="13">
        <v>43139</v>
      </c>
      <c r="D22" s="14" t="s">
        <v>13</v>
      </c>
      <c r="E22" s="15" t="s">
        <v>90</v>
      </c>
      <c r="F22" s="16"/>
      <c r="G22" s="15" t="s">
        <v>91</v>
      </c>
      <c r="H22" s="15" t="s">
        <v>42</v>
      </c>
      <c r="I22" s="17">
        <f>HYPERLINK("https://docs.wto.org/imrd/directdoc.asp?DDFDocuments/t/G/TBTN18/EU540.DOCX","EN")</f>
      </c>
      <c r="J22" s="17">
        <f>HYPERLINK("https://docs.wto.org/imrd/directdoc.asp?DDFDocuments/u/G/TBTN18/EU540.DOCX","FR")</f>
      </c>
      <c r="K22" s="17">
        <f>HYPERLINK("https://docs.wto.org/imrd/directdoc.asp?DDFDocuments/v/G/TBTN18/EU540.DOCX","ES")</f>
      </c>
    </row>
    <row r="23">
      <c r="A23" s="11" t="s">
        <v>93</v>
      </c>
      <c r="B23" s="12" t="s">
        <v>89</v>
      </c>
      <c r="C23" s="13">
        <v>43139</v>
      </c>
      <c r="D23" s="14" t="s">
        <v>13</v>
      </c>
      <c r="E23" s="15" t="s">
        <v>94</v>
      </c>
      <c r="F23" s="16"/>
      <c r="G23" s="15" t="s">
        <v>95</v>
      </c>
      <c r="H23" s="15" t="s">
        <v>96</v>
      </c>
      <c r="I23" s="17">
        <f>HYPERLINK("https://docs.wto.org/imrd/directdoc.asp?DDFDocuments/t/G/TBTN18/EU541.DOCX","EN")</f>
      </c>
      <c r="J23" s="17">
        <f>HYPERLINK("https://docs.wto.org/imrd/directdoc.asp?DDFDocuments/u/G/TBTN18/EU541.DOCX","FR")</f>
      </c>
      <c r="K23" s="17">
        <f>HYPERLINK("https://docs.wto.org/imrd/directdoc.asp?DDFDocuments/v/G/TBTN18/EU541.DOCX","ES")</f>
      </c>
    </row>
    <row r="24">
      <c r="A24" s="11" t="s">
        <v>97</v>
      </c>
      <c r="B24" s="12" t="s">
        <v>98</v>
      </c>
      <c r="C24" s="13">
        <v>43139</v>
      </c>
      <c r="D24" s="14" t="s">
        <v>13</v>
      </c>
      <c r="E24" s="15" t="s">
        <v>99</v>
      </c>
      <c r="F24" s="16" t="s">
        <v>100</v>
      </c>
      <c r="G24" s="15" t="s">
        <v>101</v>
      </c>
      <c r="H24" s="15" t="s">
        <v>102</v>
      </c>
      <c r="I24" s="17">
        <f>HYPERLINK("https://docs.wto.org/imrd/directdoc.asp?DDFDocuments/t/G/TBTN18/HKG50.DOCX","EN")</f>
      </c>
      <c r="J24" s="17">
        <f>HYPERLINK("https://docs.wto.org/imrd/directdoc.asp?DDFDocuments/u/G/TBTN18/HKG50.DOCX","FR")</f>
      </c>
      <c r="K24" s="17">
        <f>HYPERLINK("https://docs.wto.org/imrd/directdoc.asp?DDFDocuments/v/G/TBTN18/HKG50.DOCX","ES")</f>
      </c>
    </row>
    <row r="25">
      <c r="A25" s="11" t="s">
        <v>103</v>
      </c>
      <c r="B25" s="12" t="s">
        <v>104</v>
      </c>
      <c r="C25" s="13">
        <v>43139</v>
      </c>
      <c r="D25" s="14" t="s">
        <v>13</v>
      </c>
      <c r="E25" s="15" t="s">
        <v>105</v>
      </c>
      <c r="F25" s="16"/>
      <c r="G25" s="15" t="s">
        <v>106</v>
      </c>
      <c r="H25" s="15" t="s">
        <v>107</v>
      </c>
      <c r="I25" s="17">
        <f>HYPERLINK("https://docs.wto.org/imrd/directdoc.asp?DDFDocuments/t/G/TBTN18/LTU31.DOCX","EN")</f>
      </c>
      <c r="J25" s="17">
        <f>HYPERLINK("https://docs.wto.org/imrd/directdoc.asp?DDFDocuments/u/G/TBTN18/LTU31.DOCX","FR")</f>
      </c>
      <c r="K25" s="17">
        <f>HYPERLINK("https://docs.wto.org/imrd/directdoc.asp?DDFDocuments/v/G/TBTN18/LTU31.DOCX","ES")</f>
      </c>
    </row>
    <row r="26">
      <c r="A26" s="11" t="s">
        <v>108</v>
      </c>
      <c r="B26" s="12" t="s">
        <v>104</v>
      </c>
      <c r="C26" s="13">
        <v>43139</v>
      </c>
      <c r="D26" s="14" t="s">
        <v>109</v>
      </c>
      <c r="E26" s="15" t="s">
        <v>110</v>
      </c>
      <c r="F26" s="16"/>
      <c r="G26" s="15" t="s">
        <v>106</v>
      </c>
      <c r="H26" s="15"/>
      <c r="I26" s="17">
        <f>HYPERLINK("https://docs.wto.org/imrd/directdoc.asp?DDFDocuments/t/G/TBTN05/LTU6R1C1.DOCX","EN")</f>
      </c>
      <c r="J26" s="17"/>
      <c r="K26" s="17"/>
    </row>
    <row r="27">
      <c r="A27" s="11" t="s">
        <v>111</v>
      </c>
      <c r="B27" s="12" t="s">
        <v>44</v>
      </c>
      <c r="C27" s="13">
        <v>43139</v>
      </c>
      <c r="D27" s="14" t="s">
        <v>51</v>
      </c>
      <c r="E27" s="15"/>
      <c r="F27" s="16" t="s">
        <v>112</v>
      </c>
      <c r="G27" s="15" t="s">
        <v>113</v>
      </c>
      <c r="H27" s="15" t="s">
        <v>114</v>
      </c>
      <c r="I27" s="17">
        <f>HYPERLINK("https://docs.wto.org/imrd/directdoc.asp?DDFDocuments/t/G/TBTN12/MEX235A4.DOCX","EN")</f>
      </c>
      <c r="J27" s="17">
        <f>HYPERLINK("https://docs.wto.org/imrd/directdoc.asp?DDFDocuments/u/G/TBTN12/MEX235A4.DOCX","FR")</f>
      </c>
      <c r="K27" s="17">
        <f>HYPERLINK("https://docs.wto.org/imrd/directdoc.asp?DDFDocuments/v/G/TBTN12/MEX235A4.DOCX","ES")</f>
      </c>
    </row>
    <row r="28">
      <c r="A28" s="11" t="s">
        <v>115</v>
      </c>
      <c r="B28" s="12" t="s">
        <v>44</v>
      </c>
      <c r="C28" s="13">
        <v>43139</v>
      </c>
      <c r="D28" s="14" t="s">
        <v>51</v>
      </c>
      <c r="E28" s="15" t="s">
        <v>116</v>
      </c>
      <c r="F28" s="16"/>
      <c r="G28" s="15" t="s">
        <v>117</v>
      </c>
      <c r="H28" s="15" t="s">
        <v>118</v>
      </c>
      <c r="I28" s="17">
        <f>HYPERLINK("https://docs.wto.org/imrd/directdoc.asp?DDFDocuments/t/G/TBTN17/MEX365A1.DOCX","EN")</f>
      </c>
      <c r="J28" s="17">
        <f>HYPERLINK("https://docs.wto.org/imrd/directdoc.asp?DDFDocuments/u/G/TBTN17/MEX365A1.DOCX","FR")</f>
      </c>
      <c r="K28" s="17">
        <f>HYPERLINK("https://docs.wto.org/imrd/directdoc.asp?DDFDocuments/v/G/TBTN17/MEX365A1.DOCX","ES")</f>
      </c>
    </row>
    <row r="29">
      <c r="A29" s="11" t="s">
        <v>119</v>
      </c>
      <c r="B29" s="12" t="s">
        <v>44</v>
      </c>
      <c r="C29" s="13">
        <v>43139</v>
      </c>
      <c r="D29" s="14" t="s">
        <v>13</v>
      </c>
      <c r="E29" s="15" t="s">
        <v>120</v>
      </c>
      <c r="F29" s="16"/>
      <c r="G29" s="15" t="s">
        <v>121</v>
      </c>
      <c r="H29" s="15" t="s">
        <v>48</v>
      </c>
      <c r="I29" s="17">
        <f>HYPERLINK("https://docs.wto.org/imrd/directdoc.asp?DDFDocuments/t/G/TBTN18/MEX392.DOCX","EN")</f>
      </c>
      <c r="J29" s="17">
        <f>HYPERLINK("https://docs.wto.org/imrd/directdoc.asp?DDFDocuments/u/G/TBTN18/MEX392.DOCX","FR")</f>
      </c>
      <c r="K29" s="17">
        <f>HYPERLINK("https://docs.wto.org/imrd/directdoc.asp?DDFDocuments/v/G/TBTN18/MEX392.DOCX","ES")</f>
      </c>
    </row>
    <row r="30">
      <c r="A30" s="11" t="s">
        <v>122</v>
      </c>
      <c r="B30" s="12" t="s">
        <v>44</v>
      </c>
      <c r="C30" s="13">
        <v>43139</v>
      </c>
      <c r="D30" s="14" t="s">
        <v>13</v>
      </c>
      <c r="E30" s="15" t="s">
        <v>123</v>
      </c>
      <c r="F30" s="16"/>
      <c r="G30" s="15" t="s">
        <v>124</v>
      </c>
      <c r="H30" s="15" t="s">
        <v>48</v>
      </c>
      <c r="I30" s="17">
        <f>HYPERLINK("https://docs.wto.org/imrd/directdoc.asp?DDFDocuments/t/G/TBTN18/MEX393.DOCX","EN")</f>
      </c>
      <c r="J30" s="17">
        <f>HYPERLINK("https://docs.wto.org/imrd/directdoc.asp?DDFDocuments/u/G/TBTN18/MEX393.DOCX","FR")</f>
      </c>
      <c r="K30" s="17">
        <f>HYPERLINK("https://docs.wto.org/imrd/directdoc.asp?DDFDocuments/v/G/TBTN18/MEX393.DOCX","ES")</f>
      </c>
    </row>
    <row r="31">
      <c r="A31" s="11" t="s">
        <v>125</v>
      </c>
      <c r="B31" s="12" t="s">
        <v>126</v>
      </c>
      <c r="C31" s="13">
        <v>43139</v>
      </c>
      <c r="D31" s="14" t="s">
        <v>51</v>
      </c>
      <c r="E31" s="15" t="s">
        <v>127</v>
      </c>
      <c r="F31" s="16"/>
      <c r="G31" s="15" t="s">
        <v>128</v>
      </c>
      <c r="H31" s="15" t="s">
        <v>54</v>
      </c>
      <c r="I31" s="17">
        <f>HYPERLINK("https://docs.wto.org/imrd/directdoc.asp?DDFDocuments/t/G/TBTN17/TPKM301A1.DOCX","EN")</f>
      </c>
      <c r="J31" s="17">
        <f>HYPERLINK("https://docs.wto.org/imrd/directdoc.asp?DDFDocuments/u/G/TBTN17/TPKM301A1.DOCX","FR")</f>
      </c>
      <c r="K31" s="17">
        <f>HYPERLINK("https://docs.wto.org/imrd/directdoc.asp?DDFDocuments/v/G/TBTN17/TPKM301A1.DOCX","ES")</f>
      </c>
    </row>
    <row r="32">
      <c r="A32" s="11" t="s">
        <v>129</v>
      </c>
      <c r="B32" s="12" t="s">
        <v>39</v>
      </c>
      <c r="C32" s="13">
        <v>43138</v>
      </c>
      <c r="D32" s="14" t="s">
        <v>109</v>
      </c>
      <c r="E32" s="15" t="s">
        <v>130</v>
      </c>
      <c r="F32" s="16" t="s">
        <v>131</v>
      </c>
      <c r="G32" s="15" t="s">
        <v>132</v>
      </c>
      <c r="H32" s="15" t="s">
        <v>54</v>
      </c>
      <c r="I32" s="17">
        <f>HYPERLINK("https://docs.wto.org/imrd/directdoc.asp?DDFDocuments/t/G/TBTN15/CAN471A2C1.DOCX","EN")</f>
      </c>
      <c r="J32" s="17">
        <f>HYPERLINK("https://docs.wto.org/imrd/directdoc.asp?DDFDocuments/u/G/TBTN15/CAN471A2C1.DOCX","FR")</f>
      </c>
      <c r="K32" s="17">
        <f>HYPERLINK("https://docs.wto.org/imrd/directdoc.asp?DDFDocuments/v/G/TBTN15/CAN471A2C1.DOCX","ES")</f>
      </c>
    </row>
    <row r="33">
      <c r="A33" s="11" t="s">
        <v>133</v>
      </c>
      <c r="B33" s="12" t="s">
        <v>134</v>
      </c>
      <c r="C33" s="13">
        <v>43137</v>
      </c>
      <c r="D33" s="14" t="s">
        <v>13</v>
      </c>
      <c r="E33" s="15" t="s">
        <v>135</v>
      </c>
      <c r="F33" s="16" t="s">
        <v>136</v>
      </c>
      <c r="G33" s="15" t="s">
        <v>137</v>
      </c>
      <c r="H33" s="15" t="s">
        <v>138</v>
      </c>
      <c r="I33" s="17">
        <f>HYPERLINK("https://docs.wto.org/imrd/directdoc.asp?DDFDocuments/t/G/TBTN18/ESP37.DOCX","EN")</f>
      </c>
      <c r="J33" s="17">
        <f>HYPERLINK("https://docs.wto.org/imrd/directdoc.asp?DDFDocuments/u/G/TBTN18/ESP37.DOCX","FR")</f>
      </c>
      <c r="K33" s="17">
        <f>HYPERLINK("https://docs.wto.org/imrd/directdoc.asp?DDFDocuments/v/G/TBTN18/ESP37.DOCX","ES")</f>
      </c>
    </row>
    <row r="34">
      <c r="A34" s="11" t="s">
        <v>139</v>
      </c>
      <c r="B34" s="12" t="s">
        <v>44</v>
      </c>
      <c r="C34" s="13">
        <v>43137</v>
      </c>
      <c r="D34" s="14" t="s">
        <v>13</v>
      </c>
      <c r="E34" s="15" t="s">
        <v>140</v>
      </c>
      <c r="F34" s="16" t="s">
        <v>141</v>
      </c>
      <c r="G34" s="15" t="s">
        <v>19</v>
      </c>
      <c r="H34" s="15" t="s">
        <v>142</v>
      </c>
      <c r="I34" s="17">
        <f>HYPERLINK("https://docs.wto.org/imrd/directdoc.asp?DDFDocuments/t/G/TBTN18/MEX390.DOCX","EN")</f>
      </c>
      <c r="J34" s="17">
        <f>HYPERLINK("https://docs.wto.org/imrd/directdoc.asp?DDFDocuments/u/G/TBTN18/MEX390.DOCX","FR")</f>
      </c>
      <c r="K34" s="17">
        <f>HYPERLINK("https://docs.wto.org/imrd/directdoc.asp?DDFDocuments/v/G/TBTN18/MEX390.DOCX","ES")</f>
      </c>
    </row>
    <row r="35">
      <c r="A35" s="11" t="s">
        <v>143</v>
      </c>
      <c r="B35" s="12" t="s">
        <v>44</v>
      </c>
      <c r="C35" s="13">
        <v>43137</v>
      </c>
      <c r="D35" s="14" t="s">
        <v>13</v>
      </c>
      <c r="E35" s="15" t="s">
        <v>144</v>
      </c>
      <c r="F35" s="16" t="s">
        <v>141</v>
      </c>
      <c r="G35" s="15" t="s">
        <v>19</v>
      </c>
      <c r="H35" s="15" t="s">
        <v>142</v>
      </c>
      <c r="I35" s="17">
        <f>HYPERLINK("https://docs.wto.org/imrd/directdoc.asp?DDFDocuments/t/G/TBTN18/MEX391.DOCX","EN")</f>
      </c>
      <c r="J35" s="17">
        <f>HYPERLINK("https://docs.wto.org/imrd/directdoc.asp?DDFDocuments/u/G/TBTN18/MEX391.DOCX","FR")</f>
      </c>
      <c r="K35" s="17">
        <f>HYPERLINK("https://docs.wto.org/imrd/directdoc.asp?DDFDocuments/v/G/TBTN18/MEX391.DOCX","ES")</f>
      </c>
    </row>
    <row r="36">
      <c r="A36" s="11" t="s">
        <v>145</v>
      </c>
      <c r="B36" s="12" t="s">
        <v>146</v>
      </c>
      <c r="C36" s="13">
        <v>43137</v>
      </c>
      <c r="D36" s="14" t="s">
        <v>13</v>
      </c>
      <c r="E36" s="15" t="s">
        <v>147</v>
      </c>
      <c r="F36" s="16"/>
      <c r="G36" s="15" t="s">
        <v>148</v>
      </c>
      <c r="H36" s="15" t="s">
        <v>149</v>
      </c>
      <c r="I36" s="17">
        <f>HYPERLINK("https://docs.wto.org/imrd/directdoc.asp?DDFDocuments/t/G/TBTN18/MOZ13.DOCX","EN")</f>
      </c>
      <c r="J36" s="17">
        <f>HYPERLINK("https://docs.wto.org/imrd/directdoc.asp?DDFDocuments/u/G/TBTN18/MOZ13.DOCX","FR")</f>
      </c>
      <c r="K36" s="17">
        <f>HYPERLINK("https://docs.wto.org/imrd/directdoc.asp?DDFDocuments/v/G/TBTN18/MOZ13.DOCX","ES")</f>
      </c>
    </row>
    <row r="37">
      <c r="A37" s="11" t="s">
        <v>150</v>
      </c>
      <c r="B37" s="12" t="s">
        <v>151</v>
      </c>
      <c r="C37" s="13">
        <v>43137</v>
      </c>
      <c r="D37" s="14" t="s">
        <v>152</v>
      </c>
      <c r="E37" s="15" t="s">
        <v>153</v>
      </c>
      <c r="F37" s="16"/>
      <c r="G37" s="15" t="s">
        <v>154</v>
      </c>
      <c r="H37" s="15" t="s">
        <v>16</v>
      </c>
      <c r="I37" s="17">
        <f>HYPERLINK("https://docs.wto.org/imrd/directdoc.asp?DDFDocuments/t/G/TBTN16/PHL196R1.DOCX","EN")</f>
      </c>
      <c r="J37" s="17">
        <f>HYPERLINK("https://docs.wto.org/imrd/directdoc.asp?DDFDocuments/u/G/TBTN16/PHL196R1.DOCX","FR")</f>
      </c>
      <c r="K37" s="17">
        <f>HYPERLINK("https://docs.wto.org/imrd/directdoc.asp?DDFDocuments/v/G/TBTN16/PHL196R1.DOCX","ES")</f>
      </c>
    </row>
    <row r="38">
      <c r="A38" s="11" t="s">
        <v>155</v>
      </c>
      <c r="B38" s="12" t="s">
        <v>151</v>
      </c>
      <c r="C38" s="13">
        <v>43137</v>
      </c>
      <c r="D38" s="14" t="s">
        <v>13</v>
      </c>
      <c r="E38" s="15" t="s">
        <v>156</v>
      </c>
      <c r="F38" s="16"/>
      <c r="G38" s="15" t="s">
        <v>157</v>
      </c>
      <c r="H38" s="15" t="s">
        <v>16</v>
      </c>
      <c r="I38" s="17">
        <f>HYPERLINK("https://docs.wto.org/imrd/directdoc.asp?DDFDocuments/t/G/TBTN18/PHL202.DOCX","EN")</f>
      </c>
      <c r="J38" s="17">
        <f>HYPERLINK("https://docs.wto.org/imrd/directdoc.asp?DDFDocuments/u/G/TBTN18/PHL202.DOCX","FR")</f>
      </c>
      <c r="K38" s="17">
        <f>HYPERLINK("https://docs.wto.org/imrd/directdoc.asp?DDFDocuments/v/G/TBTN18/PHL202.DOCX","ES")</f>
      </c>
    </row>
    <row r="39">
      <c r="A39" s="11" t="s">
        <v>158</v>
      </c>
      <c r="B39" s="12" t="s">
        <v>126</v>
      </c>
      <c r="C39" s="13">
        <v>43137</v>
      </c>
      <c r="D39" s="14" t="s">
        <v>51</v>
      </c>
      <c r="E39" s="15" t="s">
        <v>159</v>
      </c>
      <c r="F39" s="16"/>
      <c r="G39" s="15" t="s">
        <v>160</v>
      </c>
      <c r="H39" s="15" t="s">
        <v>161</v>
      </c>
      <c r="I39" s="17">
        <f>HYPERLINK("https://docs.wto.org/imrd/directdoc.asp?DDFDocuments/t/G/TBTN17/TPKM303A1.DOCX","EN")</f>
      </c>
      <c r="J39" s="17">
        <f>HYPERLINK("https://docs.wto.org/imrd/directdoc.asp?DDFDocuments/u/G/TBTN17/TPKM303A1.DOCX","FR")</f>
      </c>
      <c r="K39" s="17">
        <f>HYPERLINK("https://docs.wto.org/imrd/directdoc.asp?DDFDocuments/v/G/TBTN17/TPKM303A1.DOCX","ES")</f>
      </c>
    </row>
    <row r="40">
      <c r="A40" s="11" t="s">
        <v>162</v>
      </c>
      <c r="B40" s="12" t="s">
        <v>39</v>
      </c>
      <c r="C40" s="13">
        <v>43136</v>
      </c>
      <c r="D40" s="14" t="s">
        <v>13</v>
      </c>
      <c r="E40" s="15" t="s">
        <v>163</v>
      </c>
      <c r="F40" s="16"/>
      <c r="G40" s="15" t="s">
        <v>164</v>
      </c>
      <c r="H40" s="15" t="s">
        <v>48</v>
      </c>
      <c r="I40" s="17">
        <f>HYPERLINK("https://docs.wto.org/imrd/directdoc.asp?DDFDocuments/t/G/TBTN18/CAN542.DOCX","EN")</f>
      </c>
      <c r="J40" s="17">
        <f>HYPERLINK("https://docs.wto.org/imrd/directdoc.asp?DDFDocuments/u/G/TBTN18/CAN542.DOCX","FR")</f>
      </c>
      <c r="K40" s="17">
        <f>HYPERLINK("https://docs.wto.org/imrd/directdoc.asp?DDFDocuments/v/G/TBTN18/CAN542.DOCX","ES")</f>
      </c>
    </row>
    <row r="41">
      <c r="A41" s="11" t="s">
        <v>165</v>
      </c>
      <c r="B41" s="12" t="s">
        <v>166</v>
      </c>
      <c r="C41" s="13">
        <v>43136</v>
      </c>
      <c r="D41" s="14" t="s">
        <v>13</v>
      </c>
      <c r="E41" s="15" t="s">
        <v>167</v>
      </c>
      <c r="F41" s="16"/>
      <c r="G41" s="15" t="s">
        <v>168</v>
      </c>
      <c r="H41" s="15" t="s">
        <v>169</v>
      </c>
      <c r="I41" s="17">
        <f>HYPERLINK("https://docs.wto.org/imrd/directdoc.asp?DDFDocuments/t/G/TBTN18/GBR30.DOCX","EN")</f>
      </c>
      <c r="J41" s="17">
        <f>HYPERLINK("https://docs.wto.org/imrd/directdoc.asp?DDFDocuments/u/G/TBTN18/GBR30.DOCX","FR")</f>
      </c>
      <c r="K41" s="17">
        <f>HYPERLINK("https://docs.wto.org/imrd/directdoc.asp?DDFDocuments/v/G/TBTN18/GBR30.DOCX","ES")</f>
      </c>
    </row>
    <row r="42">
      <c r="A42" s="11" t="s">
        <v>170</v>
      </c>
      <c r="B42" s="12" t="s">
        <v>171</v>
      </c>
      <c r="C42" s="13">
        <v>43136</v>
      </c>
      <c r="D42" s="14" t="s">
        <v>13</v>
      </c>
      <c r="E42" s="15" t="s">
        <v>172</v>
      </c>
      <c r="F42" s="16"/>
      <c r="G42" s="15" t="s">
        <v>173</v>
      </c>
      <c r="H42" s="15" t="s">
        <v>174</v>
      </c>
      <c r="I42" s="17">
        <f>HYPERLINK("https://docs.wto.org/imrd/directdoc.asp?DDFDocuments/t/G/TBTN18/TZA128.DOCX","EN")</f>
      </c>
      <c r="J42" s="17">
        <f>HYPERLINK("https://docs.wto.org/imrd/directdoc.asp?DDFDocuments/u/G/TBTN18/TZA128.DOCX","FR")</f>
      </c>
      <c r="K42" s="17">
        <f>HYPERLINK("https://docs.wto.org/imrd/directdoc.asp?DDFDocuments/v/G/TBTN18/TZA128.DOCX","ES")</f>
      </c>
    </row>
    <row r="43">
      <c r="A43" s="11" t="s">
        <v>175</v>
      </c>
      <c r="B43" s="12" t="s">
        <v>171</v>
      </c>
      <c r="C43" s="13">
        <v>43136</v>
      </c>
      <c r="D43" s="14" t="s">
        <v>13</v>
      </c>
      <c r="E43" s="15" t="s">
        <v>176</v>
      </c>
      <c r="F43" s="16"/>
      <c r="G43" s="15" t="s">
        <v>177</v>
      </c>
      <c r="H43" s="15" t="s">
        <v>174</v>
      </c>
      <c r="I43" s="17">
        <f>HYPERLINK("https://docs.wto.org/imrd/directdoc.asp?DDFDocuments/t/G/TBTN18/TZA129.DOCX","EN")</f>
      </c>
      <c r="J43" s="17">
        <f>HYPERLINK("https://docs.wto.org/imrd/directdoc.asp?DDFDocuments/u/G/TBTN18/TZA129.DOCX","FR")</f>
      </c>
      <c r="K43" s="17">
        <f>HYPERLINK("https://docs.wto.org/imrd/directdoc.asp?DDFDocuments/v/G/TBTN18/TZA129.DOCX","ES")</f>
      </c>
    </row>
    <row r="44">
      <c r="A44" s="11" t="s">
        <v>178</v>
      </c>
      <c r="B44" s="12" t="s">
        <v>171</v>
      </c>
      <c r="C44" s="13">
        <v>43136</v>
      </c>
      <c r="D44" s="14" t="s">
        <v>13</v>
      </c>
      <c r="E44" s="15" t="s">
        <v>172</v>
      </c>
      <c r="F44" s="16"/>
      <c r="G44" s="15" t="s">
        <v>173</v>
      </c>
      <c r="H44" s="15" t="s">
        <v>174</v>
      </c>
      <c r="I44" s="17">
        <f>HYPERLINK("https://docs.wto.org/imrd/directdoc.asp?DDFDocuments/t/G/TBTN18/TZA130.DOCX","EN")</f>
      </c>
      <c r="J44" s="17">
        <f>HYPERLINK("https://docs.wto.org/imrd/directdoc.asp?DDFDocuments/u/G/TBTN18/TZA130.DOCX","FR")</f>
      </c>
      <c r="K44" s="17">
        <f>HYPERLINK("https://docs.wto.org/imrd/directdoc.asp?DDFDocuments/v/G/TBTN18/TZA130.DOCX","ES")</f>
      </c>
    </row>
    <row r="45">
      <c r="A45" s="11" t="s">
        <v>179</v>
      </c>
      <c r="B45" s="12" t="s">
        <v>171</v>
      </c>
      <c r="C45" s="13">
        <v>43136</v>
      </c>
      <c r="D45" s="14" t="s">
        <v>13</v>
      </c>
      <c r="E45" s="15"/>
      <c r="F45" s="16"/>
      <c r="G45" s="15" t="s">
        <v>177</v>
      </c>
      <c r="H45" s="15" t="s">
        <v>174</v>
      </c>
      <c r="I45" s="17">
        <f>HYPERLINK("https://docs.wto.org/imrd/directdoc.asp?DDFDocuments/t/G/TBTN18/TZA131.DOCX","EN")</f>
      </c>
      <c r="J45" s="17">
        <f>HYPERLINK("https://docs.wto.org/imrd/directdoc.asp?DDFDocuments/u/G/TBTN18/TZA131.DOCX","FR")</f>
      </c>
      <c r="K45" s="17">
        <f>HYPERLINK("https://docs.wto.org/imrd/directdoc.asp?DDFDocuments/v/G/TBTN18/TZA131.DOCX","ES")</f>
      </c>
    </row>
    <row r="46">
      <c r="A46" s="11" t="s">
        <v>180</v>
      </c>
      <c r="B46" s="12" t="s">
        <v>171</v>
      </c>
      <c r="C46" s="13">
        <v>43136</v>
      </c>
      <c r="D46" s="14" t="s">
        <v>13</v>
      </c>
      <c r="E46" s="15" t="s">
        <v>176</v>
      </c>
      <c r="F46" s="16"/>
      <c r="G46" s="15" t="s">
        <v>173</v>
      </c>
      <c r="H46" s="15" t="s">
        <v>174</v>
      </c>
      <c r="I46" s="17">
        <f>HYPERLINK("https://docs.wto.org/imrd/directdoc.asp?DDFDocuments/t/G/TBTN18/TZA132.DOCX","EN")</f>
      </c>
      <c r="J46" s="17">
        <f>HYPERLINK("https://docs.wto.org/imrd/directdoc.asp?DDFDocuments/u/G/TBTN18/TZA132.DOCX","FR")</f>
      </c>
      <c r="K46" s="17">
        <f>HYPERLINK("https://docs.wto.org/imrd/directdoc.asp?DDFDocuments/v/G/TBTN18/TZA132.DOCX","ES")</f>
      </c>
    </row>
    <row r="47">
      <c r="A47" s="11" t="s">
        <v>181</v>
      </c>
      <c r="B47" s="12" t="s">
        <v>171</v>
      </c>
      <c r="C47" s="13">
        <v>43136</v>
      </c>
      <c r="D47" s="14" t="s">
        <v>13</v>
      </c>
      <c r="E47" s="15" t="s">
        <v>172</v>
      </c>
      <c r="F47" s="16"/>
      <c r="G47" s="15" t="s">
        <v>177</v>
      </c>
      <c r="H47" s="15" t="s">
        <v>174</v>
      </c>
      <c r="I47" s="17">
        <f>HYPERLINK("https://docs.wto.org/imrd/directdoc.asp?DDFDocuments/t/G/TBTN18/TZA133.DOCX","EN")</f>
      </c>
      <c r="J47" s="17">
        <f>HYPERLINK("https://docs.wto.org/imrd/directdoc.asp?DDFDocuments/u/G/TBTN18/TZA133.DOCX","FR")</f>
      </c>
      <c r="K47" s="17">
        <f>HYPERLINK("https://docs.wto.org/imrd/directdoc.asp?DDFDocuments/v/G/TBTN18/TZA133.DOCX","ES")</f>
      </c>
    </row>
    <row r="48">
      <c r="A48" s="11" t="s">
        <v>182</v>
      </c>
      <c r="B48" s="12" t="s">
        <v>171</v>
      </c>
      <c r="C48" s="13">
        <v>43136</v>
      </c>
      <c r="D48" s="14" t="s">
        <v>13</v>
      </c>
      <c r="E48" s="15" t="s">
        <v>172</v>
      </c>
      <c r="F48" s="16"/>
      <c r="G48" s="15" t="s">
        <v>177</v>
      </c>
      <c r="H48" s="15" t="s">
        <v>174</v>
      </c>
      <c r="I48" s="17">
        <f>HYPERLINK("https://docs.wto.org/imrd/directdoc.asp?DDFDocuments/t/G/TBTN18/TZA134.DOCX","EN")</f>
      </c>
      <c r="J48" s="17">
        <f>HYPERLINK("https://docs.wto.org/imrd/directdoc.asp?DDFDocuments/u/G/TBTN18/TZA134.DOCX","FR")</f>
      </c>
      <c r="K48" s="17">
        <f>HYPERLINK("https://docs.wto.org/imrd/directdoc.asp?DDFDocuments/v/G/TBTN18/TZA134.DOCX","ES")</f>
      </c>
    </row>
    <row r="49">
      <c r="A49" s="11" t="s">
        <v>183</v>
      </c>
      <c r="B49" s="12" t="s">
        <v>171</v>
      </c>
      <c r="C49" s="13">
        <v>43136</v>
      </c>
      <c r="D49" s="14" t="s">
        <v>13</v>
      </c>
      <c r="E49" s="15" t="s">
        <v>172</v>
      </c>
      <c r="F49" s="16"/>
      <c r="G49" s="15" t="s">
        <v>173</v>
      </c>
      <c r="H49" s="15" t="s">
        <v>174</v>
      </c>
      <c r="I49" s="17">
        <f>HYPERLINK("https://docs.wto.org/imrd/directdoc.asp?DDFDocuments/t/G/TBTN18/TZA135.DOCX","EN")</f>
      </c>
      <c r="J49" s="17">
        <f>HYPERLINK("https://docs.wto.org/imrd/directdoc.asp?DDFDocuments/u/G/TBTN18/TZA135.DOCX","FR")</f>
      </c>
      <c r="K49" s="17">
        <f>HYPERLINK("https://docs.wto.org/imrd/directdoc.asp?DDFDocuments/v/G/TBTN18/TZA135.DOCX","ES")</f>
      </c>
    </row>
    <row r="50">
      <c r="A50" s="11" t="s">
        <v>184</v>
      </c>
      <c r="B50" s="12" t="s">
        <v>185</v>
      </c>
      <c r="C50" s="13">
        <v>43136</v>
      </c>
      <c r="D50" s="14" t="s">
        <v>13</v>
      </c>
      <c r="E50" s="15" t="s">
        <v>186</v>
      </c>
      <c r="F50" s="16" t="s">
        <v>187</v>
      </c>
      <c r="G50" s="15" t="s">
        <v>188</v>
      </c>
      <c r="H50" s="15" t="s">
        <v>189</v>
      </c>
      <c r="I50" s="17">
        <f>HYPERLINK("https://docs.wto.org/imrd/directdoc.asp?DDFDocuments/t/G/TBTN18/UGA808.DOCX","EN")</f>
      </c>
      <c r="J50" s="17">
        <f>HYPERLINK("https://docs.wto.org/imrd/directdoc.asp?DDFDocuments/u/G/TBTN18/UGA808.DOCX","FR")</f>
      </c>
      <c r="K50" s="17">
        <f>HYPERLINK("https://docs.wto.org/imrd/directdoc.asp?DDFDocuments/v/G/TBTN18/UGA808.DOCX","ES")</f>
      </c>
    </row>
    <row r="51">
      <c r="A51" s="11" t="s">
        <v>190</v>
      </c>
      <c r="B51" s="12" t="s">
        <v>185</v>
      </c>
      <c r="C51" s="13">
        <v>43136</v>
      </c>
      <c r="D51" s="14" t="s">
        <v>13</v>
      </c>
      <c r="E51" s="15" t="s">
        <v>191</v>
      </c>
      <c r="F51" s="16" t="s">
        <v>192</v>
      </c>
      <c r="G51" s="15" t="s">
        <v>188</v>
      </c>
      <c r="H51" s="15" t="s">
        <v>189</v>
      </c>
      <c r="I51" s="17">
        <f>HYPERLINK("https://docs.wto.org/imrd/directdoc.asp?DDFDocuments/t/G/TBTN18/UGA809.DOCX","EN")</f>
      </c>
      <c r="J51" s="17">
        <f>HYPERLINK("https://docs.wto.org/imrd/directdoc.asp?DDFDocuments/u/G/TBTN18/UGA809.DOCX","FR")</f>
      </c>
      <c r="K51" s="17">
        <f>HYPERLINK("https://docs.wto.org/imrd/directdoc.asp?DDFDocuments/v/G/TBTN18/UGA809.DOCX","ES")</f>
      </c>
    </row>
    <row r="52">
      <c r="A52" s="11" t="s">
        <v>193</v>
      </c>
      <c r="B52" s="12" t="s">
        <v>185</v>
      </c>
      <c r="C52" s="13">
        <v>43136</v>
      </c>
      <c r="D52" s="14" t="s">
        <v>13</v>
      </c>
      <c r="E52" s="15" t="s">
        <v>194</v>
      </c>
      <c r="F52" s="16" t="s">
        <v>192</v>
      </c>
      <c r="G52" s="15" t="s">
        <v>188</v>
      </c>
      <c r="H52" s="15" t="s">
        <v>189</v>
      </c>
      <c r="I52" s="17">
        <f>HYPERLINK("https://docs.wto.org/imrd/directdoc.asp?DDFDocuments/t/G/TBTN18/UGA810.DOCX","EN")</f>
      </c>
      <c r="J52" s="17">
        <f>HYPERLINK("https://docs.wto.org/imrd/directdoc.asp?DDFDocuments/u/G/TBTN18/UGA810.DOCX","FR")</f>
      </c>
      <c r="K52" s="17">
        <f>HYPERLINK("https://docs.wto.org/imrd/directdoc.asp?DDFDocuments/v/G/TBTN18/UGA810.DOCX","ES")</f>
      </c>
    </row>
    <row r="53">
      <c r="A53" s="11" t="s">
        <v>195</v>
      </c>
      <c r="B53" s="12" t="s">
        <v>56</v>
      </c>
      <c r="C53" s="13">
        <v>43136</v>
      </c>
      <c r="D53" s="14" t="s">
        <v>152</v>
      </c>
      <c r="E53" s="15" t="s">
        <v>196</v>
      </c>
      <c r="F53" s="16"/>
      <c r="G53" s="15" t="s">
        <v>197</v>
      </c>
      <c r="H53" s="15" t="s">
        <v>198</v>
      </c>
      <c r="I53" s="17">
        <f>HYPERLINK("https://docs.wto.org/imrd/directdoc.asp?DDFDocuments/t/G/TBTN16/USA1186R1.DOCX","EN")</f>
      </c>
      <c r="J53" s="17">
        <f>HYPERLINK("https://docs.wto.org/imrd/directdoc.asp?DDFDocuments/u/G/TBTN16/USA1186R1.DOCX","FR")</f>
      </c>
      <c r="K53" s="17">
        <f>HYPERLINK("https://docs.wto.org/imrd/directdoc.asp?DDFDocuments/v/G/TBTN16/USA1186R1.DOCX","ES")</f>
      </c>
    </row>
    <row r="54">
      <c r="A54" s="11" t="s">
        <v>199</v>
      </c>
      <c r="B54" s="12" t="s">
        <v>56</v>
      </c>
      <c r="C54" s="13">
        <v>43136</v>
      </c>
      <c r="D54" s="14" t="s">
        <v>109</v>
      </c>
      <c r="E54" s="15" t="s">
        <v>200</v>
      </c>
      <c r="F54" s="16"/>
      <c r="G54" s="15" t="s">
        <v>201</v>
      </c>
      <c r="H54" s="15" t="s">
        <v>54</v>
      </c>
      <c r="I54" s="17">
        <f>HYPERLINK("https://docs.wto.org/imrd/directdoc.asp?DDFDocuments/t/G/TBTN17/USA1256C3.DOCX","EN")</f>
      </c>
      <c r="J54" s="17">
        <f>HYPERLINK("https://docs.wto.org/imrd/directdoc.asp?DDFDocuments/u/G/TBTN17/USA1256C3.DOCX","FR")</f>
      </c>
      <c r="K54" s="17">
        <f>HYPERLINK("https://docs.wto.org/imrd/directdoc.asp?DDFDocuments/v/G/TBTN17/USA1256C3.DOCX","ES")</f>
      </c>
    </row>
    <row r="55">
      <c r="A55" s="11" t="s">
        <v>202</v>
      </c>
      <c r="B55" s="12" t="s">
        <v>56</v>
      </c>
      <c r="C55" s="13">
        <v>43136</v>
      </c>
      <c r="D55" s="14" t="s">
        <v>51</v>
      </c>
      <c r="E55" s="15" t="s">
        <v>203</v>
      </c>
      <c r="F55" s="16" t="s">
        <v>204</v>
      </c>
      <c r="G55" s="15" t="s">
        <v>205</v>
      </c>
      <c r="H55" s="15" t="s">
        <v>64</v>
      </c>
      <c r="I55" s="17">
        <f>HYPERLINK("https://docs.wto.org/imrd/directdoc.asp?DDFDocuments/t/G/TBTN17/USA1315A1.DOCX","EN")</f>
      </c>
      <c r="J55" s="17">
        <f>HYPERLINK("https://docs.wto.org/imrd/directdoc.asp?DDFDocuments/u/G/TBTN17/USA1315A1.DOCX","FR")</f>
      </c>
      <c r="K55" s="17">
        <f>HYPERLINK("https://docs.wto.org/imrd/directdoc.asp?DDFDocuments/v/G/TBTN17/USA1315A1.DOCX","ES")</f>
      </c>
    </row>
    <row r="56">
      <c r="A56" s="11" t="s">
        <v>206</v>
      </c>
      <c r="B56" s="12" t="s">
        <v>56</v>
      </c>
      <c r="C56" s="13">
        <v>43136</v>
      </c>
      <c r="D56" s="14" t="s">
        <v>13</v>
      </c>
      <c r="E56" s="15" t="s">
        <v>207</v>
      </c>
      <c r="F56" s="16"/>
      <c r="G56" s="15" t="s">
        <v>208</v>
      </c>
      <c r="H56" s="15" t="s">
        <v>209</v>
      </c>
      <c r="I56" s="17">
        <f>HYPERLINK("https://docs.wto.org/imrd/directdoc.asp?DDFDocuments/t/G/TBTN18/USA1335.DOCX","EN")</f>
      </c>
      <c r="J56" s="17">
        <f>HYPERLINK("https://docs.wto.org/imrd/directdoc.asp?DDFDocuments/u/G/TBTN18/USA1335.DOCX","FR")</f>
      </c>
      <c r="K56" s="17">
        <f>HYPERLINK("https://docs.wto.org/imrd/directdoc.asp?DDFDocuments/v/G/TBTN18/USA1335.DOCX","ES")</f>
      </c>
    </row>
    <row r="57">
      <c r="A57" s="11" t="s">
        <v>210</v>
      </c>
      <c r="B57" s="12" t="s">
        <v>56</v>
      </c>
      <c r="C57" s="13">
        <v>43136</v>
      </c>
      <c r="D57" s="14" t="s">
        <v>13</v>
      </c>
      <c r="E57" s="15" t="s">
        <v>211</v>
      </c>
      <c r="F57" s="16"/>
      <c r="G57" s="15" t="s">
        <v>212</v>
      </c>
      <c r="H57" s="15" t="s">
        <v>149</v>
      </c>
      <c r="I57" s="17">
        <f>HYPERLINK("https://docs.wto.org/imrd/directdoc.asp?DDFDocuments/t/G/TBTN18/USA1336.DOCX","EN")</f>
      </c>
      <c r="J57" s="17">
        <f>HYPERLINK("https://docs.wto.org/imrd/directdoc.asp?DDFDocuments/u/G/TBTN18/USA1336.DOCX","FR")</f>
      </c>
      <c r="K57" s="17">
        <f>HYPERLINK("https://docs.wto.org/imrd/directdoc.asp?DDFDocuments/v/G/TBTN18/USA1336.DOCX","ES")</f>
      </c>
    </row>
    <row r="58">
      <c r="A58" s="11" t="s">
        <v>213</v>
      </c>
      <c r="B58" s="12" t="s">
        <v>56</v>
      </c>
      <c r="C58" s="13">
        <v>43136</v>
      </c>
      <c r="D58" s="14" t="s">
        <v>13</v>
      </c>
      <c r="E58" s="15" t="s">
        <v>214</v>
      </c>
      <c r="F58" s="16"/>
      <c r="G58" s="15" t="s">
        <v>215</v>
      </c>
      <c r="H58" s="15" t="s">
        <v>68</v>
      </c>
      <c r="I58" s="17">
        <f>HYPERLINK("https://docs.wto.org/imrd/directdoc.asp?DDFDocuments/t/G/TBTN18/USA1337.DOCX","EN")</f>
      </c>
      <c r="J58" s="17">
        <f>HYPERLINK("https://docs.wto.org/imrd/directdoc.asp?DDFDocuments/u/G/TBTN18/USA1337.DOCX","FR")</f>
      </c>
      <c r="K58" s="17">
        <f>HYPERLINK("https://docs.wto.org/imrd/directdoc.asp?DDFDocuments/v/G/TBTN18/USA1337.DOCX","ES")</f>
      </c>
    </row>
    <row r="59">
      <c r="A59" s="11" t="s">
        <v>216</v>
      </c>
      <c r="B59" s="12" t="s">
        <v>56</v>
      </c>
      <c r="C59" s="13">
        <v>43136</v>
      </c>
      <c r="D59" s="14" t="s">
        <v>13</v>
      </c>
      <c r="E59" s="15" t="s">
        <v>217</v>
      </c>
      <c r="F59" s="16" t="s">
        <v>218</v>
      </c>
      <c r="G59" s="15" t="s">
        <v>219</v>
      </c>
      <c r="H59" s="15" t="s">
        <v>220</v>
      </c>
      <c r="I59" s="17">
        <f>HYPERLINK("https://docs.wto.org/imrd/directdoc.asp?DDFDocuments/t/G/TBTN18/USA1338.DOCX","EN")</f>
      </c>
      <c r="J59" s="17">
        <f>HYPERLINK("https://docs.wto.org/imrd/directdoc.asp?DDFDocuments/u/G/TBTN18/USA1338.DOCX","FR")</f>
      </c>
      <c r="K59" s="17">
        <f>HYPERLINK("https://docs.wto.org/imrd/directdoc.asp?DDFDocuments/v/G/TBTN18/USA1338.DOCX","ES")</f>
      </c>
    </row>
    <row r="60">
      <c r="A60" s="11" t="s">
        <v>221</v>
      </c>
      <c r="B60" s="12" t="s">
        <v>89</v>
      </c>
      <c r="C60" s="13">
        <v>43132</v>
      </c>
      <c r="D60" s="14" t="s">
        <v>13</v>
      </c>
      <c r="E60" s="15" t="s">
        <v>222</v>
      </c>
      <c r="F60" s="16"/>
      <c r="G60" s="15" t="s">
        <v>223</v>
      </c>
      <c r="H60" s="15" t="s">
        <v>16</v>
      </c>
      <c r="I60" s="17">
        <f>HYPERLINK("https://docs.wto.org/imrd/directdoc.asp?DDFDocuments/t/G/TBTN18/EU538.DOCX","EN")</f>
      </c>
      <c r="J60" s="17">
        <f>HYPERLINK("https://docs.wto.org/imrd/directdoc.asp?DDFDocuments/u/G/TBTN18/EU538.DOCX","FR")</f>
      </c>
      <c r="K60" s="17">
        <f>HYPERLINK("https://docs.wto.org/imrd/directdoc.asp?DDFDocuments/v/G/TBTN18/EU538.DOCX","ES")</f>
      </c>
    </row>
    <row r="61">
      <c r="A61" s="11" t="s">
        <v>224</v>
      </c>
      <c r="B61" s="12" t="s">
        <v>166</v>
      </c>
      <c r="C61" s="13">
        <v>43132</v>
      </c>
      <c r="D61" s="14" t="s">
        <v>13</v>
      </c>
      <c r="E61" s="15" t="s">
        <v>225</v>
      </c>
      <c r="F61" s="16"/>
      <c r="G61" s="15" t="s">
        <v>168</v>
      </c>
      <c r="H61" s="15" t="s">
        <v>169</v>
      </c>
      <c r="I61" s="17">
        <f>HYPERLINK("https://docs.wto.org/imrd/directdoc.asp?DDFDocuments/t/G/TBTN18/GBR29.DOCX","EN")</f>
      </c>
      <c r="J61" s="17">
        <f>HYPERLINK("https://docs.wto.org/imrd/directdoc.asp?DDFDocuments/u/G/TBTN18/GBR29.DOCX","FR")</f>
      </c>
      <c r="K61" s="17">
        <f>HYPERLINK("https://docs.wto.org/imrd/directdoc.asp?DDFDocuments/v/G/TBTN18/GBR29.DOCX","ES")</f>
      </c>
    </row>
    <row r="62">
      <c r="A62" s="11" t="s">
        <v>226</v>
      </c>
      <c r="B62" s="12" t="s">
        <v>18</v>
      </c>
      <c r="C62" s="13">
        <v>43132</v>
      </c>
      <c r="D62" s="14" t="s">
        <v>13</v>
      </c>
      <c r="E62" s="15" t="s">
        <v>227</v>
      </c>
      <c r="F62" s="16"/>
      <c r="G62" s="15" t="s">
        <v>228</v>
      </c>
      <c r="H62" s="15" t="s">
        <v>20</v>
      </c>
      <c r="I62" s="17">
        <f>HYPERLINK("https://docs.wto.org/imrd/directdoc.asp?DDFDocuments/t/G/TBTN18/KEN634.DOCX","EN")</f>
      </c>
      <c r="J62" s="17">
        <f>HYPERLINK("https://docs.wto.org/imrd/directdoc.asp?DDFDocuments/u/G/TBTN18/KEN634.DOCX","FR")</f>
      </c>
      <c r="K62" s="17">
        <f>HYPERLINK("https://docs.wto.org/imrd/directdoc.asp?DDFDocuments/v/G/TBTN18/KEN634.DOCX","ES")</f>
      </c>
    </row>
    <row r="63">
      <c r="A63" s="11" t="s">
        <v>229</v>
      </c>
      <c r="B63" s="12" t="s">
        <v>44</v>
      </c>
      <c r="C63" s="13">
        <v>43132</v>
      </c>
      <c r="D63" s="14" t="s">
        <v>51</v>
      </c>
      <c r="E63" s="15" t="s">
        <v>230</v>
      </c>
      <c r="F63" s="16"/>
      <c r="G63" s="15" t="s">
        <v>231</v>
      </c>
      <c r="H63" s="15" t="s">
        <v>232</v>
      </c>
      <c r="I63" s="17">
        <f>HYPERLINK("https://docs.wto.org/imrd/directdoc.asp?DDFDocuments/t/G/TBTN17/MEX358A1.DOCX","EN")</f>
      </c>
      <c r="J63" s="17">
        <f>HYPERLINK("https://docs.wto.org/imrd/directdoc.asp?DDFDocuments/u/G/TBTN17/MEX358A1.DOCX","FR")</f>
      </c>
      <c r="K63" s="17">
        <f>HYPERLINK("https://docs.wto.org/imrd/directdoc.asp?DDFDocuments/v/G/TBTN17/MEX358A1.DOCX","ES")</f>
      </c>
    </row>
    <row r="64">
      <c r="A64" s="11" t="s">
        <v>233</v>
      </c>
      <c r="B64" s="12" t="s">
        <v>234</v>
      </c>
      <c r="C64" s="13">
        <v>43132</v>
      </c>
      <c r="D64" s="14" t="s">
        <v>13</v>
      </c>
      <c r="E64" s="15" t="s">
        <v>235</v>
      </c>
      <c r="F64" s="16"/>
      <c r="G64" s="15" t="s">
        <v>236</v>
      </c>
      <c r="H64" s="15" t="s">
        <v>16</v>
      </c>
      <c r="I64" s="17">
        <f>HYPERLINK("https://docs.wto.org/imrd/directdoc.asp?DDFDocuments/t/G/TBTN18/OMN343.DOCX","EN")</f>
      </c>
      <c r="J64" s="17">
        <f>HYPERLINK("https://docs.wto.org/imrd/directdoc.asp?DDFDocuments/u/G/TBTN18/OMN343.DOCX","FR")</f>
      </c>
      <c r="K64" s="17">
        <f>HYPERLINK("https://docs.wto.org/imrd/directdoc.asp?DDFDocuments/v/G/TBTN18/OMN343.DOCX","ES")</f>
      </c>
    </row>
    <row r="65">
      <c r="A65" s="11" t="s">
        <v>237</v>
      </c>
      <c r="B65" s="12" t="s">
        <v>238</v>
      </c>
      <c r="C65" s="13">
        <v>43132</v>
      </c>
      <c r="D65" s="14" t="s">
        <v>13</v>
      </c>
      <c r="E65" s="15" t="s">
        <v>239</v>
      </c>
      <c r="F65" s="16"/>
      <c r="G65" s="15" t="s">
        <v>240</v>
      </c>
      <c r="H65" s="15" t="s">
        <v>142</v>
      </c>
      <c r="I65" s="17">
        <f>HYPERLINK("https://docs.wto.org/imrd/directdoc.asp?DDFDocuments/t/G/TBTN18/PAN95.DOCX","EN")</f>
      </c>
      <c r="J65" s="17">
        <f>HYPERLINK("https://docs.wto.org/imrd/directdoc.asp?DDFDocuments/u/G/TBTN18/PAN95.DOCX","FR")</f>
      </c>
      <c r="K65" s="17">
        <f>HYPERLINK("https://docs.wto.org/imrd/directdoc.asp?DDFDocuments/v/G/TBTN18/PAN95.DOCX","ES")</f>
      </c>
    </row>
    <row r="66">
      <c r="A66" s="11" t="s">
        <v>241</v>
      </c>
      <c r="B66" s="12" t="s">
        <v>126</v>
      </c>
      <c r="C66" s="13">
        <v>43132</v>
      </c>
      <c r="D66" s="14" t="s">
        <v>13</v>
      </c>
      <c r="E66" s="15" t="s">
        <v>242</v>
      </c>
      <c r="F66" s="16"/>
      <c r="G66" s="15" t="s">
        <v>243</v>
      </c>
      <c r="H66" s="15" t="s">
        <v>20</v>
      </c>
      <c r="I66" s="17">
        <f>HYPERLINK("https://docs.wto.org/imrd/directdoc.asp?DDFDocuments/t/G/TBTN18/TPKM315.DOCX","EN")</f>
      </c>
      <c r="J66" s="17">
        <f>HYPERLINK("https://docs.wto.org/imrd/directdoc.asp?DDFDocuments/u/G/TBTN18/TPKM315.DOCX","FR")</f>
      </c>
      <c r="K66" s="17">
        <f>HYPERLINK("https://docs.wto.org/imrd/directdoc.asp?DDFDocuments/v/G/TBTN18/TPKM315.DOCX","ES")</f>
      </c>
    </row>
    <row r="67">
      <c r="A67" s="11" t="s">
        <v>244</v>
      </c>
      <c r="B67" s="12" t="s">
        <v>83</v>
      </c>
      <c r="C67" s="13">
        <v>43131</v>
      </c>
      <c r="D67" s="14" t="s">
        <v>51</v>
      </c>
      <c r="E67" s="15" t="s">
        <v>245</v>
      </c>
      <c r="F67" s="16"/>
      <c r="G67" s="15" t="s">
        <v>246</v>
      </c>
      <c r="H67" s="15" t="s">
        <v>54</v>
      </c>
      <c r="I67" s="17">
        <f>HYPERLINK("https://docs.wto.org/imrd/directdoc.asp?DDFDocuments/t/G/TBTN17/BRA716A1.DOCX","EN")</f>
      </c>
      <c r="J67" s="17">
        <f>HYPERLINK("https://docs.wto.org/imrd/directdoc.asp?DDFDocuments/u/G/TBTN17/BRA716A1.DOCX","FR")</f>
      </c>
      <c r="K67" s="17">
        <f>HYPERLINK("https://docs.wto.org/imrd/directdoc.asp?DDFDocuments/v/G/TBTN17/BRA716A1.DOCX","ES")</f>
      </c>
    </row>
    <row r="68">
      <c r="A68" s="11" t="s">
        <v>247</v>
      </c>
      <c r="B68" s="12" t="s">
        <v>248</v>
      </c>
      <c r="C68" s="13">
        <v>43131</v>
      </c>
      <c r="D68" s="14" t="s">
        <v>13</v>
      </c>
      <c r="E68" s="15" t="s">
        <v>249</v>
      </c>
      <c r="F68" s="16" t="s">
        <v>250</v>
      </c>
      <c r="G68" s="15" t="s">
        <v>243</v>
      </c>
      <c r="H68" s="15" t="s">
        <v>16</v>
      </c>
      <c r="I68" s="17">
        <f>HYPERLINK("https://docs.wto.org/imrd/directdoc.asp?DDFDocuments/t/G/TBTN18/CHN1259.DOCX","EN")</f>
      </c>
      <c r="J68" s="17">
        <f>HYPERLINK("https://docs.wto.org/imrd/directdoc.asp?DDFDocuments/u/G/TBTN18/CHN1259.DOCX","FR")</f>
      </c>
      <c r="K68" s="17">
        <f>HYPERLINK("https://docs.wto.org/imrd/directdoc.asp?DDFDocuments/v/G/TBTN18/CHN1259.DOCX","ES")</f>
      </c>
    </row>
    <row r="69">
      <c r="A69" s="11" t="s">
        <v>251</v>
      </c>
      <c r="B69" s="12" t="s">
        <v>50</v>
      </c>
      <c r="C69" s="13">
        <v>43131</v>
      </c>
      <c r="D69" s="14" t="s">
        <v>51</v>
      </c>
      <c r="E69" s="15" t="s">
        <v>252</v>
      </c>
      <c r="F69" s="16" t="s">
        <v>253</v>
      </c>
      <c r="G69" s="15" t="s">
        <v>254</v>
      </c>
      <c r="H69" s="15" t="s">
        <v>59</v>
      </c>
      <c r="I69" s="17">
        <f>HYPERLINK("https://docs.wto.org/imrd/directdoc.asp?DDFDocuments/t/G/TBTN17/COL225A1.DOCX","EN")</f>
      </c>
      <c r="J69" s="17">
        <f>HYPERLINK("https://docs.wto.org/imrd/directdoc.asp?DDFDocuments/u/G/TBTN17/COL225A1.DOCX","FR")</f>
      </c>
      <c r="K69" s="17">
        <f>HYPERLINK("https://docs.wto.org/imrd/directdoc.asp?DDFDocuments/v/G/TBTN17/COL225A1.DOCX","ES")</f>
      </c>
    </row>
    <row r="70">
      <c r="A70" s="11" t="s">
        <v>255</v>
      </c>
      <c r="B70" s="12" t="s">
        <v>50</v>
      </c>
      <c r="C70" s="13">
        <v>43131</v>
      </c>
      <c r="D70" s="14" t="s">
        <v>51</v>
      </c>
      <c r="E70" s="15" t="s">
        <v>256</v>
      </c>
      <c r="F70" s="16" t="s">
        <v>257</v>
      </c>
      <c r="G70" s="15" t="s">
        <v>258</v>
      </c>
      <c r="H70" s="15" t="s">
        <v>259</v>
      </c>
      <c r="I70" s="17">
        <f>HYPERLINK("https://docs.wto.org/imrd/directdoc.asp?DDFDocuments/t/G/TBTN17/COL226A1.DOCX","EN")</f>
      </c>
      <c r="J70" s="17">
        <f>HYPERLINK("https://docs.wto.org/imrd/directdoc.asp?DDFDocuments/u/G/TBTN17/COL226A1.DOCX","FR")</f>
      </c>
      <c r="K70" s="17">
        <f>HYPERLINK("https://docs.wto.org/imrd/directdoc.asp?DDFDocuments/v/G/TBTN17/COL226A1.DOCX","ES")</f>
      </c>
    </row>
    <row r="71">
      <c r="A71" s="11" t="s">
        <v>260</v>
      </c>
      <c r="B71" s="12" t="s">
        <v>261</v>
      </c>
      <c r="C71" s="13">
        <v>43131</v>
      </c>
      <c r="D71" s="14" t="s">
        <v>13</v>
      </c>
      <c r="E71" s="15" t="s">
        <v>262</v>
      </c>
      <c r="F71" s="16" t="s">
        <v>263</v>
      </c>
      <c r="G71" s="15" t="s">
        <v>264</v>
      </c>
      <c r="H71" s="15" t="s">
        <v>265</v>
      </c>
      <c r="I71" s="17">
        <f>HYPERLINK("https://docs.wto.org/imrd/directdoc.asp?DDFDocuments/t/G/TBTN18/IDN118.DOCX","EN")</f>
      </c>
      <c r="J71" s="17">
        <f>HYPERLINK("https://docs.wto.org/imrd/directdoc.asp?DDFDocuments/u/G/TBTN18/IDN118.DOCX","FR")</f>
      </c>
      <c r="K71" s="17">
        <f>HYPERLINK("https://docs.wto.org/imrd/directdoc.asp?DDFDocuments/v/G/TBTN18/IDN118.DOCX","ES")</f>
      </c>
    </row>
    <row r="72">
      <c r="A72" s="11" t="s">
        <v>266</v>
      </c>
      <c r="B72" s="12" t="s">
        <v>261</v>
      </c>
      <c r="C72" s="13">
        <v>43131</v>
      </c>
      <c r="D72" s="14" t="s">
        <v>51</v>
      </c>
      <c r="E72" s="15" t="s">
        <v>267</v>
      </c>
      <c r="F72" s="16" t="s">
        <v>268</v>
      </c>
      <c r="G72" s="15" t="s">
        <v>269</v>
      </c>
      <c r="H72" s="15" t="s">
        <v>270</v>
      </c>
      <c r="I72" s="17">
        <f>HYPERLINK("https://docs.wto.org/imrd/directdoc.asp?DDFDocuments/t/G/TBTN10/IDN43A3.DOCX","EN")</f>
      </c>
      <c r="J72" s="17">
        <f>HYPERLINK("https://docs.wto.org/imrd/directdoc.asp?DDFDocuments/u/G/TBTN10/IDN43A3.DOCX","FR")</f>
      </c>
      <c r="K72" s="17">
        <f>HYPERLINK("https://docs.wto.org/imrd/directdoc.asp?DDFDocuments/v/G/TBTN10/IDN43A3.DOCX","ES")</f>
      </c>
    </row>
    <row r="73">
      <c r="A73" s="11" t="s">
        <v>271</v>
      </c>
      <c r="B73" s="12" t="s">
        <v>18</v>
      </c>
      <c r="C73" s="13">
        <v>43131</v>
      </c>
      <c r="D73" s="14" t="s">
        <v>13</v>
      </c>
      <c r="E73" s="15"/>
      <c r="F73" s="16"/>
      <c r="G73" s="15" t="s">
        <v>272</v>
      </c>
      <c r="H73" s="15" t="s">
        <v>20</v>
      </c>
      <c r="I73" s="17">
        <f>HYPERLINK("https://docs.wto.org/imrd/directdoc.asp?DDFDocuments/t/G/TBTN18/KEN629.DOCX","EN")</f>
      </c>
      <c r="J73" s="17">
        <f>HYPERLINK("https://docs.wto.org/imrd/directdoc.asp?DDFDocuments/u/G/TBTN18/KEN629.DOCX","FR")</f>
      </c>
      <c r="K73" s="17">
        <f>HYPERLINK("https://docs.wto.org/imrd/directdoc.asp?DDFDocuments/v/G/TBTN18/KEN629.DOCX","ES")</f>
      </c>
    </row>
    <row r="74">
      <c r="A74" s="11" t="s">
        <v>273</v>
      </c>
      <c r="B74" s="12" t="s">
        <v>18</v>
      </c>
      <c r="C74" s="13">
        <v>43131</v>
      </c>
      <c r="D74" s="14" t="s">
        <v>13</v>
      </c>
      <c r="E74" s="15"/>
      <c r="F74" s="16"/>
      <c r="G74" s="15" t="s">
        <v>274</v>
      </c>
      <c r="H74" s="15" t="s">
        <v>20</v>
      </c>
      <c r="I74" s="17">
        <f>HYPERLINK("https://docs.wto.org/imrd/directdoc.asp?DDFDocuments/t/G/TBTN18/KEN630.DOCX","EN")</f>
      </c>
      <c r="J74" s="17">
        <f>HYPERLINK("https://docs.wto.org/imrd/directdoc.asp?DDFDocuments/u/G/TBTN18/KEN630.DOCX","FR")</f>
      </c>
      <c r="K74" s="17">
        <f>HYPERLINK("https://docs.wto.org/imrd/directdoc.asp?DDFDocuments/v/G/TBTN18/KEN630.DOCX","ES")</f>
      </c>
    </row>
    <row r="75">
      <c r="A75" s="11" t="s">
        <v>275</v>
      </c>
      <c r="B75" s="12" t="s">
        <v>18</v>
      </c>
      <c r="C75" s="13">
        <v>43131</v>
      </c>
      <c r="D75" s="14" t="s">
        <v>13</v>
      </c>
      <c r="E75" s="15"/>
      <c r="F75" s="16"/>
      <c r="G75" s="15" t="s">
        <v>276</v>
      </c>
      <c r="H75" s="15" t="s">
        <v>20</v>
      </c>
      <c r="I75" s="17">
        <f>HYPERLINK("https://docs.wto.org/imrd/directdoc.asp?DDFDocuments/t/G/TBTN18/KEN631.DOCX","EN")</f>
      </c>
      <c r="J75" s="17">
        <f>HYPERLINK("https://docs.wto.org/imrd/directdoc.asp?DDFDocuments/u/G/TBTN18/KEN631.DOCX","FR")</f>
      </c>
      <c r="K75" s="17">
        <f>HYPERLINK("https://docs.wto.org/imrd/directdoc.asp?DDFDocuments/v/G/TBTN18/KEN631.DOCX","ES")</f>
      </c>
    </row>
    <row r="76">
      <c r="A76" s="11" t="s">
        <v>277</v>
      </c>
      <c r="B76" s="12" t="s">
        <v>18</v>
      </c>
      <c r="C76" s="13">
        <v>43131</v>
      </c>
      <c r="D76" s="14" t="s">
        <v>13</v>
      </c>
      <c r="E76" s="15"/>
      <c r="F76" s="16"/>
      <c r="G76" s="15" t="s">
        <v>276</v>
      </c>
      <c r="H76" s="15" t="s">
        <v>20</v>
      </c>
      <c r="I76" s="17">
        <f>HYPERLINK("https://docs.wto.org/imrd/directdoc.asp?DDFDocuments/t/G/TBTN18/KEN632.DOCX","EN")</f>
      </c>
      <c r="J76" s="17">
        <f>HYPERLINK("https://docs.wto.org/imrd/directdoc.asp?DDFDocuments/u/G/TBTN18/KEN632.DOCX","FR")</f>
      </c>
      <c r="K76" s="17">
        <f>HYPERLINK("https://docs.wto.org/imrd/directdoc.asp?DDFDocuments/v/G/TBTN18/KEN632.DOCX","ES")</f>
      </c>
    </row>
    <row r="77">
      <c r="A77" s="11" t="s">
        <v>278</v>
      </c>
      <c r="B77" s="12" t="s">
        <v>18</v>
      </c>
      <c r="C77" s="13">
        <v>43131</v>
      </c>
      <c r="D77" s="14" t="s">
        <v>13</v>
      </c>
      <c r="E77" s="15"/>
      <c r="F77" s="16"/>
      <c r="G77" s="15" t="s">
        <v>276</v>
      </c>
      <c r="H77" s="15" t="s">
        <v>20</v>
      </c>
      <c r="I77" s="17">
        <f>HYPERLINK("https://docs.wto.org/imrd/directdoc.asp?DDFDocuments/t/G/TBTN18/KEN633.DOCX","EN")</f>
      </c>
      <c r="J77" s="17">
        <f>HYPERLINK("https://docs.wto.org/imrd/directdoc.asp?DDFDocuments/u/G/TBTN18/KEN633.DOCX","FR")</f>
      </c>
      <c r="K77" s="17">
        <f>HYPERLINK("https://docs.wto.org/imrd/directdoc.asp?DDFDocuments/v/G/TBTN18/KEN633.DOCX","ES")</f>
      </c>
    </row>
    <row r="78">
      <c r="A78" s="11" t="s">
        <v>279</v>
      </c>
      <c r="B78" s="12" t="s">
        <v>280</v>
      </c>
      <c r="C78" s="13">
        <v>43130</v>
      </c>
      <c r="D78" s="14" t="s">
        <v>13</v>
      </c>
      <c r="E78" s="15" t="s">
        <v>281</v>
      </c>
      <c r="F78" s="16"/>
      <c r="G78" s="15" t="s">
        <v>282</v>
      </c>
      <c r="H78" s="15" t="s">
        <v>16</v>
      </c>
      <c r="I78" s="17">
        <f>HYPERLINK("https://docs.wto.org/imrd/directdoc.asp?DDFDocuments/t/G/TBTN18/ARG330.DOCX","EN")</f>
      </c>
      <c r="J78" s="17">
        <f>HYPERLINK("https://docs.wto.org/imrd/directdoc.asp?DDFDocuments/u/G/TBTN18/ARG330.DOCX","FR")</f>
      </c>
      <c r="K78" s="17">
        <f>HYPERLINK("https://docs.wto.org/imrd/directdoc.asp?DDFDocuments/v/G/TBTN18/ARG330.DOCX","ES")</f>
      </c>
    </row>
    <row r="79">
      <c r="A79" s="11" t="s">
        <v>283</v>
      </c>
      <c r="B79" s="12" t="s">
        <v>284</v>
      </c>
      <c r="C79" s="13">
        <v>43130</v>
      </c>
      <c r="D79" s="14" t="s">
        <v>13</v>
      </c>
      <c r="E79" s="15"/>
      <c r="F79" s="16" t="s">
        <v>285</v>
      </c>
      <c r="G79" s="15" t="s">
        <v>286</v>
      </c>
      <c r="H79" s="15" t="s">
        <v>16</v>
      </c>
      <c r="I79" s="17">
        <f>HYPERLINK("https://docs.wto.org/imrd/directdoc.asp?DDFDocuments/t/G/TBTN18/AUS108.DOCX","EN")</f>
      </c>
      <c r="J79" s="17">
        <f>HYPERLINK("https://docs.wto.org/imrd/directdoc.asp?DDFDocuments/u/G/TBTN18/AUS108.DOCX","FR")</f>
      </c>
      <c r="K79" s="17">
        <f>HYPERLINK("https://docs.wto.org/imrd/directdoc.asp?DDFDocuments/v/G/TBTN18/AUS108.DOCX","ES")</f>
      </c>
    </row>
    <row r="80">
      <c r="A80" s="11" t="s">
        <v>287</v>
      </c>
      <c r="B80" s="12" t="s">
        <v>83</v>
      </c>
      <c r="C80" s="13">
        <v>43130</v>
      </c>
      <c r="D80" s="14" t="s">
        <v>51</v>
      </c>
      <c r="E80" s="15" t="s">
        <v>288</v>
      </c>
      <c r="F80" s="16"/>
      <c r="G80" s="15" t="s">
        <v>289</v>
      </c>
      <c r="H80" s="15" t="s">
        <v>54</v>
      </c>
      <c r="I80" s="17">
        <f>HYPERLINK("https://docs.wto.org/imrd/directdoc.asp?DDFDocuments/t/G/TBTN17/BRA730A1.DOCX","EN")</f>
      </c>
      <c r="J80" s="17">
        <f>HYPERLINK("https://docs.wto.org/imrd/directdoc.asp?DDFDocuments/u/G/TBTN17/BRA730A1.DOCX","FR")</f>
      </c>
      <c r="K80" s="17">
        <f>HYPERLINK("https://docs.wto.org/imrd/directdoc.asp?DDFDocuments/v/G/TBTN17/BRA730A1.DOCX","ES")</f>
      </c>
    </row>
    <row r="81">
      <c r="A81" s="11" t="s">
        <v>290</v>
      </c>
      <c r="B81" s="12" t="s">
        <v>39</v>
      </c>
      <c r="C81" s="13">
        <v>43130</v>
      </c>
      <c r="D81" s="14" t="s">
        <v>51</v>
      </c>
      <c r="E81" s="15" t="s">
        <v>130</v>
      </c>
      <c r="F81" s="16" t="s">
        <v>131</v>
      </c>
      <c r="G81" s="15" t="s">
        <v>132</v>
      </c>
      <c r="H81" s="15" t="s">
        <v>54</v>
      </c>
      <c r="I81" s="17">
        <f>HYPERLINK("https://docs.wto.org/imrd/directdoc.asp?DDFDocuments/t/G/TBTN15/CAN471A2.DOCX","EN")</f>
      </c>
      <c r="J81" s="17">
        <f>HYPERLINK("https://docs.wto.org/imrd/directdoc.asp?DDFDocuments/u/G/TBTN15/CAN471A2.DOCX","FR")</f>
      </c>
      <c r="K81" s="17">
        <f>HYPERLINK("https://docs.wto.org/imrd/directdoc.asp?DDFDocuments/v/G/TBTN15/CAN471A2.DOCX","ES")</f>
      </c>
    </row>
    <row r="82">
      <c r="A82" s="11" t="s">
        <v>291</v>
      </c>
      <c r="B82" s="12" t="s">
        <v>292</v>
      </c>
      <c r="C82" s="13">
        <v>43130</v>
      </c>
      <c r="D82" s="14" t="s">
        <v>13</v>
      </c>
      <c r="E82" s="15" t="s">
        <v>293</v>
      </c>
      <c r="F82" s="16"/>
      <c r="G82" s="15" t="s">
        <v>294</v>
      </c>
      <c r="H82" s="15" t="s">
        <v>68</v>
      </c>
      <c r="I82" s="17">
        <f>HYPERLINK("https://docs.wto.org/imrd/directdoc.asp?DDFDocuments/t/G/TBTN18/JPN585.DOCX","EN")</f>
      </c>
      <c r="J82" s="17">
        <f>HYPERLINK("https://docs.wto.org/imrd/directdoc.asp?DDFDocuments/u/G/TBTN18/JPN585.DOCX","FR")</f>
      </c>
      <c r="K82" s="17">
        <f>HYPERLINK("https://docs.wto.org/imrd/directdoc.asp?DDFDocuments/v/G/TBTN18/JPN585.DOCX","ES")</f>
      </c>
    </row>
    <row r="83">
      <c r="A83" s="11" t="s">
        <v>295</v>
      </c>
      <c r="B83" s="12" t="s">
        <v>83</v>
      </c>
      <c r="C83" s="13">
        <v>43129</v>
      </c>
      <c r="D83" s="14" t="s">
        <v>51</v>
      </c>
      <c r="E83" s="15" t="s">
        <v>296</v>
      </c>
      <c r="F83" s="16" t="s">
        <v>297</v>
      </c>
      <c r="G83" s="15" t="s">
        <v>298</v>
      </c>
      <c r="H83" s="15" t="s">
        <v>54</v>
      </c>
      <c r="I83" s="17">
        <f>HYPERLINK("https://docs.wto.org/imrd/directdoc.asp?DDFDocuments/t/G/TBTN15/BRA653A1.DOCX","EN")</f>
      </c>
      <c r="J83" s="17">
        <f>HYPERLINK("https://docs.wto.org/imrd/directdoc.asp?DDFDocuments/u/G/TBTN15/BRA653A1.DOCX","FR")</f>
      </c>
      <c r="K83" s="17">
        <f>HYPERLINK("https://docs.wto.org/imrd/directdoc.asp?DDFDocuments/v/G/TBTN15/BRA653A1.DOCX","ES")</f>
      </c>
    </row>
    <row r="84">
      <c r="A84" s="11" t="s">
        <v>299</v>
      </c>
      <c r="B84" s="12" t="s">
        <v>83</v>
      </c>
      <c r="C84" s="13">
        <v>43129</v>
      </c>
      <c r="D84" s="14" t="s">
        <v>51</v>
      </c>
      <c r="E84" s="15" t="s">
        <v>300</v>
      </c>
      <c r="F84" s="16" t="s">
        <v>301</v>
      </c>
      <c r="G84" s="15" t="s">
        <v>302</v>
      </c>
      <c r="H84" s="15" t="s">
        <v>259</v>
      </c>
      <c r="I84" s="17">
        <f>HYPERLINK("https://docs.wto.org/imrd/directdoc.asp?DDFDocuments/t/G/TBTN16/BRA670A1.DOCX","EN")</f>
      </c>
      <c r="J84" s="17">
        <f>HYPERLINK("https://docs.wto.org/imrd/directdoc.asp?DDFDocuments/u/G/TBTN16/BRA670A1.DOCX","FR")</f>
      </c>
      <c r="K84" s="17">
        <f>HYPERLINK("https://docs.wto.org/imrd/directdoc.asp?DDFDocuments/v/G/TBTN16/BRA670A1.DOCX","ES")</f>
      </c>
    </row>
    <row r="85">
      <c r="A85" s="11" t="s">
        <v>303</v>
      </c>
      <c r="B85" s="12" t="s">
        <v>83</v>
      </c>
      <c r="C85" s="13">
        <v>43129</v>
      </c>
      <c r="D85" s="14" t="s">
        <v>13</v>
      </c>
      <c r="E85" s="15" t="s">
        <v>304</v>
      </c>
      <c r="F85" s="16" t="s">
        <v>305</v>
      </c>
      <c r="G85" s="15" t="s">
        <v>306</v>
      </c>
      <c r="H85" s="15" t="s">
        <v>307</v>
      </c>
      <c r="I85" s="17">
        <f>HYPERLINK("https://docs.wto.org/imrd/directdoc.asp?DDFDocuments/t/G/TBTN18/BRA788.DOCX","EN")</f>
      </c>
      <c r="J85" s="17">
        <f>HYPERLINK("https://docs.wto.org/imrd/directdoc.asp?DDFDocuments/u/G/TBTN18/BRA788.DOCX","FR")</f>
      </c>
      <c r="K85" s="17">
        <f>HYPERLINK("https://docs.wto.org/imrd/directdoc.asp?DDFDocuments/v/G/TBTN18/BRA788.DOCX","ES")</f>
      </c>
    </row>
    <row r="86">
      <c r="A86" s="11" t="s">
        <v>308</v>
      </c>
      <c r="B86" s="12" t="s">
        <v>309</v>
      </c>
      <c r="C86" s="13">
        <v>43129</v>
      </c>
      <c r="D86" s="14" t="s">
        <v>51</v>
      </c>
      <c r="E86" s="15" t="s">
        <v>310</v>
      </c>
      <c r="F86" s="16"/>
      <c r="G86" s="15" t="s">
        <v>91</v>
      </c>
      <c r="H86" s="15" t="s">
        <v>54</v>
      </c>
      <c r="I86" s="17">
        <f>HYPERLINK("https://docs.wto.org/imrd/directdoc.asp?DDFDocuments/t/G/TBTN17/CHL424A1.DOCX","EN")</f>
      </c>
      <c r="J86" s="17">
        <f>HYPERLINK("https://docs.wto.org/imrd/directdoc.asp?DDFDocuments/u/G/TBTN17/CHL424A1.DOCX","FR")</f>
      </c>
      <c r="K86" s="17">
        <f>HYPERLINK("https://docs.wto.org/imrd/directdoc.asp?DDFDocuments/v/G/TBTN17/CHL424A1.DOCX","ES")</f>
      </c>
    </row>
    <row r="87">
      <c r="A87" s="11" t="s">
        <v>311</v>
      </c>
      <c r="B87" s="12" t="s">
        <v>89</v>
      </c>
      <c r="C87" s="13">
        <v>43129</v>
      </c>
      <c r="D87" s="14" t="s">
        <v>13</v>
      </c>
      <c r="E87" s="15" t="s">
        <v>312</v>
      </c>
      <c r="F87" s="16" t="s">
        <v>313</v>
      </c>
      <c r="G87" s="15" t="s">
        <v>314</v>
      </c>
      <c r="H87" s="15" t="s">
        <v>149</v>
      </c>
      <c r="I87" s="17">
        <f>HYPERLINK("https://docs.wto.org/imrd/directdoc.asp?DDFDocuments/t/G/TBTN18/EU537.DOCX","EN")</f>
      </c>
      <c r="J87" s="17">
        <f>HYPERLINK("https://docs.wto.org/imrd/directdoc.asp?DDFDocuments/u/G/TBTN18/EU537.DOCX","FR")</f>
      </c>
      <c r="K87" s="17">
        <f>HYPERLINK("https://docs.wto.org/imrd/directdoc.asp?DDFDocuments/v/G/TBTN18/EU537.DOCX","ES")</f>
      </c>
    </row>
    <row r="88">
      <c r="A88" s="11" t="s">
        <v>315</v>
      </c>
      <c r="B88" s="12" t="s">
        <v>316</v>
      </c>
      <c r="C88" s="13">
        <v>43129</v>
      </c>
      <c r="D88" s="14" t="s">
        <v>13</v>
      </c>
      <c r="E88" s="15" t="s">
        <v>317</v>
      </c>
      <c r="F88" s="16" t="s">
        <v>318</v>
      </c>
      <c r="G88" s="15" t="s">
        <v>319</v>
      </c>
      <c r="H88" s="15" t="s">
        <v>16</v>
      </c>
      <c r="I88" s="17">
        <f>HYPERLINK("https://docs.wto.org/imrd/directdoc.asp?DDFDocuments/t/G/TBTN18/ISR998.DOCX","EN")</f>
      </c>
      <c r="J88" s="17">
        <f>HYPERLINK("https://docs.wto.org/imrd/directdoc.asp?DDFDocuments/u/G/TBTN18/ISR998.DOCX","FR")</f>
      </c>
      <c r="K88" s="17">
        <f>HYPERLINK("https://docs.wto.org/imrd/directdoc.asp?DDFDocuments/v/G/TBTN18/ISR998.DOCX","ES")</f>
      </c>
    </row>
    <row r="89">
      <c r="A89" s="11" t="s">
        <v>320</v>
      </c>
      <c r="B89" s="12" t="s">
        <v>321</v>
      </c>
      <c r="C89" s="13">
        <v>43129</v>
      </c>
      <c r="D89" s="14" t="s">
        <v>13</v>
      </c>
      <c r="E89" s="15" t="s">
        <v>322</v>
      </c>
      <c r="F89" s="16"/>
      <c r="G89" s="15" t="s">
        <v>323</v>
      </c>
      <c r="H89" s="15" t="s">
        <v>16</v>
      </c>
      <c r="I89" s="17">
        <f>HYPERLINK("https://docs.wto.org/imrd/directdoc.asp?DDFDocuments/t/G/TBTN18/TUR110.DOCX","EN")</f>
      </c>
      <c r="J89" s="17">
        <f>HYPERLINK("https://docs.wto.org/imrd/directdoc.asp?DDFDocuments/u/G/TBTN18/TUR110.DOCX","FR")</f>
      </c>
      <c r="K89" s="17">
        <f>HYPERLINK("https://docs.wto.org/imrd/directdoc.asp?DDFDocuments/v/G/TBTN18/TUR110.DOCX","ES")</f>
      </c>
    </row>
    <row r="90">
      <c r="A90" s="11" t="s">
        <v>324</v>
      </c>
      <c r="B90" s="12" t="s">
        <v>185</v>
      </c>
      <c r="C90" s="13">
        <v>43129</v>
      </c>
      <c r="D90" s="14" t="s">
        <v>13</v>
      </c>
      <c r="E90" s="15" t="s">
        <v>325</v>
      </c>
      <c r="F90" s="16" t="s">
        <v>326</v>
      </c>
      <c r="G90" s="15" t="s">
        <v>327</v>
      </c>
      <c r="H90" s="15" t="s">
        <v>328</v>
      </c>
      <c r="I90" s="17">
        <f>HYPERLINK("https://docs.wto.org/imrd/directdoc.asp?DDFDocuments/t/G/TBTN18/UGA806.DOCX","EN")</f>
      </c>
      <c r="J90" s="17">
        <f>HYPERLINK("https://docs.wto.org/imrd/directdoc.asp?DDFDocuments/u/G/TBTN18/UGA806.DOCX","FR")</f>
      </c>
      <c r="K90" s="17">
        <f>HYPERLINK("https://docs.wto.org/imrd/directdoc.asp?DDFDocuments/v/G/TBTN18/UGA806.DOCX","ES")</f>
      </c>
    </row>
    <row r="91">
      <c r="A91" s="11" t="s">
        <v>329</v>
      </c>
      <c r="B91" s="12" t="s">
        <v>185</v>
      </c>
      <c r="C91" s="13">
        <v>43129</v>
      </c>
      <c r="D91" s="14" t="s">
        <v>13</v>
      </c>
      <c r="E91" s="15" t="s">
        <v>330</v>
      </c>
      <c r="F91" s="16" t="s">
        <v>331</v>
      </c>
      <c r="G91" s="15" t="s">
        <v>332</v>
      </c>
      <c r="H91" s="15" t="s">
        <v>220</v>
      </c>
      <c r="I91" s="17">
        <f>HYPERLINK("https://docs.wto.org/imrd/directdoc.asp?DDFDocuments/t/G/TBTN18/UGA807.DOCX","EN")</f>
      </c>
      <c r="J91" s="17">
        <f>HYPERLINK("https://docs.wto.org/imrd/directdoc.asp?DDFDocuments/u/G/TBTN18/UGA807.DOCX","FR")</f>
      </c>
      <c r="K91" s="17">
        <f>HYPERLINK("https://docs.wto.org/imrd/directdoc.asp?DDFDocuments/v/G/TBTN18/UGA807.DOCX","ES")</f>
      </c>
    </row>
    <row r="92">
      <c r="A92" s="11" t="s">
        <v>333</v>
      </c>
      <c r="B92" s="12" t="s">
        <v>83</v>
      </c>
      <c r="C92" s="13">
        <v>43126</v>
      </c>
      <c r="D92" s="14" t="s">
        <v>13</v>
      </c>
      <c r="E92" s="15" t="s">
        <v>334</v>
      </c>
      <c r="F92" s="16"/>
      <c r="G92" s="15" t="s">
        <v>335</v>
      </c>
      <c r="H92" s="15" t="s">
        <v>16</v>
      </c>
      <c r="I92" s="17">
        <f>HYPERLINK("https://docs.wto.org/imrd/directdoc.asp?DDFDocuments/t/G/TBTN18/BRA787.DOCX","EN")</f>
      </c>
      <c r="J92" s="17">
        <f>HYPERLINK("https://docs.wto.org/imrd/directdoc.asp?DDFDocuments/u/G/TBTN18/BRA787.DOCX","FR")</f>
      </c>
      <c r="K92" s="17">
        <f>HYPERLINK("https://docs.wto.org/imrd/directdoc.asp?DDFDocuments/v/G/TBTN18/BRA787.DOCX","ES")</f>
      </c>
    </row>
    <row r="93">
      <c r="A93" s="11" t="s">
        <v>336</v>
      </c>
      <c r="B93" s="12" t="s">
        <v>50</v>
      </c>
      <c r="C93" s="13">
        <v>43126</v>
      </c>
      <c r="D93" s="14" t="s">
        <v>51</v>
      </c>
      <c r="E93" s="15" t="s">
        <v>337</v>
      </c>
      <c r="F93" s="16" t="s">
        <v>338</v>
      </c>
      <c r="G93" s="15" t="s">
        <v>339</v>
      </c>
      <c r="H93" s="15"/>
      <c r="I93" s="17">
        <f>HYPERLINK("https://docs.wto.org/imrd/directdoc.asp?DDFDocuments/t/G/TBTN07/COL86A6.DOCX","EN")</f>
      </c>
      <c r="J93" s="17">
        <f>HYPERLINK("https://docs.wto.org/imrd/directdoc.asp?DDFDocuments/u/G/TBTN07/COL86A6.DOCX","FR")</f>
      </c>
      <c r="K93" s="17">
        <f>HYPERLINK("https://docs.wto.org/imrd/directdoc.asp?DDFDocuments/v/G/TBTN07/COL86A6.DOCX","ES")</f>
      </c>
    </row>
    <row r="94">
      <c r="A94" s="11" t="s">
        <v>340</v>
      </c>
      <c r="B94" s="12" t="s">
        <v>341</v>
      </c>
      <c r="C94" s="13">
        <v>43126</v>
      </c>
      <c r="D94" s="14" t="s">
        <v>13</v>
      </c>
      <c r="E94" s="15" t="s">
        <v>342</v>
      </c>
      <c r="F94" s="16"/>
      <c r="G94" s="15" t="s">
        <v>343</v>
      </c>
      <c r="H94" s="15" t="s">
        <v>42</v>
      </c>
      <c r="I94" s="17">
        <f>HYPERLINK("https://docs.wto.org/imrd/directdoc.asp?DDFDocuments/t/G/TBTN18/KOR751.DOCX","EN")</f>
      </c>
      <c r="J94" s="17">
        <f>HYPERLINK("https://docs.wto.org/imrd/directdoc.asp?DDFDocuments/u/G/TBTN18/KOR751.DOCX","FR")</f>
      </c>
      <c r="K94" s="17">
        <f>HYPERLINK("https://docs.wto.org/imrd/directdoc.asp?DDFDocuments/v/G/TBTN18/KOR751.DOCX","ES")</f>
      </c>
    </row>
    <row r="95">
      <c r="A95" s="11" t="s">
        <v>344</v>
      </c>
      <c r="B95" s="12" t="s">
        <v>56</v>
      </c>
      <c r="C95" s="13">
        <v>43126</v>
      </c>
      <c r="D95" s="14" t="s">
        <v>51</v>
      </c>
      <c r="E95" s="15" t="s">
        <v>345</v>
      </c>
      <c r="F95" s="16"/>
      <c r="G95" s="15" t="s">
        <v>346</v>
      </c>
      <c r="H95" s="15" t="s">
        <v>81</v>
      </c>
      <c r="I95" s="17">
        <f>HYPERLINK("https://docs.wto.org/imrd/directdoc.asp?DDFDocuments/t/G/TBTN16/USA1087A1.DOCX","EN")</f>
      </c>
      <c r="J95" s="17">
        <f>HYPERLINK("https://docs.wto.org/imrd/directdoc.asp?DDFDocuments/u/G/TBTN16/USA1087A1.DOCX","FR")</f>
      </c>
      <c r="K95" s="17">
        <f>HYPERLINK("https://docs.wto.org/imrd/directdoc.asp?DDFDocuments/v/G/TBTN16/USA1087A1.DOCX","ES")</f>
      </c>
    </row>
    <row r="96">
      <c r="A96" s="11" t="s">
        <v>347</v>
      </c>
      <c r="B96" s="12" t="s">
        <v>56</v>
      </c>
      <c r="C96" s="13">
        <v>43126</v>
      </c>
      <c r="D96" s="14" t="s">
        <v>51</v>
      </c>
      <c r="E96" s="15" t="s">
        <v>348</v>
      </c>
      <c r="F96" s="16"/>
      <c r="G96" s="15" t="s">
        <v>349</v>
      </c>
      <c r="H96" s="15" t="s">
        <v>59</v>
      </c>
      <c r="I96" s="17">
        <f>HYPERLINK("https://docs.wto.org/imrd/directdoc.asp?DDFDocuments/t/G/TBTN16/USA1100A2.DOCX","EN")</f>
      </c>
      <c r="J96" s="17">
        <f>HYPERLINK("https://docs.wto.org/imrd/directdoc.asp?DDFDocuments/u/G/TBTN16/USA1100A2.DOCX","FR")</f>
      </c>
      <c r="K96" s="17">
        <f>HYPERLINK("https://docs.wto.org/imrd/directdoc.asp?DDFDocuments/v/G/TBTN16/USA1100A2.DOCX","ES")</f>
      </c>
    </row>
    <row r="97">
      <c r="A97" s="11" t="s">
        <v>350</v>
      </c>
      <c r="B97" s="12" t="s">
        <v>56</v>
      </c>
      <c r="C97" s="13">
        <v>43126</v>
      </c>
      <c r="D97" s="14" t="s">
        <v>51</v>
      </c>
      <c r="E97" s="15" t="s">
        <v>351</v>
      </c>
      <c r="F97" s="16"/>
      <c r="G97" s="15" t="s">
        <v>352</v>
      </c>
      <c r="H97" s="15" t="s">
        <v>81</v>
      </c>
      <c r="I97" s="17">
        <f>HYPERLINK("https://docs.wto.org/imrd/directdoc.asp?DDFDocuments/t/G/TBTN16/USA1165A2.DOCX","EN")</f>
      </c>
      <c r="J97" s="17">
        <f>HYPERLINK("https://docs.wto.org/imrd/directdoc.asp?DDFDocuments/u/G/TBTN16/USA1165A2.DOCX","FR")</f>
      </c>
      <c r="K97" s="17">
        <f>HYPERLINK("https://docs.wto.org/imrd/directdoc.asp?DDFDocuments/v/G/TBTN16/USA1165A2.DOCX","ES")</f>
      </c>
    </row>
    <row r="98">
      <c r="A98" s="11" t="s">
        <v>353</v>
      </c>
      <c r="B98" s="12" t="s">
        <v>56</v>
      </c>
      <c r="C98" s="13">
        <v>43126</v>
      </c>
      <c r="D98" s="14" t="s">
        <v>51</v>
      </c>
      <c r="E98" s="15" t="s">
        <v>354</v>
      </c>
      <c r="F98" s="16"/>
      <c r="G98" s="15" t="s">
        <v>355</v>
      </c>
      <c r="H98" s="15" t="s">
        <v>114</v>
      </c>
      <c r="I98" s="17">
        <f>HYPERLINK("https://docs.wto.org/imrd/directdoc.asp?DDFDocuments/t/G/TBTN17/USA1299A1.DOCX","EN")</f>
      </c>
      <c r="J98" s="17">
        <f>HYPERLINK("https://docs.wto.org/imrd/directdoc.asp?DDFDocuments/u/G/TBTN17/USA1299A1.DOCX","FR")</f>
      </c>
      <c r="K98" s="17">
        <f>HYPERLINK("https://docs.wto.org/imrd/directdoc.asp?DDFDocuments/v/G/TBTN17/USA1299A1.DOCX","ES")</f>
      </c>
    </row>
    <row r="99">
      <c r="A99" s="11" t="s">
        <v>356</v>
      </c>
      <c r="B99" s="12" t="s">
        <v>56</v>
      </c>
      <c r="C99" s="13">
        <v>43126</v>
      </c>
      <c r="D99" s="14" t="s">
        <v>51</v>
      </c>
      <c r="E99" s="15" t="s">
        <v>357</v>
      </c>
      <c r="F99" s="16"/>
      <c r="G99" s="15" t="s">
        <v>358</v>
      </c>
      <c r="H99" s="15" t="s">
        <v>54</v>
      </c>
      <c r="I99" s="17">
        <f>HYPERLINK("https://docs.wto.org/imrd/directdoc.asp?DDFDocuments/t/G/TBTN15/USA972A4.DOCX","EN")</f>
      </c>
      <c r="J99" s="17">
        <f>HYPERLINK("https://docs.wto.org/imrd/directdoc.asp?DDFDocuments/u/G/TBTN15/USA972A4.DOCX","FR")</f>
      </c>
      <c r="K99" s="17">
        <f>HYPERLINK("https://docs.wto.org/imrd/directdoc.asp?DDFDocuments/v/G/TBTN15/USA972A4.DOCX","ES")</f>
      </c>
    </row>
    <row r="100">
      <c r="A100" s="11" t="s">
        <v>359</v>
      </c>
      <c r="B100" s="12" t="s">
        <v>126</v>
      </c>
      <c r="C100" s="13">
        <v>43125</v>
      </c>
      <c r="D100" s="14" t="s">
        <v>51</v>
      </c>
      <c r="E100" s="15" t="s">
        <v>360</v>
      </c>
      <c r="F100" s="16"/>
      <c r="G100" s="15" t="s">
        <v>91</v>
      </c>
      <c r="H100" s="15" t="s">
        <v>114</v>
      </c>
      <c r="I100" s="17">
        <f>HYPERLINK("https://docs.wto.org/imrd/directdoc.asp?DDFDocuments/t/G/TBTN17/TPKM288A1.DOCX","EN")</f>
      </c>
      <c r="J100" s="17">
        <f>HYPERLINK("https://docs.wto.org/imrd/directdoc.asp?DDFDocuments/u/G/TBTN17/TPKM288A1.DOCX","FR")</f>
      </c>
      <c r="K100" s="17">
        <f>HYPERLINK("https://docs.wto.org/imrd/directdoc.asp?DDFDocuments/v/G/TBTN17/TPKM288A1.DOCX","ES")</f>
      </c>
    </row>
    <row r="101">
      <c r="A101" s="11" t="s">
        <v>361</v>
      </c>
      <c r="B101" s="12" t="s">
        <v>362</v>
      </c>
      <c r="C101" s="13">
        <v>43124</v>
      </c>
      <c r="D101" s="14" t="s">
        <v>51</v>
      </c>
      <c r="E101" s="15" t="s">
        <v>363</v>
      </c>
      <c r="F101" s="16"/>
      <c r="G101" s="15" t="s">
        <v>364</v>
      </c>
      <c r="H101" s="15" t="s">
        <v>54</v>
      </c>
      <c r="I101" s="17">
        <f>HYPERLINK("https://docs.wto.org/imrd/directdoc.asp?DDFDocuments/t/G/TBTN15/BOL3A4.DOCX","EN")</f>
      </c>
      <c r="J101" s="17">
        <f>HYPERLINK("https://docs.wto.org/imrd/directdoc.asp?DDFDocuments/u/G/TBTN15/BOL3A4.DOCX","FR")</f>
      </c>
      <c r="K101" s="17">
        <f>HYPERLINK("https://docs.wto.org/imrd/directdoc.asp?DDFDocuments/v/G/TBTN15/BOL3A4.DOCX","ES")</f>
      </c>
    </row>
    <row r="102">
      <c r="A102" s="11" t="s">
        <v>365</v>
      </c>
      <c r="B102" s="12" t="s">
        <v>362</v>
      </c>
      <c r="C102" s="13">
        <v>43124</v>
      </c>
      <c r="D102" s="14" t="s">
        <v>51</v>
      </c>
      <c r="E102" s="15"/>
      <c r="F102" s="16" t="s">
        <v>366</v>
      </c>
      <c r="G102" s="15" t="s">
        <v>367</v>
      </c>
      <c r="H102" s="15" t="s">
        <v>118</v>
      </c>
      <c r="I102" s="17">
        <f>HYPERLINK("https://docs.wto.org/imrd/directdoc.asp?DDFDocuments/t/G/TBTN17/BOL6A1.DOCX","EN")</f>
      </c>
      <c r="J102" s="17">
        <f>HYPERLINK("https://docs.wto.org/imrd/directdoc.asp?DDFDocuments/u/G/TBTN17/BOL6A1.DOCX","FR")</f>
      </c>
      <c r="K102" s="17">
        <f>HYPERLINK("https://docs.wto.org/imrd/directdoc.asp?DDFDocuments/v/G/TBTN17/BOL6A1.DOCX","ES")</f>
      </c>
    </row>
    <row r="103">
      <c r="A103" s="11" t="s">
        <v>368</v>
      </c>
      <c r="B103" s="12" t="s">
        <v>369</v>
      </c>
      <c r="C103" s="13">
        <v>43124</v>
      </c>
      <c r="D103" s="14" t="s">
        <v>13</v>
      </c>
      <c r="E103" s="15" t="s">
        <v>370</v>
      </c>
      <c r="F103" s="16"/>
      <c r="G103" s="15" t="s">
        <v>168</v>
      </c>
      <c r="H103" s="15" t="s">
        <v>220</v>
      </c>
      <c r="I103" s="17">
        <f>HYPERLINK("https://docs.wto.org/imrd/directdoc.asp?DDFDocuments/t/G/TBTN18/BOL8.DOCX","EN")</f>
      </c>
      <c r="J103" s="17">
        <f>HYPERLINK("https://docs.wto.org/imrd/directdoc.asp?DDFDocuments/u/G/TBTN18/BOL8.DOCX","FR")</f>
      </c>
      <c r="K103" s="17">
        <f>HYPERLINK("https://docs.wto.org/imrd/directdoc.asp?DDFDocuments/v/G/TBTN18/BOL8.DOCX","ES")</f>
      </c>
    </row>
    <row r="104">
      <c r="A104" s="11" t="s">
        <v>368</v>
      </c>
      <c r="B104" s="12" t="s">
        <v>362</v>
      </c>
      <c r="C104" s="13">
        <v>43124</v>
      </c>
      <c r="D104" s="14" t="s">
        <v>13</v>
      </c>
      <c r="E104" s="15" t="s">
        <v>370</v>
      </c>
      <c r="F104" s="16"/>
      <c r="G104" s="15" t="s">
        <v>168</v>
      </c>
      <c r="H104" s="15" t="s">
        <v>220</v>
      </c>
      <c r="I104" s="17">
        <f>HYPERLINK("https://docs.wto.org/imrd/directdoc.asp?DDFDocuments/t/G/TBTN18/BOL8.DOCX","EN")</f>
      </c>
      <c r="J104" s="17">
        <f>HYPERLINK("https://docs.wto.org/imrd/directdoc.asp?DDFDocuments/u/G/TBTN18/BOL8.DOCX","FR")</f>
      </c>
      <c r="K104" s="17">
        <f>HYPERLINK("https://docs.wto.org/imrd/directdoc.asp?DDFDocuments/v/G/TBTN18/BOL8.DOCX","ES")</f>
      </c>
    </row>
    <row r="105">
      <c r="A105" s="11" t="s">
        <v>368</v>
      </c>
      <c r="B105" s="12" t="s">
        <v>50</v>
      </c>
      <c r="C105" s="13">
        <v>43124</v>
      </c>
      <c r="D105" s="14" t="s">
        <v>13</v>
      </c>
      <c r="E105" s="15" t="s">
        <v>370</v>
      </c>
      <c r="F105" s="16"/>
      <c r="G105" s="15" t="s">
        <v>168</v>
      </c>
      <c r="H105" s="15" t="s">
        <v>220</v>
      </c>
      <c r="I105" s="17">
        <f>HYPERLINK("https://docs.wto.org/imrd/directdoc.asp?DDFDocuments/t/G/TBTN18/BOL8.DOCX","EN")</f>
      </c>
      <c r="J105" s="17">
        <f>HYPERLINK("https://docs.wto.org/imrd/directdoc.asp?DDFDocuments/u/G/TBTN18/BOL8.DOCX","FR")</f>
      </c>
      <c r="K105" s="17">
        <f>HYPERLINK("https://docs.wto.org/imrd/directdoc.asp?DDFDocuments/v/G/TBTN18/BOL8.DOCX","ES")</f>
      </c>
    </row>
    <row r="106">
      <c r="A106" s="11" t="s">
        <v>368</v>
      </c>
      <c r="B106" s="12" t="s">
        <v>371</v>
      </c>
      <c r="C106" s="13">
        <v>43124</v>
      </c>
      <c r="D106" s="14" t="s">
        <v>13</v>
      </c>
      <c r="E106" s="15" t="s">
        <v>370</v>
      </c>
      <c r="F106" s="16"/>
      <c r="G106" s="15" t="s">
        <v>168</v>
      </c>
      <c r="H106" s="15" t="s">
        <v>220</v>
      </c>
      <c r="I106" s="17">
        <f>HYPERLINK("https://docs.wto.org/imrd/directdoc.asp?DDFDocuments/t/G/TBTN18/BOL8.DOCX","EN")</f>
      </c>
      <c r="J106" s="17">
        <f>HYPERLINK("https://docs.wto.org/imrd/directdoc.asp?DDFDocuments/u/G/TBTN18/BOL8.DOCX","FR")</f>
      </c>
      <c r="K106" s="17">
        <f>HYPERLINK("https://docs.wto.org/imrd/directdoc.asp?DDFDocuments/v/G/TBTN18/BOL8.DOCX","ES")</f>
      </c>
    </row>
    <row r="107">
      <c r="A107" s="11" t="s">
        <v>372</v>
      </c>
      <c r="B107" s="12" t="s">
        <v>369</v>
      </c>
      <c r="C107" s="13">
        <v>43124</v>
      </c>
      <c r="D107" s="14" t="s">
        <v>51</v>
      </c>
      <c r="E107" s="15" t="s">
        <v>373</v>
      </c>
      <c r="F107" s="16"/>
      <c r="G107" s="15" t="s">
        <v>374</v>
      </c>
      <c r="H107" s="15"/>
      <c r="I107" s="17">
        <f>HYPERLINK("https://docs.wto.org/imrd/directdoc.asp?DDFDocuments/t/G/TBTN07/ECU32A16.DOCX","EN")</f>
      </c>
      <c r="J107" s="17">
        <f>HYPERLINK("https://docs.wto.org/imrd/directdoc.asp?DDFDocuments/u/G/TBTN07/ECU32A16.DOCX","FR")</f>
      </c>
      <c r="K107" s="17">
        <f>HYPERLINK("https://docs.wto.org/imrd/directdoc.asp?DDFDocuments/v/G/TBTN07/ECU32A16.DOCX","ES")</f>
      </c>
    </row>
    <row r="108">
      <c r="A108" s="11" t="s">
        <v>375</v>
      </c>
      <c r="B108" s="12" t="s">
        <v>44</v>
      </c>
      <c r="C108" s="13">
        <v>43124</v>
      </c>
      <c r="D108" s="14" t="s">
        <v>51</v>
      </c>
      <c r="E108" s="15" t="s">
        <v>376</v>
      </c>
      <c r="F108" s="16"/>
      <c r="G108" s="15" t="s">
        <v>377</v>
      </c>
      <c r="H108" s="15" t="s">
        <v>378</v>
      </c>
      <c r="I108" s="17">
        <f>HYPERLINK("https://docs.wto.org/imrd/directdoc.asp?DDFDocuments/t/G/TBTN09/MEX181A5.DOCX","EN")</f>
      </c>
      <c r="J108" s="17">
        <f>HYPERLINK("https://docs.wto.org/imrd/directdoc.asp?DDFDocuments/u/G/TBTN09/MEX181A5.DOCX","FR")</f>
      </c>
      <c r="K108" s="17">
        <f>HYPERLINK("https://docs.wto.org/imrd/directdoc.asp?DDFDocuments/v/G/TBTN09/MEX181A5.DOCX","ES")</f>
      </c>
    </row>
    <row r="109">
      <c r="A109" s="11" t="s">
        <v>379</v>
      </c>
      <c r="B109" s="12" t="s">
        <v>146</v>
      </c>
      <c r="C109" s="13">
        <v>43124</v>
      </c>
      <c r="D109" s="14" t="s">
        <v>13</v>
      </c>
      <c r="E109" s="15" t="s">
        <v>380</v>
      </c>
      <c r="F109" s="16"/>
      <c r="G109" s="15" t="s">
        <v>276</v>
      </c>
      <c r="H109" s="15" t="s">
        <v>381</v>
      </c>
      <c r="I109" s="17">
        <f>HYPERLINK("https://docs.wto.org/imrd/directdoc.asp?DDFDocuments/t/G/TBTN18/MOZ12.DOCX","EN")</f>
      </c>
      <c r="J109" s="17">
        <f>HYPERLINK("https://docs.wto.org/imrd/directdoc.asp?DDFDocuments/u/G/TBTN18/MOZ12.DOCX","FR")</f>
      </c>
      <c r="K109" s="17">
        <f>HYPERLINK("https://docs.wto.org/imrd/directdoc.asp?DDFDocuments/v/G/TBTN18/MOZ12.DOCX","ES")</f>
      </c>
    </row>
    <row r="110">
      <c r="A110" s="11" t="s">
        <v>382</v>
      </c>
      <c r="B110" s="12" t="s">
        <v>383</v>
      </c>
      <c r="C110" s="13">
        <v>43124</v>
      </c>
      <c r="D110" s="14" t="s">
        <v>13</v>
      </c>
      <c r="E110" s="15" t="s">
        <v>384</v>
      </c>
      <c r="F110" s="16"/>
      <c r="G110" s="15" t="s">
        <v>314</v>
      </c>
      <c r="H110" s="15" t="s">
        <v>68</v>
      </c>
      <c r="I110" s="17">
        <f>HYPERLINK("https://docs.wto.org/imrd/directdoc.asp?DDFDocuments/t/G/TBTN18/SGP42.DOCX","EN")</f>
      </c>
      <c r="J110" s="17">
        <f>HYPERLINK("https://docs.wto.org/imrd/directdoc.asp?DDFDocuments/u/G/TBTN18/SGP42.DOCX","FR")</f>
      </c>
      <c r="K110" s="17">
        <f>HYPERLINK("https://docs.wto.org/imrd/directdoc.asp?DDFDocuments/v/G/TBTN18/SGP42.DOCX","ES")</f>
      </c>
    </row>
    <row r="111">
      <c r="A111" s="11" t="s">
        <v>385</v>
      </c>
      <c r="B111" s="12" t="s">
        <v>386</v>
      </c>
      <c r="C111" s="13">
        <v>43124</v>
      </c>
      <c r="D111" s="14" t="s">
        <v>13</v>
      </c>
      <c r="E111" s="15" t="s">
        <v>387</v>
      </c>
      <c r="F111" s="16" t="s">
        <v>388</v>
      </c>
      <c r="G111" s="15" t="s">
        <v>19</v>
      </c>
      <c r="H111" s="15" t="s">
        <v>16</v>
      </c>
      <c r="I111" s="17">
        <f>HYPERLINK("https://docs.wto.org/imrd/directdoc.asp?DDFDocuments/t/G/TBTN18/THA507.DOCX","EN")</f>
      </c>
      <c r="J111" s="17">
        <f>HYPERLINK("https://docs.wto.org/imrd/directdoc.asp?DDFDocuments/u/G/TBTN18/THA507.DOCX","FR")</f>
      </c>
      <c r="K111" s="17">
        <f>HYPERLINK("https://docs.wto.org/imrd/directdoc.asp?DDFDocuments/v/G/TBTN18/THA507.DOCX","ES")</f>
      </c>
    </row>
    <row r="112">
      <c r="A112" s="11" t="s">
        <v>389</v>
      </c>
      <c r="B112" s="12" t="s">
        <v>386</v>
      </c>
      <c r="C112" s="13">
        <v>43124</v>
      </c>
      <c r="D112" s="14" t="s">
        <v>13</v>
      </c>
      <c r="E112" s="15" t="s">
        <v>387</v>
      </c>
      <c r="F112" s="16" t="s">
        <v>388</v>
      </c>
      <c r="G112" s="15" t="s">
        <v>19</v>
      </c>
      <c r="H112" s="15" t="s">
        <v>16</v>
      </c>
      <c r="I112" s="17">
        <f>HYPERLINK("https://docs.wto.org/imrd/directdoc.asp?DDFDocuments/t/G/TBTN18/THA508.DOCX","EN")</f>
      </c>
      <c r="J112" s="17">
        <f>HYPERLINK("https://docs.wto.org/imrd/directdoc.asp?DDFDocuments/u/G/TBTN18/THA508.DOCX","FR")</f>
      </c>
      <c r="K112" s="17">
        <f>HYPERLINK("https://docs.wto.org/imrd/directdoc.asp?DDFDocuments/v/G/TBTN18/THA508.DOCX","ES")</f>
      </c>
    </row>
    <row r="113">
      <c r="A113" s="11" t="s">
        <v>390</v>
      </c>
      <c r="B113" s="12" t="s">
        <v>386</v>
      </c>
      <c r="C113" s="13">
        <v>43124</v>
      </c>
      <c r="D113" s="14" t="s">
        <v>13</v>
      </c>
      <c r="E113" s="15" t="s">
        <v>387</v>
      </c>
      <c r="F113" s="16" t="s">
        <v>388</v>
      </c>
      <c r="G113" s="15" t="s">
        <v>19</v>
      </c>
      <c r="H113" s="15" t="s">
        <v>16</v>
      </c>
      <c r="I113" s="17">
        <f>HYPERLINK("https://docs.wto.org/imrd/directdoc.asp?DDFDocuments/t/G/TBTN18/THA509.DOCX","EN")</f>
      </c>
      <c r="J113" s="17">
        <f>HYPERLINK("https://docs.wto.org/imrd/directdoc.asp?DDFDocuments/u/G/TBTN18/THA509.DOCX","FR")</f>
      </c>
      <c r="K113" s="17">
        <f>HYPERLINK("https://docs.wto.org/imrd/directdoc.asp?DDFDocuments/v/G/TBTN18/THA509.DOCX","ES")</f>
      </c>
    </row>
    <row r="114">
      <c r="A114" s="11" t="s">
        <v>391</v>
      </c>
      <c r="B114" s="12" t="s">
        <v>386</v>
      </c>
      <c r="C114" s="13">
        <v>43124</v>
      </c>
      <c r="D114" s="14" t="s">
        <v>13</v>
      </c>
      <c r="E114" s="15" t="s">
        <v>387</v>
      </c>
      <c r="F114" s="16" t="s">
        <v>388</v>
      </c>
      <c r="G114" s="15" t="s">
        <v>19</v>
      </c>
      <c r="H114" s="15" t="s">
        <v>16</v>
      </c>
      <c r="I114" s="17">
        <f>HYPERLINK("https://docs.wto.org/imrd/directdoc.asp?DDFDocuments/t/G/TBTN18/THA510.DOCX","EN")</f>
      </c>
      <c r="J114" s="17">
        <f>HYPERLINK("https://docs.wto.org/imrd/directdoc.asp?DDFDocuments/u/G/TBTN18/THA510.DOCX","FR")</f>
      </c>
      <c r="K114" s="17">
        <f>HYPERLINK("https://docs.wto.org/imrd/directdoc.asp?DDFDocuments/v/G/TBTN18/THA510.DOCX","ES")</f>
      </c>
    </row>
    <row r="115">
      <c r="A115" s="11" t="s">
        <v>392</v>
      </c>
      <c r="B115" s="12" t="s">
        <v>386</v>
      </c>
      <c r="C115" s="13">
        <v>43124</v>
      </c>
      <c r="D115" s="14" t="s">
        <v>13</v>
      </c>
      <c r="E115" s="15" t="s">
        <v>387</v>
      </c>
      <c r="F115" s="16" t="s">
        <v>388</v>
      </c>
      <c r="G115" s="15" t="s">
        <v>19</v>
      </c>
      <c r="H115" s="15" t="s">
        <v>16</v>
      </c>
      <c r="I115" s="17">
        <f>HYPERLINK("https://docs.wto.org/imrd/directdoc.asp?DDFDocuments/t/G/TBTN18/THA511.DOCX","EN")</f>
      </c>
      <c r="J115" s="17">
        <f>HYPERLINK("https://docs.wto.org/imrd/directdoc.asp?DDFDocuments/u/G/TBTN18/THA511.DOCX","FR")</f>
      </c>
      <c r="K115" s="17">
        <f>HYPERLINK("https://docs.wto.org/imrd/directdoc.asp?DDFDocuments/v/G/TBTN18/THA511.DOCX","ES")</f>
      </c>
    </row>
    <row r="116">
      <c r="A116" s="11" t="s">
        <v>393</v>
      </c>
      <c r="B116" s="12" t="s">
        <v>126</v>
      </c>
      <c r="C116" s="13">
        <v>43124</v>
      </c>
      <c r="D116" s="14" t="s">
        <v>51</v>
      </c>
      <c r="E116" s="15" t="s">
        <v>394</v>
      </c>
      <c r="F116" s="16" t="s">
        <v>395</v>
      </c>
      <c r="G116" s="15" t="s">
        <v>298</v>
      </c>
      <c r="H116" s="15" t="s">
        <v>54</v>
      </c>
      <c r="I116" s="17">
        <f>HYPERLINK("https://docs.wto.org/imrd/directdoc.asp?DDFDocuments/t/G/TBTN17/TPKM274A1.DOCX","EN")</f>
      </c>
      <c r="J116" s="17">
        <f>HYPERLINK("https://docs.wto.org/imrd/directdoc.asp?DDFDocuments/u/G/TBTN17/TPKM274A1.DOCX","FR")</f>
      </c>
      <c r="K116" s="17">
        <f>HYPERLINK("https://docs.wto.org/imrd/directdoc.asp?DDFDocuments/v/G/TBTN17/TPKM274A1.DOCX","ES")</f>
      </c>
    </row>
    <row r="117">
      <c r="A117" s="11" t="s">
        <v>396</v>
      </c>
      <c r="B117" s="12" t="s">
        <v>83</v>
      </c>
      <c r="C117" s="13">
        <v>43123</v>
      </c>
      <c r="D117" s="14" t="s">
        <v>51</v>
      </c>
      <c r="E117" s="15" t="s">
        <v>397</v>
      </c>
      <c r="F117" s="16" t="s">
        <v>398</v>
      </c>
      <c r="G117" s="15" t="s">
        <v>160</v>
      </c>
      <c r="H117" s="15" t="s">
        <v>399</v>
      </c>
      <c r="I117" s="17">
        <f>HYPERLINK("https://docs.wto.org/imrd/directdoc.asp?DDFDocuments/t/G/TBTN17/BRA768A1.DOCX","EN")</f>
      </c>
      <c r="J117" s="17">
        <f>HYPERLINK("https://docs.wto.org/imrd/directdoc.asp?DDFDocuments/u/G/TBTN17/BRA768A1.DOCX","FR")</f>
      </c>
      <c r="K117" s="17">
        <f>HYPERLINK("https://docs.wto.org/imrd/directdoc.asp?DDFDocuments/v/G/TBTN17/BRA768A1.DOCX","ES")</f>
      </c>
    </row>
    <row r="118">
      <c r="A118" s="11" t="s">
        <v>400</v>
      </c>
      <c r="B118" s="12" t="s">
        <v>316</v>
      </c>
      <c r="C118" s="13">
        <v>43123</v>
      </c>
      <c r="D118" s="14" t="s">
        <v>51</v>
      </c>
      <c r="E118" s="15" t="s">
        <v>401</v>
      </c>
      <c r="F118" s="16" t="s">
        <v>402</v>
      </c>
      <c r="G118" s="15" t="s">
        <v>403</v>
      </c>
      <c r="H118" s="15" t="s">
        <v>54</v>
      </c>
      <c r="I118" s="17">
        <f>HYPERLINK("https://docs.wto.org/imrd/directdoc.asp?DDFDocuments/t/G/TBTN13/ISR709A2.DOCX","EN")</f>
      </c>
      <c r="J118" s="17">
        <f>HYPERLINK("https://docs.wto.org/imrd/directdoc.asp?DDFDocuments/u/G/TBTN13/ISR709A2.DOCX","FR")</f>
      </c>
      <c r="K118" s="17">
        <f>HYPERLINK("https://docs.wto.org/imrd/directdoc.asp?DDFDocuments/v/G/TBTN13/ISR709A2.DOCX","ES")</f>
      </c>
    </row>
    <row r="119">
      <c r="A119" s="11" t="s">
        <v>404</v>
      </c>
      <c r="B119" s="12" t="s">
        <v>316</v>
      </c>
      <c r="C119" s="13">
        <v>43123</v>
      </c>
      <c r="D119" s="14" t="s">
        <v>51</v>
      </c>
      <c r="E119" s="15" t="s">
        <v>405</v>
      </c>
      <c r="F119" s="16" t="s">
        <v>406</v>
      </c>
      <c r="G119" s="15" t="s">
        <v>407</v>
      </c>
      <c r="H119" s="15" t="s">
        <v>54</v>
      </c>
      <c r="I119" s="17">
        <f>HYPERLINK("https://docs.wto.org/imrd/directdoc.asp?DDFDocuments/t/G/TBTN14/ISR805A1.DOCX","EN")</f>
      </c>
      <c r="J119" s="17">
        <f>HYPERLINK("https://docs.wto.org/imrd/directdoc.asp?DDFDocuments/u/G/TBTN14/ISR805A1.DOCX","FR")</f>
      </c>
      <c r="K119" s="17">
        <f>HYPERLINK("https://docs.wto.org/imrd/directdoc.asp?DDFDocuments/v/G/TBTN14/ISR805A1.DOCX","ES")</f>
      </c>
    </row>
    <row r="120">
      <c r="A120" s="11" t="s">
        <v>408</v>
      </c>
      <c r="B120" s="12" t="s">
        <v>409</v>
      </c>
      <c r="C120" s="13">
        <v>43123</v>
      </c>
      <c r="D120" s="14" t="s">
        <v>51</v>
      </c>
      <c r="E120" s="15" t="s">
        <v>410</v>
      </c>
      <c r="F120" s="16"/>
      <c r="G120" s="15" t="s">
        <v>411</v>
      </c>
      <c r="H120" s="15" t="s">
        <v>54</v>
      </c>
      <c r="I120" s="17">
        <f>HYPERLINK("https://docs.wto.org/imrd/directdoc.asp?DDFDocuments/t/G/TBTN15/KWT277R1A1.DOCX","EN")</f>
      </c>
      <c r="J120" s="17">
        <f>HYPERLINK("https://docs.wto.org/imrd/directdoc.asp?DDFDocuments/u/G/TBTN15/KWT277R1A1.DOCX","FR")</f>
      </c>
      <c r="K120" s="17">
        <f>HYPERLINK("https://docs.wto.org/imrd/directdoc.asp?DDFDocuments/v/G/TBTN15/KWT277R1A1.DOCX","ES")</f>
      </c>
    </row>
    <row r="121">
      <c r="A121" s="11" t="s">
        <v>412</v>
      </c>
      <c r="B121" s="12" t="s">
        <v>309</v>
      </c>
      <c r="C121" s="13">
        <v>43122</v>
      </c>
      <c r="D121" s="14" t="s">
        <v>51</v>
      </c>
      <c r="E121" s="15" t="s">
        <v>413</v>
      </c>
      <c r="F121" s="16"/>
      <c r="G121" s="15" t="s">
        <v>91</v>
      </c>
      <c r="H121" s="15" t="s">
        <v>54</v>
      </c>
      <c r="I121" s="17">
        <f>HYPERLINK("https://docs.wto.org/imrd/directdoc.asp?DDFDocuments/t/G/TBTN16/CHL337A2.DOCX","EN")</f>
      </c>
      <c r="J121" s="17">
        <f>HYPERLINK("https://docs.wto.org/imrd/directdoc.asp?DDFDocuments/u/G/TBTN16/CHL337A2.DOCX","FR")</f>
      </c>
      <c r="K121" s="17">
        <f>HYPERLINK("https://docs.wto.org/imrd/directdoc.asp?DDFDocuments/v/G/TBTN16/CHL337A2.DOCX","ES")</f>
      </c>
    </row>
    <row r="122">
      <c r="A122" s="11" t="s">
        <v>414</v>
      </c>
      <c r="B122" s="12" t="s">
        <v>89</v>
      </c>
      <c r="C122" s="13">
        <v>43122</v>
      </c>
      <c r="D122" s="14" t="s">
        <v>13</v>
      </c>
      <c r="E122" s="15" t="s">
        <v>415</v>
      </c>
      <c r="F122" s="16"/>
      <c r="G122" s="15" t="s">
        <v>416</v>
      </c>
      <c r="H122" s="15" t="s">
        <v>417</v>
      </c>
      <c r="I122" s="17">
        <f>HYPERLINK("https://docs.wto.org/imrd/directdoc.asp?DDFDocuments/t/G/TBTN18/EU536.DOCX","EN")</f>
      </c>
      <c r="J122" s="17">
        <f>HYPERLINK("https://docs.wto.org/imrd/directdoc.asp?DDFDocuments/u/G/TBTN18/EU536.DOCX","FR")</f>
      </c>
      <c r="K122" s="17">
        <f>HYPERLINK("https://docs.wto.org/imrd/directdoc.asp?DDFDocuments/v/G/TBTN18/EU536.DOCX","ES")</f>
      </c>
    </row>
    <row r="123">
      <c r="A123" s="11" t="s">
        <v>418</v>
      </c>
      <c r="B123" s="12" t="s">
        <v>341</v>
      </c>
      <c r="C123" s="13">
        <v>43122</v>
      </c>
      <c r="D123" s="14" t="s">
        <v>13</v>
      </c>
      <c r="E123" s="15" t="s">
        <v>419</v>
      </c>
      <c r="F123" s="16"/>
      <c r="G123" s="15" t="s">
        <v>420</v>
      </c>
      <c r="H123" s="15" t="s">
        <v>421</v>
      </c>
      <c r="I123" s="17">
        <f>HYPERLINK("https://docs.wto.org/imrd/directdoc.asp?DDFDocuments/t/G/TBTN18/KOR750.DOCX","EN")</f>
      </c>
      <c r="J123" s="17">
        <f>HYPERLINK("https://docs.wto.org/imrd/directdoc.asp?DDFDocuments/u/G/TBTN18/KOR750.DOCX","FR")</f>
      </c>
      <c r="K123" s="17">
        <f>HYPERLINK("https://docs.wto.org/imrd/directdoc.asp?DDFDocuments/v/G/TBTN18/KOR750.DOCX","ES")</f>
      </c>
    </row>
    <row r="124">
      <c r="A124" s="11" t="s">
        <v>422</v>
      </c>
      <c r="B124" s="12" t="s">
        <v>234</v>
      </c>
      <c r="C124" s="13">
        <v>43122</v>
      </c>
      <c r="D124" s="14" t="s">
        <v>13</v>
      </c>
      <c r="E124" s="15" t="s">
        <v>423</v>
      </c>
      <c r="F124" s="16"/>
      <c r="G124" s="15" t="s">
        <v>424</v>
      </c>
      <c r="H124" s="15" t="s">
        <v>16</v>
      </c>
      <c r="I124" s="17">
        <f>HYPERLINK("https://docs.wto.org/imrd/directdoc.asp?DDFDocuments/t/G/TBTN18/OMN342.DOCX","EN")</f>
      </c>
      <c r="J124" s="17">
        <f>HYPERLINK("https://docs.wto.org/imrd/directdoc.asp?DDFDocuments/u/G/TBTN18/OMN342.DOCX","FR")</f>
      </c>
      <c r="K124" s="17">
        <f>HYPERLINK("https://docs.wto.org/imrd/directdoc.asp?DDFDocuments/v/G/TBTN18/OMN342.DOCX","ES")</f>
      </c>
    </row>
    <row r="125">
      <c r="A125" s="11" t="s">
        <v>425</v>
      </c>
      <c r="B125" s="12" t="s">
        <v>151</v>
      </c>
      <c r="C125" s="13">
        <v>43122</v>
      </c>
      <c r="D125" s="14" t="s">
        <v>152</v>
      </c>
      <c r="E125" s="15" t="s">
        <v>426</v>
      </c>
      <c r="F125" s="16"/>
      <c r="G125" s="15" t="s">
        <v>269</v>
      </c>
      <c r="H125" s="15" t="s">
        <v>20</v>
      </c>
      <c r="I125" s="17">
        <f>HYPERLINK("https://docs.wto.org/imrd/directdoc.asp?DDFDocuments/t/G/TBTN16/PHL195R1.DOCX","EN")</f>
      </c>
      <c r="J125" s="17">
        <f>HYPERLINK("https://docs.wto.org/imrd/directdoc.asp?DDFDocuments/u/G/TBTN16/PHL195R1.DOCX","FR")</f>
      </c>
      <c r="K125" s="17">
        <f>HYPERLINK("https://docs.wto.org/imrd/directdoc.asp?DDFDocuments/v/G/TBTN16/PHL195R1.DOCX","ES")</f>
      </c>
    </row>
    <row r="126">
      <c r="A126" s="11" t="s">
        <v>427</v>
      </c>
      <c r="B126" s="12" t="s">
        <v>309</v>
      </c>
      <c r="C126" s="13">
        <v>43119</v>
      </c>
      <c r="D126" s="14" t="s">
        <v>13</v>
      </c>
      <c r="E126" s="15" t="s">
        <v>428</v>
      </c>
      <c r="F126" s="16"/>
      <c r="G126" s="15" t="s">
        <v>91</v>
      </c>
      <c r="H126" s="15" t="s">
        <v>421</v>
      </c>
      <c r="I126" s="17">
        <f>HYPERLINK("https://docs.wto.org/imrd/directdoc.asp?DDFDocuments/t/G/TBTN18/CHL435.DOCX","EN")</f>
      </c>
      <c r="J126" s="17">
        <f>HYPERLINK("https://docs.wto.org/imrd/directdoc.asp?DDFDocuments/u/G/TBTN18/CHL435.DOCX","FR")</f>
      </c>
      <c r="K126" s="17">
        <f>HYPERLINK("https://docs.wto.org/imrd/directdoc.asp?DDFDocuments/v/G/TBTN18/CHL435.DOCX","ES")</f>
      </c>
    </row>
    <row r="127">
      <c r="A127" s="11" t="s">
        <v>429</v>
      </c>
      <c r="B127" s="12" t="s">
        <v>126</v>
      </c>
      <c r="C127" s="13">
        <v>43119</v>
      </c>
      <c r="D127" s="14" t="s">
        <v>13</v>
      </c>
      <c r="E127" s="15" t="s">
        <v>430</v>
      </c>
      <c r="F127" s="16"/>
      <c r="G127" s="15" t="s">
        <v>431</v>
      </c>
      <c r="H127" s="15" t="s">
        <v>432</v>
      </c>
      <c r="I127" s="17">
        <f>HYPERLINK("https://docs.wto.org/imrd/directdoc.asp?DDFDocuments/t/G/TBTN18/TPKM314.DOCX","EN")</f>
      </c>
      <c r="J127" s="17">
        <f>HYPERLINK("https://docs.wto.org/imrd/directdoc.asp?DDFDocuments/u/G/TBTN18/TPKM314.DOCX","FR")</f>
      </c>
      <c r="K127" s="17">
        <f>HYPERLINK("https://docs.wto.org/imrd/directdoc.asp?DDFDocuments/v/G/TBTN18/TPKM314.DOCX","ES")</f>
      </c>
    </row>
    <row r="128">
      <c r="A128" s="11" t="s">
        <v>433</v>
      </c>
      <c r="B128" s="12" t="s">
        <v>56</v>
      </c>
      <c r="C128" s="13">
        <v>43119</v>
      </c>
      <c r="D128" s="14" t="s">
        <v>51</v>
      </c>
      <c r="E128" s="15" t="s">
        <v>434</v>
      </c>
      <c r="F128" s="16"/>
      <c r="G128" s="15" t="s">
        <v>435</v>
      </c>
      <c r="H128" s="15" t="s">
        <v>59</v>
      </c>
      <c r="I128" s="17">
        <f>HYPERLINK("https://docs.wto.org/imrd/directdoc.asp?DDFDocuments/t/G/TBTN16/USA1116A6.DOCX","EN")</f>
      </c>
      <c r="J128" s="17">
        <f>HYPERLINK("https://docs.wto.org/imrd/directdoc.asp?DDFDocuments/u/G/TBTN16/USA1116A6.DOCX","FR")</f>
      </c>
      <c r="K128" s="17">
        <f>HYPERLINK("https://docs.wto.org/imrd/directdoc.asp?DDFDocuments/v/G/TBTN16/USA1116A6.DOCX","ES")</f>
      </c>
    </row>
    <row r="129">
      <c r="A129" s="11" t="s">
        <v>436</v>
      </c>
      <c r="B129" s="12" t="s">
        <v>56</v>
      </c>
      <c r="C129" s="13">
        <v>43119</v>
      </c>
      <c r="D129" s="14" t="s">
        <v>51</v>
      </c>
      <c r="E129" s="15" t="s">
        <v>437</v>
      </c>
      <c r="F129" s="16"/>
      <c r="G129" s="15" t="s">
        <v>438</v>
      </c>
      <c r="H129" s="15" t="s">
        <v>59</v>
      </c>
      <c r="I129" s="17">
        <f>HYPERLINK("https://docs.wto.org/imrd/directdoc.asp?DDFDocuments/t/G/TBTN17/USA1310A1.DOCX","EN")</f>
      </c>
      <c r="J129" s="17">
        <f>HYPERLINK("https://docs.wto.org/imrd/directdoc.asp?DDFDocuments/u/G/TBTN17/USA1310A1.DOCX","FR")</f>
      </c>
      <c r="K129" s="17">
        <f>HYPERLINK("https://docs.wto.org/imrd/directdoc.asp?DDFDocuments/v/G/TBTN17/USA1310A1.DOCX","ES")</f>
      </c>
    </row>
    <row r="130">
      <c r="A130" s="11" t="s">
        <v>439</v>
      </c>
      <c r="B130" s="12" t="s">
        <v>56</v>
      </c>
      <c r="C130" s="13">
        <v>43119</v>
      </c>
      <c r="D130" s="14" t="s">
        <v>51</v>
      </c>
      <c r="E130" s="15" t="s">
        <v>440</v>
      </c>
      <c r="F130" s="16"/>
      <c r="G130" s="15" t="s">
        <v>441</v>
      </c>
      <c r="H130" s="15" t="s">
        <v>114</v>
      </c>
      <c r="I130" s="17">
        <f>HYPERLINK("https://docs.wto.org/imrd/directdoc.asp?DDFDocuments/t/G/TBTN17/USA1314A1.DOCX","EN")</f>
      </c>
      <c r="J130" s="17">
        <f>HYPERLINK("https://docs.wto.org/imrd/directdoc.asp?DDFDocuments/u/G/TBTN17/USA1314A1.DOCX","FR")</f>
      </c>
      <c r="K130" s="17">
        <f>HYPERLINK("https://docs.wto.org/imrd/directdoc.asp?DDFDocuments/v/G/TBTN17/USA1314A1.DOCX","ES")</f>
      </c>
    </row>
    <row r="131">
      <c r="A131" s="11" t="s">
        <v>442</v>
      </c>
      <c r="B131" s="12" t="s">
        <v>56</v>
      </c>
      <c r="C131" s="13">
        <v>43119</v>
      </c>
      <c r="D131" s="14" t="s">
        <v>51</v>
      </c>
      <c r="E131" s="15" t="s">
        <v>443</v>
      </c>
      <c r="F131" s="16"/>
      <c r="G131" s="15" t="s">
        <v>444</v>
      </c>
      <c r="H131" s="15" t="s">
        <v>54</v>
      </c>
      <c r="I131" s="17">
        <f>HYPERLINK("https://docs.wto.org/imrd/directdoc.asp?DDFDocuments/t/G/TBTN17/USA1323A1.DOCX","EN")</f>
      </c>
      <c r="J131" s="17">
        <f>HYPERLINK("https://docs.wto.org/imrd/directdoc.asp?DDFDocuments/u/G/TBTN17/USA1323A1.DOCX","FR")</f>
      </c>
      <c r="K131" s="17">
        <f>HYPERLINK("https://docs.wto.org/imrd/directdoc.asp?DDFDocuments/v/G/TBTN17/USA1323A1.DOCX","ES")</f>
      </c>
    </row>
    <row r="132">
      <c r="A132" s="11" t="s">
        <v>445</v>
      </c>
      <c r="B132" s="12" t="s">
        <v>56</v>
      </c>
      <c r="C132" s="13">
        <v>43119</v>
      </c>
      <c r="D132" s="14" t="s">
        <v>13</v>
      </c>
      <c r="E132" s="15" t="s">
        <v>446</v>
      </c>
      <c r="F132" s="16"/>
      <c r="G132" s="15" t="s">
        <v>447</v>
      </c>
      <c r="H132" s="15" t="s">
        <v>16</v>
      </c>
      <c r="I132" s="17">
        <f>HYPERLINK("https://docs.wto.org/imrd/directdoc.asp?DDFDocuments/t/G/TBTN18/USA1334.DOCX","EN")</f>
      </c>
      <c r="J132" s="17">
        <f>HYPERLINK("https://docs.wto.org/imrd/directdoc.asp?DDFDocuments/u/G/TBTN18/USA1334.DOCX","FR")</f>
      </c>
      <c r="K132" s="17">
        <f>HYPERLINK("https://docs.wto.org/imrd/directdoc.asp?DDFDocuments/v/G/TBTN18/USA1334.DOCX","ES")</f>
      </c>
    </row>
    <row r="133">
      <c r="A133" s="11" t="s">
        <v>448</v>
      </c>
      <c r="B133" s="12" t="s">
        <v>83</v>
      </c>
      <c r="C133" s="13">
        <v>43118</v>
      </c>
      <c r="D133" s="14" t="s">
        <v>13</v>
      </c>
      <c r="E133" s="15" t="s">
        <v>449</v>
      </c>
      <c r="F133" s="16" t="s">
        <v>450</v>
      </c>
      <c r="G133" s="15" t="s">
        <v>451</v>
      </c>
      <c r="H133" s="15" t="s">
        <v>20</v>
      </c>
      <c r="I133" s="17">
        <f>HYPERLINK("https://docs.wto.org/imrd/directdoc.asp?DDFDocuments/t/G/TBTN18/BRA786.DOCX","EN")</f>
      </c>
      <c r="J133" s="17">
        <f>HYPERLINK("https://docs.wto.org/imrd/directdoc.asp?DDFDocuments/u/G/TBTN18/BRA786.DOCX","FR")</f>
      </c>
      <c r="K133" s="17">
        <f>HYPERLINK("https://docs.wto.org/imrd/directdoc.asp?DDFDocuments/v/G/TBTN18/BRA786.DOCX","ES")</f>
      </c>
    </row>
    <row r="134">
      <c r="A134" s="11" t="s">
        <v>452</v>
      </c>
      <c r="B134" s="12" t="s">
        <v>248</v>
      </c>
      <c r="C134" s="13">
        <v>43118</v>
      </c>
      <c r="D134" s="14" t="s">
        <v>13</v>
      </c>
      <c r="E134" s="15" t="s">
        <v>453</v>
      </c>
      <c r="F134" s="16" t="s">
        <v>454</v>
      </c>
      <c r="G134" s="15" t="s">
        <v>455</v>
      </c>
      <c r="H134" s="15" t="s">
        <v>16</v>
      </c>
      <c r="I134" s="17">
        <f>HYPERLINK("https://docs.wto.org/imrd/directdoc.asp?DDFDocuments/t/G/TBTN18/CHN1247.DOCX","EN")</f>
      </c>
      <c r="J134" s="17">
        <f>HYPERLINK("https://docs.wto.org/imrd/directdoc.asp?DDFDocuments/u/G/TBTN18/CHN1247.DOCX","FR")</f>
      </c>
      <c r="K134" s="17">
        <f>HYPERLINK("https://docs.wto.org/imrd/directdoc.asp?DDFDocuments/v/G/TBTN18/CHN1247.DOCX","ES")</f>
      </c>
    </row>
    <row r="135">
      <c r="A135" s="11" t="s">
        <v>456</v>
      </c>
      <c r="B135" s="12" t="s">
        <v>248</v>
      </c>
      <c r="C135" s="13">
        <v>43118</v>
      </c>
      <c r="D135" s="14" t="s">
        <v>13</v>
      </c>
      <c r="E135" s="15" t="s">
        <v>457</v>
      </c>
      <c r="F135" s="16" t="s">
        <v>458</v>
      </c>
      <c r="G135" s="15" t="s">
        <v>459</v>
      </c>
      <c r="H135" s="15" t="s">
        <v>16</v>
      </c>
      <c r="I135" s="17">
        <f>HYPERLINK("https://docs.wto.org/imrd/directdoc.asp?DDFDocuments/t/G/TBTN18/CHN1248.DOCX","EN")</f>
      </c>
      <c r="J135" s="17">
        <f>HYPERLINK("https://docs.wto.org/imrd/directdoc.asp?DDFDocuments/u/G/TBTN18/CHN1248.DOCX","FR")</f>
      </c>
      <c r="K135" s="17">
        <f>HYPERLINK("https://docs.wto.org/imrd/directdoc.asp?DDFDocuments/v/G/TBTN18/CHN1248.DOCX","ES")</f>
      </c>
    </row>
    <row r="136">
      <c r="A136" s="11" t="s">
        <v>460</v>
      </c>
      <c r="B136" s="12" t="s">
        <v>248</v>
      </c>
      <c r="C136" s="13">
        <v>43118</v>
      </c>
      <c r="D136" s="14" t="s">
        <v>13</v>
      </c>
      <c r="E136" s="15" t="s">
        <v>461</v>
      </c>
      <c r="F136" s="16" t="s">
        <v>462</v>
      </c>
      <c r="G136" s="15" t="s">
        <v>463</v>
      </c>
      <c r="H136" s="15" t="s">
        <v>464</v>
      </c>
      <c r="I136" s="17">
        <f>HYPERLINK("https://docs.wto.org/imrd/directdoc.asp?DDFDocuments/t/G/TBTN18/CHN1249.DOCX","EN")</f>
      </c>
      <c r="J136" s="17">
        <f>HYPERLINK("https://docs.wto.org/imrd/directdoc.asp?DDFDocuments/u/G/TBTN18/CHN1249.DOCX","FR")</f>
      </c>
      <c r="K136" s="17">
        <f>HYPERLINK("https://docs.wto.org/imrd/directdoc.asp?DDFDocuments/v/G/TBTN18/CHN1249.DOCX","ES")</f>
      </c>
    </row>
    <row r="137">
      <c r="A137" s="11" t="s">
        <v>465</v>
      </c>
      <c r="B137" s="12" t="s">
        <v>248</v>
      </c>
      <c r="C137" s="13">
        <v>43118</v>
      </c>
      <c r="D137" s="14" t="s">
        <v>13</v>
      </c>
      <c r="E137" s="15" t="s">
        <v>466</v>
      </c>
      <c r="F137" s="16" t="s">
        <v>467</v>
      </c>
      <c r="G137" s="15" t="s">
        <v>468</v>
      </c>
      <c r="H137" s="15" t="s">
        <v>48</v>
      </c>
      <c r="I137" s="17">
        <f>HYPERLINK("https://docs.wto.org/imrd/directdoc.asp?DDFDocuments/t/G/TBTN18/CHN1250.DOCX","EN")</f>
      </c>
      <c r="J137" s="17">
        <f>HYPERLINK("https://docs.wto.org/imrd/directdoc.asp?DDFDocuments/u/G/TBTN18/CHN1250.DOCX","FR")</f>
      </c>
      <c r="K137" s="17">
        <f>HYPERLINK("https://docs.wto.org/imrd/directdoc.asp?DDFDocuments/v/G/TBTN18/CHN1250.DOCX","ES")</f>
      </c>
    </row>
    <row r="138">
      <c r="A138" s="11" t="s">
        <v>469</v>
      </c>
      <c r="B138" s="12" t="s">
        <v>248</v>
      </c>
      <c r="C138" s="13">
        <v>43118</v>
      </c>
      <c r="D138" s="14" t="s">
        <v>13</v>
      </c>
      <c r="E138" s="15" t="s">
        <v>470</v>
      </c>
      <c r="F138" s="16" t="s">
        <v>462</v>
      </c>
      <c r="G138" s="15" t="s">
        <v>471</v>
      </c>
      <c r="H138" s="15" t="s">
        <v>464</v>
      </c>
      <c r="I138" s="17">
        <f>HYPERLINK("https://docs.wto.org/imrd/directdoc.asp?DDFDocuments/t/G/TBTN18/CHN1251.DOCX","EN")</f>
      </c>
      <c r="J138" s="17">
        <f>HYPERLINK("https://docs.wto.org/imrd/directdoc.asp?DDFDocuments/u/G/TBTN18/CHN1251.DOCX","FR")</f>
      </c>
      <c r="K138" s="17">
        <f>HYPERLINK("https://docs.wto.org/imrd/directdoc.asp?DDFDocuments/v/G/TBTN18/CHN1251.DOCX","ES")</f>
      </c>
    </row>
    <row r="139">
      <c r="A139" s="11" t="s">
        <v>472</v>
      </c>
      <c r="B139" s="12" t="s">
        <v>248</v>
      </c>
      <c r="C139" s="13">
        <v>43118</v>
      </c>
      <c r="D139" s="14" t="s">
        <v>13</v>
      </c>
      <c r="E139" s="15" t="s">
        <v>473</v>
      </c>
      <c r="F139" s="16" t="s">
        <v>462</v>
      </c>
      <c r="G139" s="15" t="s">
        <v>471</v>
      </c>
      <c r="H139" s="15" t="s">
        <v>464</v>
      </c>
      <c r="I139" s="17">
        <f>HYPERLINK("https://docs.wto.org/imrd/directdoc.asp?DDFDocuments/t/G/TBTN18/CHN1252.DOCX","EN")</f>
      </c>
      <c r="J139" s="17">
        <f>HYPERLINK("https://docs.wto.org/imrd/directdoc.asp?DDFDocuments/u/G/TBTN18/CHN1252.DOCX","FR")</f>
      </c>
      <c r="K139" s="17">
        <f>HYPERLINK("https://docs.wto.org/imrd/directdoc.asp?DDFDocuments/v/G/TBTN18/CHN1252.DOCX","ES")</f>
      </c>
    </row>
    <row r="140">
      <c r="A140" s="11" t="s">
        <v>474</v>
      </c>
      <c r="B140" s="12" t="s">
        <v>248</v>
      </c>
      <c r="C140" s="13">
        <v>43118</v>
      </c>
      <c r="D140" s="14" t="s">
        <v>13</v>
      </c>
      <c r="E140" s="15" t="s">
        <v>475</v>
      </c>
      <c r="F140" s="16" t="s">
        <v>250</v>
      </c>
      <c r="G140" s="15" t="s">
        <v>243</v>
      </c>
      <c r="H140" s="15" t="s">
        <v>16</v>
      </c>
      <c r="I140" s="17">
        <f>HYPERLINK("https://docs.wto.org/imrd/directdoc.asp?DDFDocuments/t/G/TBTN18/CHN1253.DOCX","EN")</f>
      </c>
      <c r="J140" s="17">
        <f>HYPERLINK("https://docs.wto.org/imrd/directdoc.asp?DDFDocuments/u/G/TBTN18/CHN1253.DOCX","FR")</f>
      </c>
      <c r="K140" s="17">
        <f>HYPERLINK("https://docs.wto.org/imrd/directdoc.asp?DDFDocuments/v/G/TBTN18/CHN1253.DOCX","ES")</f>
      </c>
    </row>
    <row r="141">
      <c r="A141" s="11" t="s">
        <v>476</v>
      </c>
      <c r="B141" s="12" t="s">
        <v>248</v>
      </c>
      <c r="C141" s="13">
        <v>43118</v>
      </c>
      <c r="D141" s="14" t="s">
        <v>13</v>
      </c>
      <c r="E141" s="15" t="s">
        <v>475</v>
      </c>
      <c r="F141" s="16" t="s">
        <v>250</v>
      </c>
      <c r="G141" s="15" t="s">
        <v>243</v>
      </c>
      <c r="H141" s="15" t="s">
        <v>16</v>
      </c>
      <c r="I141" s="17">
        <f>HYPERLINK("https://docs.wto.org/imrd/directdoc.asp?DDFDocuments/t/G/TBTN18/CHN1254.DOCX","EN")</f>
      </c>
      <c r="J141" s="17">
        <f>HYPERLINK("https://docs.wto.org/imrd/directdoc.asp?DDFDocuments/u/G/TBTN18/CHN1254.DOCX","FR")</f>
      </c>
      <c r="K141" s="17">
        <f>HYPERLINK("https://docs.wto.org/imrd/directdoc.asp?DDFDocuments/v/G/TBTN18/CHN1254.DOCX","ES")</f>
      </c>
    </row>
    <row r="142">
      <c r="A142" s="11" t="s">
        <v>477</v>
      </c>
      <c r="B142" s="12" t="s">
        <v>248</v>
      </c>
      <c r="C142" s="13">
        <v>43118</v>
      </c>
      <c r="D142" s="14" t="s">
        <v>13</v>
      </c>
      <c r="E142" s="15" t="s">
        <v>478</v>
      </c>
      <c r="F142" s="16" t="s">
        <v>250</v>
      </c>
      <c r="G142" s="15" t="s">
        <v>243</v>
      </c>
      <c r="H142" s="15" t="s">
        <v>16</v>
      </c>
      <c r="I142" s="17">
        <f>HYPERLINK("https://docs.wto.org/imrd/directdoc.asp?DDFDocuments/t/G/TBTN18/CHN1255.DOCX","EN")</f>
      </c>
      <c r="J142" s="17">
        <f>HYPERLINK("https://docs.wto.org/imrd/directdoc.asp?DDFDocuments/u/G/TBTN18/CHN1255.DOCX","FR")</f>
      </c>
      <c r="K142" s="17">
        <f>HYPERLINK("https://docs.wto.org/imrd/directdoc.asp?DDFDocuments/v/G/TBTN18/CHN1255.DOCX","ES")</f>
      </c>
    </row>
    <row r="143">
      <c r="A143" s="11" t="s">
        <v>479</v>
      </c>
      <c r="B143" s="12" t="s">
        <v>248</v>
      </c>
      <c r="C143" s="13">
        <v>43118</v>
      </c>
      <c r="D143" s="14" t="s">
        <v>13</v>
      </c>
      <c r="E143" s="15" t="s">
        <v>480</v>
      </c>
      <c r="F143" s="16" t="s">
        <v>481</v>
      </c>
      <c r="G143" s="15" t="s">
        <v>482</v>
      </c>
      <c r="H143" s="15" t="s">
        <v>16</v>
      </c>
      <c r="I143" s="17">
        <f>HYPERLINK("https://docs.wto.org/imrd/directdoc.asp?DDFDocuments/t/G/TBTN18/CHN1256.DOCX","EN")</f>
      </c>
      <c r="J143" s="17">
        <f>HYPERLINK("https://docs.wto.org/imrd/directdoc.asp?DDFDocuments/u/G/TBTN18/CHN1256.DOCX","FR")</f>
      </c>
      <c r="K143" s="17">
        <f>HYPERLINK("https://docs.wto.org/imrd/directdoc.asp?DDFDocuments/v/G/TBTN18/CHN1256.DOCX","ES")</f>
      </c>
    </row>
    <row r="144">
      <c r="A144" s="11" t="s">
        <v>483</v>
      </c>
      <c r="B144" s="12" t="s">
        <v>248</v>
      </c>
      <c r="C144" s="13">
        <v>43118</v>
      </c>
      <c r="D144" s="14" t="s">
        <v>13</v>
      </c>
      <c r="E144" s="15" t="s">
        <v>478</v>
      </c>
      <c r="F144" s="16" t="s">
        <v>250</v>
      </c>
      <c r="G144" s="15" t="s">
        <v>243</v>
      </c>
      <c r="H144" s="15" t="s">
        <v>16</v>
      </c>
      <c r="I144" s="17">
        <f>HYPERLINK("https://docs.wto.org/imrd/directdoc.asp?DDFDocuments/t/G/TBTN18/CHN1257.DOCX","EN")</f>
      </c>
      <c r="J144" s="17">
        <f>HYPERLINK("https://docs.wto.org/imrd/directdoc.asp?DDFDocuments/u/G/TBTN18/CHN1257.DOCX","FR")</f>
      </c>
      <c r="K144" s="17">
        <f>HYPERLINK("https://docs.wto.org/imrd/directdoc.asp?DDFDocuments/v/G/TBTN18/CHN1257.DOCX","ES")</f>
      </c>
    </row>
    <row r="145">
      <c r="A145" s="11" t="s">
        <v>484</v>
      </c>
      <c r="B145" s="12" t="s">
        <v>248</v>
      </c>
      <c r="C145" s="13">
        <v>43118</v>
      </c>
      <c r="D145" s="14" t="s">
        <v>13</v>
      </c>
      <c r="E145" s="15" t="s">
        <v>485</v>
      </c>
      <c r="F145" s="16" t="s">
        <v>486</v>
      </c>
      <c r="G145" s="15" t="s">
        <v>487</v>
      </c>
      <c r="H145" s="15" t="s">
        <v>16</v>
      </c>
      <c r="I145" s="17">
        <f>HYPERLINK("https://docs.wto.org/imrd/directdoc.asp?DDFDocuments/t/G/TBTN18/CHN1258.DOCX","EN")</f>
      </c>
      <c r="J145" s="17">
        <f>HYPERLINK("https://docs.wto.org/imrd/directdoc.asp?DDFDocuments/u/G/TBTN18/CHN1258.DOCX","FR")</f>
      </c>
      <c r="K145" s="17">
        <f>HYPERLINK("https://docs.wto.org/imrd/directdoc.asp?DDFDocuments/v/G/TBTN18/CHN1258.DOCX","ES")</f>
      </c>
    </row>
    <row r="146">
      <c r="A146" s="11" t="s">
        <v>488</v>
      </c>
      <c r="B146" s="12" t="s">
        <v>89</v>
      </c>
      <c r="C146" s="13">
        <v>43118</v>
      </c>
      <c r="D146" s="14" t="s">
        <v>13</v>
      </c>
      <c r="E146" s="15" t="s">
        <v>489</v>
      </c>
      <c r="F146" s="16"/>
      <c r="G146" s="15" t="s">
        <v>416</v>
      </c>
      <c r="H146" s="15" t="s">
        <v>68</v>
      </c>
      <c r="I146" s="17">
        <f>HYPERLINK("https://docs.wto.org/imrd/directdoc.asp?DDFDocuments/t/G/TBTN18/EU535.DOCX","EN")</f>
      </c>
      <c r="J146" s="17">
        <f>HYPERLINK("https://docs.wto.org/imrd/directdoc.asp?DDFDocuments/u/G/TBTN18/EU535.DOCX","FR")</f>
      </c>
      <c r="K146" s="17">
        <f>HYPERLINK("https://docs.wto.org/imrd/directdoc.asp?DDFDocuments/v/G/TBTN18/EU535.DOCX","ES")</f>
      </c>
    </row>
    <row r="147">
      <c r="A147" s="11" t="s">
        <v>490</v>
      </c>
      <c r="B147" s="12" t="s">
        <v>292</v>
      </c>
      <c r="C147" s="13">
        <v>43118</v>
      </c>
      <c r="D147" s="14" t="s">
        <v>13</v>
      </c>
      <c r="E147" s="15" t="s">
        <v>491</v>
      </c>
      <c r="F147" s="16" t="s">
        <v>492</v>
      </c>
      <c r="G147" s="15" t="s">
        <v>493</v>
      </c>
      <c r="H147" s="15" t="s">
        <v>149</v>
      </c>
      <c r="I147" s="17">
        <f>HYPERLINK("https://docs.wto.org/imrd/directdoc.asp?DDFDocuments/t/G/TBTN18/JPN583.DOCX","EN")</f>
      </c>
      <c r="J147" s="17">
        <f>HYPERLINK("https://docs.wto.org/imrd/directdoc.asp?DDFDocuments/u/G/TBTN18/JPN583.DOCX","FR")</f>
      </c>
      <c r="K147" s="17">
        <f>HYPERLINK("https://docs.wto.org/imrd/directdoc.asp?DDFDocuments/v/G/TBTN18/JPN583.DOCX","ES")</f>
      </c>
    </row>
    <row r="148">
      <c r="A148" s="11" t="s">
        <v>494</v>
      </c>
      <c r="B148" s="12" t="s">
        <v>292</v>
      </c>
      <c r="C148" s="13">
        <v>43118</v>
      </c>
      <c r="D148" s="14" t="s">
        <v>13</v>
      </c>
      <c r="E148" s="15" t="s">
        <v>495</v>
      </c>
      <c r="F148" s="16" t="s">
        <v>496</v>
      </c>
      <c r="G148" s="15" t="s">
        <v>493</v>
      </c>
      <c r="H148" s="15" t="s">
        <v>16</v>
      </c>
      <c r="I148" s="17">
        <f>HYPERLINK("https://docs.wto.org/imrd/directdoc.asp?DDFDocuments/t/G/TBTN18/JPN584.DOCX","EN")</f>
      </c>
      <c r="J148" s="17">
        <f>HYPERLINK("https://docs.wto.org/imrd/directdoc.asp?DDFDocuments/u/G/TBTN18/JPN584.DOCX","FR")</f>
      </c>
      <c r="K148" s="17">
        <f>HYPERLINK("https://docs.wto.org/imrd/directdoc.asp?DDFDocuments/v/G/TBTN18/JPN584.DOCX","ES")</f>
      </c>
    </row>
    <row r="149">
      <c r="A149" s="11" t="s">
        <v>497</v>
      </c>
      <c r="B149" s="12" t="s">
        <v>369</v>
      </c>
      <c r="C149" s="13">
        <v>43117</v>
      </c>
      <c r="D149" s="14" t="s">
        <v>51</v>
      </c>
      <c r="E149" s="15" t="s">
        <v>498</v>
      </c>
      <c r="F149" s="16" t="s">
        <v>499</v>
      </c>
      <c r="G149" s="15" t="s">
        <v>335</v>
      </c>
      <c r="H149" s="15" t="s">
        <v>399</v>
      </c>
      <c r="I149" s="17">
        <f>HYPERLINK("https://docs.wto.org/imrd/directdoc.asp?DDFDocuments/t/G/TBTN16/ECU325A2.DOCX","EN")</f>
      </c>
      <c r="J149" s="17">
        <f>HYPERLINK("https://docs.wto.org/imrd/directdoc.asp?DDFDocuments/u/G/TBTN16/ECU325A2.DOCX","FR")</f>
      </c>
      <c r="K149" s="17">
        <f>HYPERLINK("https://docs.wto.org/imrd/directdoc.asp?DDFDocuments/v/G/TBTN16/ECU325A2.DOCX","ES")</f>
      </c>
    </row>
    <row r="150">
      <c r="A150" s="11" t="s">
        <v>500</v>
      </c>
      <c r="B150" s="12" t="s">
        <v>369</v>
      </c>
      <c r="C150" s="13">
        <v>43117</v>
      </c>
      <c r="D150" s="14" t="s">
        <v>51</v>
      </c>
      <c r="E150" s="15" t="s">
        <v>501</v>
      </c>
      <c r="F150" s="16" t="s">
        <v>502</v>
      </c>
      <c r="G150" s="15" t="s">
        <v>168</v>
      </c>
      <c r="H150" s="15" t="s">
        <v>232</v>
      </c>
      <c r="I150" s="17">
        <f>HYPERLINK("https://docs.wto.org/imrd/directdoc.asp?DDFDocuments/t/G/TBTN17/ECU331A1.DOCX","EN")</f>
      </c>
      <c r="J150" s="17">
        <f>HYPERLINK("https://docs.wto.org/imrd/directdoc.asp?DDFDocuments/u/G/TBTN17/ECU331A1.DOCX","FR")</f>
      </c>
      <c r="K150" s="17">
        <f>HYPERLINK("https://docs.wto.org/imrd/directdoc.asp?DDFDocuments/v/G/TBTN17/ECU331A1.DOCX","ES")</f>
      </c>
    </row>
    <row r="151">
      <c r="A151" s="11" t="s">
        <v>503</v>
      </c>
      <c r="B151" s="12" t="s">
        <v>44</v>
      </c>
      <c r="C151" s="13">
        <v>43117</v>
      </c>
      <c r="D151" s="14" t="s">
        <v>51</v>
      </c>
      <c r="E151" s="15" t="s">
        <v>504</v>
      </c>
      <c r="F151" s="16" t="s">
        <v>505</v>
      </c>
      <c r="G151" s="15" t="s">
        <v>173</v>
      </c>
      <c r="H151" s="15" t="s">
        <v>54</v>
      </c>
      <c r="I151" s="17">
        <f>HYPERLINK("https://docs.wto.org/imrd/directdoc.asp?DDFDocuments/t/G/TBTN16/MEX308A2.DOCX","EN")</f>
      </c>
      <c r="J151" s="17">
        <f>HYPERLINK("https://docs.wto.org/imrd/directdoc.asp?DDFDocuments/u/G/TBTN16/MEX308A2.DOCX","FR")</f>
      </c>
      <c r="K151" s="17">
        <f>HYPERLINK("https://docs.wto.org/imrd/directdoc.asp?DDFDocuments/v/G/TBTN16/MEX308A2.DOCX","ES")</f>
      </c>
    </row>
    <row r="152">
      <c r="A152" s="11" t="s">
        <v>506</v>
      </c>
      <c r="B152" s="12" t="s">
        <v>44</v>
      </c>
      <c r="C152" s="13">
        <v>43117</v>
      </c>
      <c r="D152" s="14" t="s">
        <v>51</v>
      </c>
      <c r="E152" s="15"/>
      <c r="F152" s="16" t="s">
        <v>507</v>
      </c>
      <c r="G152" s="15" t="s">
        <v>508</v>
      </c>
      <c r="H152" s="15" t="s">
        <v>509</v>
      </c>
      <c r="I152" s="17">
        <f>HYPERLINK("https://docs.wto.org/imrd/directdoc.asp?DDFDocuments/t/G/TBTN16/MEX317A1.DOCX","EN")</f>
      </c>
      <c r="J152" s="17">
        <f>HYPERLINK("https://docs.wto.org/imrd/directdoc.asp?DDFDocuments/u/G/TBTN16/MEX317A1.DOCX","FR")</f>
      </c>
      <c r="K152" s="17">
        <f>HYPERLINK("https://docs.wto.org/imrd/directdoc.asp?DDFDocuments/v/G/TBTN16/MEX317A1.DOCX","ES")</f>
      </c>
    </row>
    <row r="153">
      <c r="A153" s="11" t="s">
        <v>510</v>
      </c>
      <c r="B153" s="12" t="s">
        <v>56</v>
      </c>
      <c r="C153" s="13">
        <v>43117</v>
      </c>
      <c r="D153" s="14" t="s">
        <v>51</v>
      </c>
      <c r="E153" s="15" t="s">
        <v>245</v>
      </c>
      <c r="F153" s="16" t="s">
        <v>511</v>
      </c>
      <c r="G153" s="15" t="s">
        <v>512</v>
      </c>
      <c r="H153" s="15" t="s">
        <v>64</v>
      </c>
      <c r="I153" s="17">
        <f>HYPERLINK("https://docs.wto.org/imrd/directdoc.asp?DDFDocuments/t/G/TBTN15/USA1031A7.DOCX","EN")</f>
      </c>
      <c r="J153" s="17">
        <f>HYPERLINK("https://docs.wto.org/imrd/directdoc.asp?DDFDocuments/u/G/TBTN15/USA1031A7.DOCX","FR")</f>
      </c>
      <c r="K153" s="17">
        <f>HYPERLINK("https://docs.wto.org/imrd/directdoc.asp?DDFDocuments/v/G/TBTN15/USA1031A7.DOCX","ES")</f>
      </c>
    </row>
    <row r="154">
      <c r="A154" s="11" t="s">
        <v>513</v>
      </c>
      <c r="B154" s="12" t="s">
        <v>83</v>
      </c>
      <c r="C154" s="13">
        <v>43116</v>
      </c>
      <c r="D154" s="14" t="s">
        <v>13</v>
      </c>
      <c r="E154" s="15" t="s">
        <v>514</v>
      </c>
      <c r="F154" s="16"/>
      <c r="G154" s="15" t="s">
        <v>515</v>
      </c>
      <c r="H154" s="15" t="s">
        <v>16</v>
      </c>
      <c r="I154" s="17">
        <f>HYPERLINK("https://docs.wto.org/imrd/directdoc.asp?DDFDocuments/t/G/TBTN18/BRA785.DOCX","EN")</f>
      </c>
      <c r="J154" s="17">
        <f>HYPERLINK("https://docs.wto.org/imrd/directdoc.asp?DDFDocuments/u/G/TBTN18/BRA785.DOCX","FR")</f>
      </c>
      <c r="K154" s="17">
        <f>HYPERLINK("https://docs.wto.org/imrd/directdoc.asp?DDFDocuments/v/G/TBTN18/BRA785.DOCX","ES")</f>
      </c>
    </row>
    <row r="155">
      <c r="A155" s="11" t="s">
        <v>516</v>
      </c>
      <c r="B155" s="12" t="s">
        <v>39</v>
      </c>
      <c r="C155" s="13">
        <v>43116</v>
      </c>
      <c r="D155" s="14" t="s">
        <v>13</v>
      </c>
      <c r="E155" s="15" t="s">
        <v>517</v>
      </c>
      <c r="F155" s="16"/>
      <c r="G155" s="15" t="s">
        <v>518</v>
      </c>
      <c r="H155" s="15" t="s">
        <v>16</v>
      </c>
      <c r="I155" s="17">
        <f>HYPERLINK("https://docs.wto.org/imrd/directdoc.asp?DDFDocuments/t/G/TBT/NCAN541.DOCX","EN")</f>
      </c>
      <c r="J155" s="17">
        <f>HYPERLINK("https://docs.wto.org/imrd/directdoc.asp?DDFDocuments/u/G/TBT/NCAN541.DOCX","FR")</f>
      </c>
      <c r="K155" s="17">
        <f>HYPERLINK("https://docs.wto.org/imrd/directdoc.asp?DDFDocuments/v/G/TBT/NCAN541.DOCX","ES")</f>
      </c>
    </row>
    <row r="156">
      <c r="A156" s="11" t="s">
        <v>519</v>
      </c>
      <c r="B156" s="12" t="s">
        <v>292</v>
      </c>
      <c r="C156" s="13">
        <v>43116</v>
      </c>
      <c r="D156" s="14" t="s">
        <v>13</v>
      </c>
      <c r="E156" s="15" t="s">
        <v>520</v>
      </c>
      <c r="F156" s="16"/>
      <c r="G156" s="15" t="s">
        <v>521</v>
      </c>
      <c r="H156" s="15" t="s">
        <v>16</v>
      </c>
      <c r="I156" s="17">
        <f>HYPERLINK("https://docs.wto.org/imrd/directdoc.asp?DDFDocuments/t/G/TBTN18/NJPN582.DOCX","EN")</f>
      </c>
      <c r="J156" s="17">
        <f>HYPERLINK("https://docs.wto.org/imrd/directdoc.asp?DDFDocuments/u/G/TBTN18/NJPN582.DOCX","FR")</f>
      </c>
      <c r="K156" s="17">
        <f>HYPERLINK("https://docs.wto.org/imrd/directdoc.asp?DDFDocuments/v/G/TBTN18/NJPN582.DOCX","ES")</f>
      </c>
    </row>
    <row r="157">
      <c r="A157" s="11" t="s">
        <v>522</v>
      </c>
      <c r="B157" s="12" t="s">
        <v>18</v>
      </c>
      <c r="C157" s="13">
        <v>43116</v>
      </c>
      <c r="D157" s="14" t="s">
        <v>13</v>
      </c>
      <c r="E157" s="15"/>
      <c r="F157" s="16"/>
      <c r="G157" s="15" t="s">
        <v>523</v>
      </c>
      <c r="H157" s="15" t="s">
        <v>142</v>
      </c>
      <c r="I157" s="17">
        <f>HYPERLINK("https://docs.wto.org/imrd/directdoc.asp?DDFDocuments/t/G/TBTN18/KEN626.DOCX","EN")</f>
      </c>
      <c r="J157" s="17">
        <f>HYPERLINK("https://docs.wto.org/imrd/directdoc.asp?DDFDocuments/u/G/TBTN18/KEN626.DOCX","FR")</f>
      </c>
      <c r="K157" s="17">
        <f>HYPERLINK("https://docs.wto.org/imrd/directdoc.asp?DDFDocuments/v/G/TBTN18/KEN626.DOCX","ES")</f>
      </c>
    </row>
    <row r="158">
      <c r="A158" s="11" t="s">
        <v>524</v>
      </c>
      <c r="B158" s="12" t="s">
        <v>18</v>
      </c>
      <c r="C158" s="13">
        <v>43116</v>
      </c>
      <c r="D158" s="14" t="s">
        <v>13</v>
      </c>
      <c r="E158" s="15"/>
      <c r="F158" s="16"/>
      <c r="G158" s="15" t="s">
        <v>525</v>
      </c>
      <c r="H158" s="15" t="s">
        <v>142</v>
      </c>
      <c r="I158" s="17">
        <f>HYPERLINK("https://docs.wto.org/imrd/directdoc.asp?DDFDocuments/t/G/TBTN18/KEN627.DOCX","EN")</f>
      </c>
      <c r="J158" s="17">
        <f>HYPERLINK("https://docs.wto.org/imrd/directdoc.asp?DDFDocuments/u/G/TBTN18/KEN627.DOCX","FR")</f>
      </c>
      <c r="K158" s="17">
        <f>HYPERLINK("https://docs.wto.org/imrd/directdoc.asp?DDFDocuments/v/G/TBTN18/KEN627.DOCX","ES")</f>
      </c>
    </row>
    <row r="159">
      <c r="A159" s="11" t="s">
        <v>526</v>
      </c>
      <c r="B159" s="12" t="s">
        <v>18</v>
      </c>
      <c r="C159" s="13">
        <v>43116</v>
      </c>
      <c r="D159" s="14" t="s">
        <v>13</v>
      </c>
      <c r="E159" s="15"/>
      <c r="F159" s="16"/>
      <c r="G159" s="15" t="s">
        <v>527</v>
      </c>
      <c r="H159" s="15" t="s">
        <v>142</v>
      </c>
      <c r="I159" s="17">
        <f>HYPERLINK("https://docs.wto.org/imrd/directdoc.asp?DDFDocuments/t/G/TBTN18/KEN628.DOCX","EN")</f>
      </c>
      <c r="J159" s="17">
        <f>HYPERLINK("https://docs.wto.org/imrd/directdoc.asp?DDFDocuments/u/G/TBTN18/KEN628.DOCX","FR")</f>
      </c>
      <c r="K159" s="17">
        <f>HYPERLINK("https://docs.wto.org/imrd/directdoc.asp?DDFDocuments/v/G/TBTN18/KEN628.DOCX","ES")</f>
      </c>
    </row>
    <row r="160">
      <c r="A160" s="11" t="s">
        <v>528</v>
      </c>
      <c r="B160" s="12" t="s">
        <v>44</v>
      </c>
      <c r="C160" s="13">
        <v>43116</v>
      </c>
      <c r="D160" s="14" t="s">
        <v>13</v>
      </c>
      <c r="E160" s="15" t="s">
        <v>529</v>
      </c>
      <c r="F160" s="16"/>
      <c r="G160" s="15" t="s">
        <v>530</v>
      </c>
      <c r="H160" s="15" t="s">
        <v>142</v>
      </c>
      <c r="I160" s="17">
        <f>HYPERLINK("https://docs.wto.org/imrd/directdoc.asp?DDFDocuments/t/G/TBTN18/MEX389.DOCX","EN")</f>
      </c>
      <c r="J160" s="17">
        <f>HYPERLINK("https://docs.wto.org/imrd/directdoc.asp?DDFDocuments/u/G/TBTN18/MEX389.DOCX","FR")</f>
      </c>
      <c r="K160" s="17">
        <f>HYPERLINK("https://docs.wto.org/imrd/directdoc.asp?DDFDocuments/v/G/TBTN18/MEX389.DOCX","ES")</f>
      </c>
    </row>
    <row r="161">
      <c r="A161" s="11" t="s">
        <v>531</v>
      </c>
      <c r="B161" s="12" t="s">
        <v>532</v>
      </c>
      <c r="C161" s="13">
        <v>43116</v>
      </c>
      <c r="D161" s="14" t="s">
        <v>13</v>
      </c>
      <c r="E161" s="15" t="s">
        <v>533</v>
      </c>
      <c r="F161" s="16"/>
      <c r="G161" s="15" t="s">
        <v>231</v>
      </c>
      <c r="H161" s="15" t="s">
        <v>48</v>
      </c>
      <c r="I161" s="17">
        <f>HYPERLINK("https://docs.wto.org/imrd/directdoc.asp?DDFDocuments/t/G/TBTN18/VNM115.DOCX","EN")</f>
      </c>
      <c r="J161" s="17">
        <f>HYPERLINK("https://docs.wto.org/imrd/directdoc.asp?DDFDocuments/u/G/TBTN18/VNM115.DOCX","FR")</f>
      </c>
      <c r="K161" s="17">
        <f>HYPERLINK("https://docs.wto.org/imrd/directdoc.asp?DDFDocuments/v/G/TBTN18/VNM115.DOCX","ES")</f>
      </c>
    </row>
    <row r="162">
      <c r="A162" s="11" t="s">
        <v>534</v>
      </c>
      <c r="B162" s="12" t="s">
        <v>50</v>
      </c>
      <c r="C162" s="13">
        <v>43115</v>
      </c>
      <c r="D162" s="14" t="s">
        <v>51</v>
      </c>
      <c r="E162" s="15" t="s">
        <v>535</v>
      </c>
      <c r="F162" s="16" t="s">
        <v>536</v>
      </c>
      <c r="G162" s="15" t="s">
        <v>537</v>
      </c>
      <c r="H162" s="15" t="s">
        <v>118</v>
      </c>
      <c r="I162" s="17">
        <f>HYPERLINK("https://docs.wto.org/imrd/directdoc.asp?DDFDocuments/t/G/TBTN15/COL214A3.DOCX","EN")</f>
      </c>
      <c r="J162" s="17">
        <f>HYPERLINK("https://docs.wto.org/imrd/directdoc.asp?DDFDocuments/u/G/TBTN15/COL214A3.DOCX","FR")</f>
      </c>
      <c r="K162" s="17">
        <f>HYPERLINK("https://docs.wto.org/imrd/directdoc.asp?DDFDocuments/v/G/TBTN15/COL214A3.DOCX","ES")</f>
      </c>
    </row>
    <row r="163">
      <c r="A163" s="11" t="s">
        <v>538</v>
      </c>
      <c r="B163" s="12" t="s">
        <v>126</v>
      </c>
      <c r="C163" s="13">
        <v>43115</v>
      </c>
      <c r="D163" s="14" t="s">
        <v>51</v>
      </c>
      <c r="E163" s="15" t="s">
        <v>539</v>
      </c>
      <c r="F163" s="16"/>
      <c r="G163" s="15" t="s">
        <v>540</v>
      </c>
      <c r="H163" s="15" t="s">
        <v>161</v>
      </c>
      <c r="I163" s="17">
        <f>HYPERLINK("https://docs.wto.org/imrd/directdoc.asp?DDFDocuments/t/G/TBTN16/TPKM242A1.DOCX","EN")</f>
      </c>
      <c r="J163" s="17">
        <f>HYPERLINK("https://docs.wto.org/imrd/directdoc.asp?DDFDocuments/u/G/TBTN16/TPKM242A1.DOCX","FR")</f>
      </c>
      <c r="K163" s="17">
        <f>HYPERLINK("https://docs.wto.org/imrd/directdoc.asp?DDFDocuments/v/G/TBTN16/TPKM242A1.DOCX","ES")</f>
      </c>
    </row>
    <row r="164">
      <c r="A164" s="11" t="s">
        <v>541</v>
      </c>
      <c r="B164" s="12" t="s">
        <v>126</v>
      </c>
      <c r="C164" s="13">
        <v>43115</v>
      </c>
      <c r="D164" s="14" t="s">
        <v>152</v>
      </c>
      <c r="E164" s="15" t="s">
        <v>542</v>
      </c>
      <c r="F164" s="16"/>
      <c r="G164" s="15" t="s">
        <v>91</v>
      </c>
      <c r="H164" s="15" t="s">
        <v>42</v>
      </c>
      <c r="I164" s="17">
        <f>HYPERLINK("https://docs.wto.org/imrd/directdoc.asp?DDFDocuments/t/G/TBTN17/TPKM283R1.DOCX","EN")</f>
      </c>
      <c r="J164" s="17">
        <f>HYPERLINK("https://docs.wto.org/imrd/directdoc.asp?DDFDocuments/u/G/TBTN17/TPKM283R1.DOCX","FR")</f>
      </c>
      <c r="K164" s="17">
        <f>HYPERLINK("https://docs.wto.org/imrd/directdoc.asp?DDFDocuments/v/G/TBTN17/TPKM283R1.DOCX","ES")</f>
      </c>
    </row>
    <row r="165">
      <c r="A165" s="11" t="s">
        <v>543</v>
      </c>
      <c r="B165" s="12" t="s">
        <v>126</v>
      </c>
      <c r="C165" s="13">
        <v>43115</v>
      </c>
      <c r="D165" s="14" t="s">
        <v>51</v>
      </c>
      <c r="E165" s="15" t="s">
        <v>544</v>
      </c>
      <c r="F165" s="16"/>
      <c r="G165" s="15" t="s">
        <v>545</v>
      </c>
      <c r="H165" s="15" t="s">
        <v>59</v>
      </c>
      <c r="I165" s="17">
        <f>HYPERLINK("https://docs.wto.org/imrd/directdoc.asp?DDFDocuments/t/G/TBTN17/TPKM289A1.DOCX","EN")</f>
      </c>
      <c r="J165" s="17">
        <f>HYPERLINK("https://docs.wto.org/imrd/directdoc.asp?DDFDocuments/u/G/TBTN17/TPKM289A1.DOCX","FR")</f>
      </c>
      <c r="K165" s="17">
        <f>HYPERLINK("https://docs.wto.org/imrd/directdoc.asp?DDFDocuments/v/G/TBTN17/TPKM289A1.DOCX","ES")</f>
      </c>
    </row>
    <row r="166">
      <c r="A166" s="11" t="s">
        <v>546</v>
      </c>
      <c r="B166" s="12" t="s">
        <v>126</v>
      </c>
      <c r="C166" s="13">
        <v>43115</v>
      </c>
      <c r="D166" s="14" t="s">
        <v>13</v>
      </c>
      <c r="E166" s="15" t="s">
        <v>547</v>
      </c>
      <c r="F166" s="16" t="s">
        <v>548</v>
      </c>
      <c r="G166" s="15" t="s">
        <v>549</v>
      </c>
      <c r="H166" s="15" t="s">
        <v>42</v>
      </c>
      <c r="I166" s="17">
        <f>HYPERLINK("https://docs.wto.org/imrd/directdoc.asp?DDFDocuments/t/G/TBTN18/TPKM313.DOCX","EN")</f>
      </c>
      <c r="J166" s="17">
        <f>HYPERLINK("https://docs.wto.org/imrd/directdoc.asp?DDFDocuments/u/G/TBTN18/TPKM313.DOCX","FR")</f>
      </c>
      <c r="K166" s="17">
        <f>HYPERLINK("https://docs.wto.org/imrd/directdoc.asp?DDFDocuments/v/G/TBTN18/TPKM313.DOCX","ES")</f>
      </c>
    </row>
    <row r="167">
      <c r="A167" s="11" t="s">
        <v>550</v>
      </c>
      <c r="B167" s="12" t="s">
        <v>56</v>
      </c>
      <c r="C167" s="13">
        <v>43115</v>
      </c>
      <c r="D167" s="14" t="s">
        <v>109</v>
      </c>
      <c r="E167" s="15" t="s">
        <v>200</v>
      </c>
      <c r="F167" s="16"/>
      <c r="G167" s="15" t="s">
        <v>201</v>
      </c>
      <c r="H167" s="15" t="s">
        <v>54</v>
      </c>
      <c r="I167" s="17">
        <f>HYPERLINK("https://docs.wto.org/imrd/directdoc.asp?DDFDocuments/t/G/TBTN17/USA1256C2.DOCX","EN")</f>
      </c>
      <c r="J167" s="17">
        <f>HYPERLINK("https://docs.wto.org/imrd/directdoc.asp?DDFDocuments/u/G/TBTN17/USA1256C2.DOCX","FR")</f>
      </c>
      <c r="K167" s="17">
        <f>HYPERLINK("https://docs.wto.org/imrd/directdoc.asp?DDFDocuments/v/G/TBTN17/USA1256C2.DOCX","ES")</f>
      </c>
    </row>
    <row r="168">
      <c r="A168" s="11" t="s">
        <v>551</v>
      </c>
      <c r="B168" s="12" t="s">
        <v>56</v>
      </c>
      <c r="C168" s="13">
        <v>43115</v>
      </c>
      <c r="D168" s="14" t="s">
        <v>13</v>
      </c>
      <c r="E168" s="15" t="s">
        <v>552</v>
      </c>
      <c r="F168" s="16"/>
      <c r="G168" s="15" t="s">
        <v>553</v>
      </c>
      <c r="H168" s="15" t="s">
        <v>68</v>
      </c>
      <c r="I168" s="17">
        <f>HYPERLINK("https://docs.wto.org/imrd/directdoc.asp?DDFDocuments/t/G/TBTN18/USA1333.DOCX","EN")</f>
      </c>
      <c r="J168" s="17">
        <f>HYPERLINK("https://docs.wto.org/imrd/directdoc.asp?DDFDocuments/u/G/TBTN18/USA1333.DOCX","FR")</f>
      </c>
      <c r="K168" s="17">
        <f>HYPERLINK("https://docs.wto.org/imrd/directdoc.asp?DDFDocuments/v/G/TBTN18/USA1333.DOCX","ES")</f>
      </c>
    </row>
    <row r="169">
      <c r="A169" s="11" t="s">
        <v>554</v>
      </c>
      <c r="B169" s="12" t="s">
        <v>83</v>
      </c>
      <c r="C169" s="13">
        <v>43112</v>
      </c>
      <c r="D169" s="14" t="s">
        <v>13</v>
      </c>
      <c r="E169" s="15" t="s">
        <v>555</v>
      </c>
      <c r="F169" s="16" t="s">
        <v>556</v>
      </c>
      <c r="G169" s="15" t="s">
        <v>243</v>
      </c>
      <c r="H169" s="15" t="s">
        <v>16</v>
      </c>
      <c r="I169" s="17">
        <f>HYPERLINK("https://docs.wto.org/imrd/directdoc.asp?DDFDocuments/t/G/TBTN18/BRA784.DOCX","EN")</f>
      </c>
      <c r="J169" s="17">
        <f>HYPERLINK("https://docs.wto.org/imrd/directdoc.asp?DDFDocuments/u/G/TBTN18/BRA784.DOCX","FR")</f>
      </c>
      <c r="K169" s="17">
        <f>HYPERLINK("https://docs.wto.org/imrd/directdoc.asp?DDFDocuments/v/G/TBTN18/BRA784.DOCX","ES")</f>
      </c>
    </row>
    <row r="170">
      <c r="A170" s="11" t="s">
        <v>557</v>
      </c>
      <c r="B170" s="12" t="s">
        <v>89</v>
      </c>
      <c r="C170" s="13">
        <v>43112</v>
      </c>
      <c r="D170" s="14" t="s">
        <v>13</v>
      </c>
      <c r="E170" s="15" t="s">
        <v>90</v>
      </c>
      <c r="F170" s="16"/>
      <c r="G170" s="15" t="s">
        <v>91</v>
      </c>
      <c r="H170" s="15" t="s">
        <v>558</v>
      </c>
      <c r="I170" s="17">
        <f>HYPERLINK("https://docs.wto.org/imrd/directdoc.asp?DDFDocuments/t/G/TBTN18/EU534.DOCX","EN")</f>
      </c>
      <c r="J170" s="17">
        <f>HYPERLINK("https://docs.wto.org/imrd/directdoc.asp?DDFDocuments/u/G/TBTN18/EU534.DOCX","FR")</f>
      </c>
      <c r="K170" s="17">
        <f>HYPERLINK("https://docs.wto.org/imrd/directdoc.asp?DDFDocuments/v/G/TBTN18/EU534.DOCX","ES")</f>
      </c>
    </row>
    <row r="171">
      <c r="A171" s="11" t="s">
        <v>559</v>
      </c>
      <c r="B171" s="12" t="s">
        <v>44</v>
      </c>
      <c r="C171" s="13">
        <v>43112</v>
      </c>
      <c r="D171" s="14" t="s">
        <v>51</v>
      </c>
      <c r="E171" s="15"/>
      <c r="F171" s="16"/>
      <c r="G171" s="15" t="s">
        <v>560</v>
      </c>
      <c r="H171" s="15" t="s">
        <v>54</v>
      </c>
      <c r="I171" s="17">
        <f>HYPERLINK("https://docs.wto.org/imrd/directdoc.asp?DDFDocuments/t/G/TBTN12/MEX247A1.DOCX","EN")</f>
      </c>
      <c r="J171" s="17">
        <f>HYPERLINK("https://docs.wto.org/imrd/directdoc.asp?DDFDocuments/u/G/TBTN12/MEX247A1.DOCX","FR")</f>
      </c>
      <c r="K171" s="17">
        <f>HYPERLINK("https://docs.wto.org/imrd/directdoc.asp?DDFDocuments/v/G/TBTN12/MEX247A1.DOCX","ES")</f>
      </c>
    </row>
    <row r="172">
      <c r="A172" s="11" t="s">
        <v>561</v>
      </c>
      <c r="B172" s="12" t="s">
        <v>83</v>
      </c>
      <c r="C172" s="13">
        <v>43111</v>
      </c>
      <c r="D172" s="14" t="s">
        <v>13</v>
      </c>
      <c r="E172" s="15" t="s">
        <v>562</v>
      </c>
      <c r="F172" s="16"/>
      <c r="G172" s="15" t="s">
        <v>243</v>
      </c>
      <c r="H172" s="15" t="s">
        <v>16</v>
      </c>
      <c r="I172" s="17">
        <f>HYPERLINK("https://docs.wto.org/imrd/directdoc.asp?DDFDocuments/t/G/TBTN18/BRA777.DOCX","EN")</f>
      </c>
      <c r="J172" s="17">
        <f>HYPERLINK("https://docs.wto.org/imrd/directdoc.asp?DDFDocuments/u/G/TBTN18/BRA777.DOCX","FR")</f>
      </c>
      <c r="K172" s="17">
        <f>HYPERLINK("https://docs.wto.org/imrd/directdoc.asp?DDFDocuments/v/G/TBTN18/BRA777.DOCX","ES")</f>
      </c>
    </row>
    <row r="173">
      <c r="A173" s="11" t="s">
        <v>563</v>
      </c>
      <c r="B173" s="12" t="s">
        <v>83</v>
      </c>
      <c r="C173" s="13">
        <v>43111</v>
      </c>
      <c r="D173" s="14" t="s">
        <v>13</v>
      </c>
      <c r="E173" s="15" t="s">
        <v>564</v>
      </c>
      <c r="F173" s="16"/>
      <c r="G173" s="15" t="s">
        <v>515</v>
      </c>
      <c r="H173" s="15" t="s">
        <v>16</v>
      </c>
      <c r="I173" s="17">
        <f>HYPERLINK("https://docs.wto.org/imrd/directdoc.asp?DDFDocuments/t/G/TBTN18/BRA778.DOCX","EN")</f>
      </c>
      <c r="J173" s="17">
        <f>HYPERLINK("https://docs.wto.org/imrd/directdoc.asp?DDFDocuments/u/G/TBTN18/BRA778.DOCX","FR")</f>
      </c>
      <c r="K173" s="17">
        <f>HYPERLINK("https://docs.wto.org/imrd/directdoc.asp?DDFDocuments/v/G/TBTN18/BRA778.DOCX","ES")</f>
      </c>
    </row>
    <row r="174">
      <c r="A174" s="11" t="s">
        <v>565</v>
      </c>
      <c r="B174" s="12" t="s">
        <v>83</v>
      </c>
      <c r="C174" s="13">
        <v>43111</v>
      </c>
      <c r="D174" s="14" t="s">
        <v>13</v>
      </c>
      <c r="E174" s="15" t="s">
        <v>566</v>
      </c>
      <c r="F174" s="16"/>
      <c r="G174" s="15" t="s">
        <v>91</v>
      </c>
      <c r="H174" s="15" t="s">
        <v>16</v>
      </c>
      <c r="I174" s="17">
        <f>HYPERLINK("https://docs.wto.org/imrd/directdoc.asp?DDFDocuments/t/G/TBTN18/BRA779.DOCX","EN")</f>
      </c>
      <c r="J174" s="17">
        <f>HYPERLINK("https://docs.wto.org/imrd/directdoc.asp?DDFDocuments/u/G/TBTN18/BRA779.DOCX","FR")</f>
      </c>
      <c r="K174" s="17">
        <f>HYPERLINK("https://docs.wto.org/imrd/directdoc.asp?DDFDocuments/v/G/TBTN18/BRA779.DOCX","ES")</f>
      </c>
    </row>
    <row r="175">
      <c r="A175" s="11" t="s">
        <v>567</v>
      </c>
      <c r="B175" s="12" t="s">
        <v>83</v>
      </c>
      <c r="C175" s="13">
        <v>43111</v>
      </c>
      <c r="D175" s="14" t="s">
        <v>13</v>
      </c>
      <c r="E175" s="15" t="s">
        <v>568</v>
      </c>
      <c r="F175" s="16"/>
      <c r="G175" s="15" t="s">
        <v>132</v>
      </c>
      <c r="H175" s="15" t="s">
        <v>16</v>
      </c>
      <c r="I175" s="17">
        <f>HYPERLINK("https://docs.wto.org/imrd/directdoc.asp?DDFDocuments/t/G/TBTN18/BRA780.DOCX","EN")</f>
      </c>
      <c r="J175" s="17">
        <f>HYPERLINK("https://docs.wto.org/imrd/directdoc.asp?DDFDocuments/u/G/TBTN18/BRA780.DOCX","FR")</f>
      </c>
      <c r="K175" s="17">
        <f>HYPERLINK("https://docs.wto.org/imrd/directdoc.asp?DDFDocuments/v/G/TBTN18/BRA780.DOCX","ES")</f>
      </c>
    </row>
    <row r="176">
      <c r="A176" s="11" t="s">
        <v>569</v>
      </c>
      <c r="B176" s="12" t="s">
        <v>83</v>
      </c>
      <c r="C176" s="13">
        <v>43111</v>
      </c>
      <c r="D176" s="14" t="s">
        <v>13</v>
      </c>
      <c r="E176" s="15" t="s">
        <v>570</v>
      </c>
      <c r="F176" s="16"/>
      <c r="G176" s="15" t="s">
        <v>91</v>
      </c>
      <c r="H176" s="15" t="s">
        <v>16</v>
      </c>
      <c r="I176" s="17">
        <f>HYPERLINK("https://docs.wto.org/imrd/directdoc.asp?DDFDocuments/t/G/TBTN18/BRA781.DOCX","EN")</f>
      </c>
      <c r="J176" s="17">
        <f>HYPERLINK("https://docs.wto.org/imrd/directdoc.asp?DDFDocuments/u/G/TBTN18/BRA781.DOCX","FR")</f>
      </c>
      <c r="K176" s="17">
        <f>HYPERLINK("https://docs.wto.org/imrd/directdoc.asp?DDFDocuments/v/G/TBTN18/BRA781.DOCX","ES")</f>
      </c>
    </row>
    <row r="177">
      <c r="A177" s="11" t="s">
        <v>571</v>
      </c>
      <c r="B177" s="12" t="s">
        <v>83</v>
      </c>
      <c r="C177" s="13">
        <v>43111</v>
      </c>
      <c r="D177" s="14" t="s">
        <v>13</v>
      </c>
      <c r="E177" s="15" t="s">
        <v>555</v>
      </c>
      <c r="F177" s="16" t="s">
        <v>556</v>
      </c>
      <c r="G177" s="15" t="s">
        <v>243</v>
      </c>
      <c r="H177" s="15" t="s">
        <v>16</v>
      </c>
      <c r="I177" s="17">
        <f>HYPERLINK("https://docs.wto.org/imrd/directdoc.asp?DDFDocuments/t/G/TBTN18/BRA782.DOCX","EN")</f>
      </c>
      <c r="J177" s="17">
        <f>HYPERLINK("https://docs.wto.org/imrd/directdoc.asp?DDFDocuments/u/G/TBTN18/BRA782.DOCX","FR")</f>
      </c>
      <c r="K177" s="17">
        <f>HYPERLINK("https://docs.wto.org/imrd/directdoc.asp?DDFDocuments/v/G/TBTN18/BRA782.DOCX","ES")</f>
      </c>
    </row>
    <row r="178">
      <c r="A178" s="11" t="s">
        <v>572</v>
      </c>
      <c r="B178" s="12" t="s">
        <v>83</v>
      </c>
      <c r="C178" s="13">
        <v>43111</v>
      </c>
      <c r="D178" s="14" t="s">
        <v>13</v>
      </c>
      <c r="E178" s="15" t="s">
        <v>573</v>
      </c>
      <c r="F178" s="16"/>
      <c r="G178" s="15" t="s">
        <v>243</v>
      </c>
      <c r="H178" s="15" t="s">
        <v>16</v>
      </c>
      <c r="I178" s="17">
        <f>HYPERLINK("https://docs.wto.org/imrd/directdoc.asp?DDFDocuments/t/G/TBTN18/BRA783.DOCX","EN")</f>
      </c>
      <c r="J178" s="17">
        <f>HYPERLINK("https://docs.wto.org/imrd/directdoc.asp?DDFDocuments/u/G/TBTN18/BRA783.DOCX","FR")</f>
      </c>
      <c r="K178" s="17">
        <f>HYPERLINK("https://docs.wto.org/imrd/directdoc.asp?DDFDocuments/v/G/TBTN18/BRA783.DOCX","ES")</f>
      </c>
    </row>
    <row r="179">
      <c r="A179" s="11" t="s">
        <v>574</v>
      </c>
      <c r="B179" s="12" t="s">
        <v>39</v>
      </c>
      <c r="C179" s="13">
        <v>43111</v>
      </c>
      <c r="D179" s="14" t="s">
        <v>13</v>
      </c>
      <c r="E179" s="15" t="s">
        <v>575</v>
      </c>
      <c r="F179" s="16"/>
      <c r="G179" s="15" t="s">
        <v>576</v>
      </c>
      <c r="H179" s="15" t="s">
        <v>16</v>
      </c>
      <c r="I179" s="17">
        <f>HYPERLINK("https://docs.wto.org/imrd/directdoc.asp?DDFDocuments/t/G/TBTN18/CAN539.DOCX","EN")</f>
      </c>
      <c r="J179" s="17">
        <f>HYPERLINK("https://docs.wto.org/imrd/directdoc.asp?DDFDocuments/u/G/TBTN18/CAN539.DOCX","FR")</f>
      </c>
      <c r="K179" s="17">
        <f>HYPERLINK("https://docs.wto.org/imrd/directdoc.asp?DDFDocuments/v/G/TBTN18/CAN539.DOCX","ES")</f>
      </c>
    </row>
    <row r="180">
      <c r="A180" s="11" t="s">
        <v>577</v>
      </c>
      <c r="B180" s="12" t="s">
        <v>39</v>
      </c>
      <c r="C180" s="13">
        <v>43111</v>
      </c>
      <c r="D180" s="14" t="s">
        <v>13</v>
      </c>
      <c r="E180" s="15" t="s">
        <v>163</v>
      </c>
      <c r="F180" s="16"/>
      <c r="G180" s="15" t="s">
        <v>164</v>
      </c>
      <c r="H180" s="15" t="s">
        <v>48</v>
      </c>
      <c r="I180" s="17">
        <f>HYPERLINK("https://docs.wto.org/imrd/directdoc.asp?DDFDocuments/t/G/TBTN18/CAN540.DOCX","EN")</f>
      </c>
      <c r="J180" s="17">
        <f>HYPERLINK("https://docs.wto.org/imrd/directdoc.asp?DDFDocuments/u/G/TBTN18/CAN540.DOCX","FR")</f>
      </c>
      <c r="K180" s="17">
        <f>HYPERLINK("https://docs.wto.org/imrd/directdoc.asp?DDFDocuments/v/G/TBTN18/CAN540.DOCX","ES")</f>
      </c>
    </row>
    <row r="181">
      <c r="A181" s="11" t="s">
        <v>578</v>
      </c>
      <c r="B181" s="12" t="s">
        <v>579</v>
      </c>
      <c r="C181" s="13">
        <v>43111</v>
      </c>
      <c r="D181" s="14" t="s">
        <v>51</v>
      </c>
      <c r="E181" s="15" t="s">
        <v>580</v>
      </c>
      <c r="F181" s="16"/>
      <c r="G181" s="15" t="s">
        <v>581</v>
      </c>
      <c r="H181" s="15" t="s">
        <v>582</v>
      </c>
      <c r="I181" s="17">
        <f>HYPERLINK("https://docs.wto.org/imrd/directdoc.asp?DDFDocuments/t/G/TBTN16/EGY156A1.DOCX","EN")</f>
      </c>
      <c r="J181" s="17">
        <f>HYPERLINK("https://docs.wto.org/imrd/directdoc.asp?DDFDocuments/u/G/TBTN16/EGY156A1.DOCX","FR")</f>
      </c>
      <c r="K181" s="17">
        <f>HYPERLINK("https://docs.wto.org/imrd/directdoc.asp?DDFDocuments/v/G/TBTN16/EGY156A1.DOCX","ES")</f>
      </c>
    </row>
    <row r="182">
      <c r="A182" s="11" t="s">
        <v>583</v>
      </c>
      <c r="B182" s="12" t="s">
        <v>579</v>
      </c>
      <c r="C182" s="13">
        <v>43111</v>
      </c>
      <c r="D182" s="14" t="s">
        <v>51</v>
      </c>
      <c r="E182" s="15" t="s">
        <v>584</v>
      </c>
      <c r="F182" s="16"/>
      <c r="G182" s="15" t="s">
        <v>585</v>
      </c>
      <c r="H182" s="15" t="s">
        <v>54</v>
      </c>
      <c r="I182" s="17">
        <f>HYPERLINK("https://docs.wto.org/imrd/directdoc.asp?DDFDocuments/t/G/TBTN16/EGY157A2.DOCX","EN")</f>
      </c>
      <c r="J182" s="17">
        <f>HYPERLINK("https://docs.wto.org/imrd/directdoc.asp?DDFDocuments/u/G/TBTN16/EGY157A2.DOCX","FR")</f>
      </c>
      <c r="K182" s="17">
        <f>HYPERLINK("https://docs.wto.org/imrd/directdoc.asp?DDFDocuments/v/G/TBTN16/EGY157A2.DOCX","ES")</f>
      </c>
    </row>
    <row r="183">
      <c r="A183" s="11" t="s">
        <v>586</v>
      </c>
      <c r="B183" s="12" t="s">
        <v>579</v>
      </c>
      <c r="C183" s="13">
        <v>43111</v>
      </c>
      <c r="D183" s="14" t="s">
        <v>13</v>
      </c>
      <c r="E183" s="15" t="s">
        <v>587</v>
      </c>
      <c r="F183" s="16"/>
      <c r="G183" s="15" t="s">
        <v>588</v>
      </c>
      <c r="H183" s="15" t="s">
        <v>16</v>
      </c>
      <c r="I183" s="17">
        <f>HYPERLINK("https://docs.wto.org/imrd/directdoc.asp?DDFDocuments/t/G/TBTN18/EGY172.DOCX","EN")</f>
      </c>
      <c r="J183" s="17">
        <f>HYPERLINK("https://docs.wto.org/imrd/directdoc.asp?DDFDocuments/u/G/TBTN18/EGY172.DOCX","FR")</f>
      </c>
      <c r="K183" s="17">
        <f>HYPERLINK("https://docs.wto.org/imrd/directdoc.asp?DDFDocuments/v/G/TBTN18/EGY172.DOCX","ES")</f>
      </c>
    </row>
    <row r="184">
      <c r="A184" s="11" t="s">
        <v>589</v>
      </c>
      <c r="B184" s="12" t="s">
        <v>579</v>
      </c>
      <c r="C184" s="13">
        <v>43111</v>
      </c>
      <c r="D184" s="14" t="s">
        <v>13</v>
      </c>
      <c r="E184" s="15" t="s">
        <v>590</v>
      </c>
      <c r="F184" s="16"/>
      <c r="G184" s="15" t="s">
        <v>19</v>
      </c>
      <c r="H184" s="15" t="s">
        <v>16</v>
      </c>
      <c r="I184" s="17">
        <f>HYPERLINK("https://docs.wto.org/imrd/directdoc.asp?DDFDocuments/t/G/TBTN18/EGY176.DOCX","EN")</f>
      </c>
      <c r="J184" s="17">
        <f>HYPERLINK("https://docs.wto.org/imrd/directdoc.asp?DDFDocuments/u/G/TBTN18/EGY176.DOCX","FR")</f>
      </c>
      <c r="K184" s="17">
        <f>HYPERLINK("https://docs.wto.org/imrd/directdoc.asp?DDFDocuments/v/G/TBTN18/EGY176.DOCX","ES")</f>
      </c>
    </row>
    <row r="185">
      <c r="A185" s="11" t="s">
        <v>591</v>
      </c>
      <c r="B185" s="12" t="s">
        <v>579</v>
      </c>
      <c r="C185" s="13">
        <v>43111</v>
      </c>
      <c r="D185" s="14" t="s">
        <v>13</v>
      </c>
      <c r="E185" s="15" t="s">
        <v>592</v>
      </c>
      <c r="F185" s="16"/>
      <c r="G185" s="15" t="s">
        <v>593</v>
      </c>
      <c r="H185" s="15" t="s">
        <v>68</v>
      </c>
      <c r="I185" s="17">
        <f>HYPERLINK("https://docs.wto.org/imrd/directdoc.asp?DDFDocuments/t/G/TBTN18/EGY178.DOCX","EN")</f>
      </c>
      <c r="J185" s="17">
        <f>HYPERLINK("https://docs.wto.org/imrd/directdoc.asp?DDFDocuments/u/G/TBTN18/EGY178.DOCX","FR")</f>
      </c>
      <c r="K185" s="17">
        <f>HYPERLINK("https://docs.wto.org/imrd/directdoc.asp?DDFDocuments/v/G/TBTN18/EGY178.DOCX","ES")</f>
      </c>
    </row>
    <row r="186">
      <c r="A186" s="11" t="s">
        <v>594</v>
      </c>
      <c r="B186" s="12" t="s">
        <v>18</v>
      </c>
      <c r="C186" s="13">
        <v>43111</v>
      </c>
      <c r="D186" s="14" t="s">
        <v>13</v>
      </c>
      <c r="E186" s="15"/>
      <c r="F186" s="16"/>
      <c r="G186" s="15" t="s">
        <v>595</v>
      </c>
      <c r="H186" s="15" t="s">
        <v>142</v>
      </c>
      <c r="I186" s="17">
        <f>HYPERLINK("https://docs.wto.org/imrd/directdoc.asp?DDFDocuments/t/G/TBTN18/KEN601.DOCX","EN")</f>
      </c>
      <c r="J186" s="17">
        <f>HYPERLINK("https://docs.wto.org/imrd/directdoc.asp?DDFDocuments/u/G/TBTN18/KEN601.DOCX","FR")</f>
      </c>
      <c r="K186" s="17">
        <f>HYPERLINK("https://docs.wto.org/imrd/directdoc.asp?DDFDocuments/v/G/TBTN18/KEN601.DOCX","ES")</f>
      </c>
    </row>
    <row r="187">
      <c r="A187" s="11" t="s">
        <v>596</v>
      </c>
      <c r="B187" s="12" t="s">
        <v>18</v>
      </c>
      <c r="C187" s="13">
        <v>43111</v>
      </c>
      <c r="D187" s="14" t="s">
        <v>13</v>
      </c>
      <c r="E187" s="15"/>
      <c r="F187" s="16"/>
      <c r="G187" s="15" t="s">
        <v>597</v>
      </c>
      <c r="H187" s="15" t="s">
        <v>20</v>
      </c>
      <c r="I187" s="17">
        <f>HYPERLINK("https://docs.wto.org/imrd/directdoc.asp?DDFDocuments/t/G/TBTN18/KEN602.DOCX","EN")</f>
      </c>
      <c r="J187" s="17">
        <f>HYPERLINK("https://docs.wto.org/imrd/directdoc.asp?DDFDocuments/u/G/TBTN18/KEN602.DOCX","FR")</f>
      </c>
      <c r="K187" s="17">
        <f>HYPERLINK("https://docs.wto.org/imrd/directdoc.asp?DDFDocuments/v/G/TBTN18/KEN602.DOCX","ES")</f>
      </c>
    </row>
    <row r="188">
      <c r="A188" s="11" t="s">
        <v>598</v>
      </c>
      <c r="B188" s="12" t="s">
        <v>18</v>
      </c>
      <c r="C188" s="13">
        <v>43111</v>
      </c>
      <c r="D188" s="14" t="s">
        <v>13</v>
      </c>
      <c r="E188" s="15"/>
      <c r="F188" s="16"/>
      <c r="G188" s="15" t="s">
        <v>597</v>
      </c>
      <c r="H188" s="15" t="s">
        <v>20</v>
      </c>
      <c r="I188" s="17">
        <f>HYPERLINK("https://docs.wto.org/imrd/directdoc.asp?DDFDocuments/t/G/TBTN18/KEN603.DOCX","EN")</f>
      </c>
      <c r="J188" s="17">
        <f>HYPERLINK("https://docs.wto.org/imrd/directdoc.asp?DDFDocuments/u/G/TBTN18/KEN603.DOCX","FR")</f>
      </c>
      <c r="K188" s="17">
        <f>HYPERLINK("https://docs.wto.org/imrd/directdoc.asp?DDFDocuments/v/G/TBTN18/KEN603.DOCX","ES")</f>
      </c>
    </row>
    <row r="189">
      <c r="A189" s="11" t="s">
        <v>599</v>
      </c>
      <c r="B189" s="12" t="s">
        <v>18</v>
      </c>
      <c r="C189" s="13">
        <v>43111</v>
      </c>
      <c r="D189" s="14" t="s">
        <v>13</v>
      </c>
      <c r="E189" s="15"/>
      <c r="F189" s="16"/>
      <c r="G189" s="15" t="s">
        <v>137</v>
      </c>
      <c r="H189" s="15" t="s">
        <v>142</v>
      </c>
      <c r="I189" s="17">
        <f>HYPERLINK("https://docs.wto.org/imrd/directdoc.asp?DDFDocuments/t/G/TBTN18/KEN604.DOCX","EN")</f>
      </c>
      <c r="J189" s="17">
        <f>HYPERLINK("https://docs.wto.org/imrd/directdoc.asp?DDFDocuments/u/G/TBTN18/KEN604.DOCX","FR")</f>
      </c>
      <c r="K189" s="17">
        <f>HYPERLINK("https://docs.wto.org/imrd/directdoc.asp?DDFDocuments/v/G/TBTN18/KEN604.DOCX","ES")</f>
      </c>
    </row>
    <row r="190">
      <c r="A190" s="11" t="s">
        <v>600</v>
      </c>
      <c r="B190" s="12" t="s">
        <v>18</v>
      </c>
      <c r="C190" s="13">
        <v>43111</v>
      </c>
      <c r="D190" s="14" t="s">
        <v>13</v>
      </c>
      <c r="E190" s="15"/>
      <c r="F190" s="16"/>
      <c r="G190" s="15" t="s">
        <v>597</v>
      </c>
      <c r="H190" s="15" t="s">
        <v>142</v>
      </c>
      <c r="I190" s="17">
        <f>HYPERLINK("https://docs.wto.org/imrd/directdoc.asp?DDFDocuments/t/G/TBTN18/KEN605.DOCX","EN")</f>
      </c>
      <c r="J190" s="17">
        <f>HYPERLINK("https://docs.wto.org/imrd/directdoc.asp?DDFDocuments/u/G/TBTN18/KEN605.DOCX","FR")</f>
      </c>
      <c r="K190" s="17">
        <f>HYPERLINK("https://docs.wto.org/imrd/directdoc.asp?DDFDocuments/v/G/TBTN18/KEN605.DOCX","ES")</f>
      </c>
    </row>
    <row r="191">
      <c r="A191" s="11" t="s">
        <v>601</v>
      </c>
      <c r="B191" s="12" t="s">
        <v>18</v>
      </c>
      <c r="C191" s="13">
        <v>43111</v>
      </c>
      <c r="D191" s="14" t="s">
        <v>13</v>
      </c>
      <c r="E191" s="15"/>
      <c r="F191" s="16"/>
      <c r="G191" s="15" t="s">
        <v>597</v>
      </c>
      <c r="H191" s="15" t="s">
        <v>20</v>
      </c>
      <c r="I191" s="17">
        <f>HYPERLINK("https://docs.wto.org/imrd/directdoc.asp?DDFDocuments/t/G/TBTN18/KEN606.DOCX","EN")</f>
      </c>
      <c r="J191" s="17">
        <f>HYPERLINK("https://docs.wto.org/imrd/directdoc.asp?DDFDocuments/u/G/TBTN18/KEN606.DOCX","FR")</f>
      </c>
      <c r="K191" s="17">
        <f>HYPERLINK("https://docs.wto.org/imrd/directdoc.asp?DDFDocuments/v/G/TBTN18/KEN606.DOCX","ES")</f>
      </c>
    </row>
    <row r="192">
      <c r="A192" s="11" t="s">
        <v>602</v>
      </c>
      <c r="B192" s="12" t="s">
        <v>18</v>
      </c>
      <c r="C192" s="13">
        <v>43111</v>
      </c>
      <c r="D192" s="14" t="s">
        <v>13</v>
      </c>
      <c r="E192" s="15"/>
      <c r="F192" s="16"/>
      <c r="G192" s="15" t="s">
        <v>603</v>
      </c>
      <c r="H192" s="15" t="s">
        <v>20</v>
      </c>
      <c r="I192" s="17">
        <f>HYPERLINK("https://docs.wto.org/imrd/directdoc.asp?DDFDocuments/t/G/TBTN18/KEN607.DOCX","EN")</f>
      </c>
      <c r="J192" s="17">
        <f>HYPERLINK("https://docs.wto.org/imrd/directdoc.asp?DDFDocuments/u/G/TBTN18/KEN607.DOCX","FR")</f>
      </c>
      <c r="K192" s="17">
        <f>HYPERLINK("https://docs.wto.org/imrd/directdoc.asp?DDFDocuments/v/G/TBTN18/KEN607.DOCX","ES")</f>
      </c>
    </row>
    <row r="193">
      <c r="A193" s="11" t="s">
        <v>604</v>
      </c>
      <c r="B193" s="12" t="s">
        <v>18</v>
      </c>
      <c r="C193" s="13">
        <v>43111</v>
      </c>
      <c r="D193" s="14" t="s">
        <v>13</v>
      </c>
      <c r="E193" s="15"/>
      <c r="F193" s="16"/>
      <c r="G193" s="15" t="s">
        <v>603</v>
      </c>
      <c r="H193" s="15" t="s">
        <v>20</v>
      </c>
      <c r="I193" s="17">
        <f>HYPERLINK("https://docs.wto.org/imrd/directdoc.asp?DDFDocuments/t/G/TBTN18/KEN608.DOCX","EN")</f>
      </c>
      <c r="J193" s="17">
        <f>HYPERLINK("https://docs.wto.org/imrd/directdoc.asp?DDFDocuments/u/G/TBTN18/KEN608.DOCX","FR")</f>
      </c>
      <c r="K193" s="17">
        <f>HYPERLINK("https://docs.wto.org/imrd/directdoc.asp?DDFDocuments/v/G/TBTN18/KEN608.DOCX","ES")</f>
      </c>
    </row>
    <row r="194">
      <c r="A194" s="11" t="s">
        <v>605</v>
      </c>
      <c r="B194" s="12" t="s">
        <v>18</v>
      </c>
      <c r="C194" s="13">
        <v>43111</v>
      </c>
      <c r="D194" s="14" t="s">
        <v>13</v>
      </c>
      <c r="E194" s="15"/>
      <c r="F194" s="16"/>
      <c r="G194" s="15" t="s">
        <v>603</v>
      </c>
      <c r="H194" s="15" t="s">
        <v>20</v>
      </c>
      <c r="I194" s="17">
        <f>HYPERLINK("https://docs.wto.org/imrd/directdoc.asp?DDFDocuments/t/G/TBTN18/KEN609.DOCX","EN")</f>
      </c>
      <c r="J194" s="17">
        <f>HYPERLINK("https://docs.wto.org/imrd/directdoc.asp?DDFDocuments/u/G/TBTN18/KEN609.DOCX","FR")</f>
      </c>
      <c r="K194" s="17">
        <f>HYPERLINK("https://docs.wto.org/imrd/directdoc.asp?DDFDocuments/v/G/TBTN18/KEN609.DOCX","ES")</f>
      </c>
    </row>
    <row r="195">
      <c r="A195" s="11" t="s">
        <v>606</v>
      </c>
      <c r="B195" s="12" t="s">
        <v>18</v>
      </c>
      <c r="C195" s="13">
        <v>43111</v>
      </c>
      <c r="D195" s="14" t="s">
        <v>13</v>
      </c>
      <c r="E195" s="15"/>
      <c r="F195" s="16"/>
      <c r="G195" s="15" t="s">
        <v>603</v>
      </c>
      <c r="H195" s="15" t="s">
        <v>20</v>
      </c>
      <c r="I195" s="17">
        <f>HYPERLINK("https://docs.wto.org/imrd/directdoc.asp?DDFDocuments/t/G/TBTN18/KEN610.DOCX","EN")</f>
      </c>
      <c r="J195" s="17">
        <f>HYPERLINK("https://docs.wto.org/imrd/directdoc.asp?DDFDocuments/u/G/TBTN18/KEN610.DOCX","FR")</f>
      </c>
      <c r="K195" s="17">
        <f>HYPERLINK("https://docs.wto.org/imrd/directdoc.asp?DDFDocuments/v/G/TBTN18/KEN610.DOCX","ES")</f>
      </c>
    </row>
    <row r="196">
      <c r="A196" s="11" t="s">
        <v>607</v>
      </c>
      <c r="B196" s="12" t="s">
        <v>18</v>
      </c>
      <c r="C196" s="13">
        <v>43111</v>
      </c>
      <c r="D196" s="14" t="s">
        <v>13</v>
      </c>
      <c r="E196" s="15"/>
      <c r="F196" s="16"/>
      <c r="G196" s="15" t="s">
        <v>603</v>
      </c>
      <c r="H196" s="15" t="s">
        <v>20</v>
      </c>
      <c r="I196" s="17">
        <f>HYPERLINK("https://docs.wto.org/imrd/directdoc.asp?DDFDocuments/t/G/TBTN18/KEN611.DOCX","EN")</f>
      </c>
      <c r="J196" s="17">
        <f>HYPERLINK("https://docs.wto.org/imrd/directdoc.asp?DDFDocuments/u/G/TBTN18/KEN611.DOCX","FR")</f>
      </c>
      <c r="K196" s="17">
        <f>HYPERLINK("https://docs.wto.org/imrd/directdoc.asp?DDFDocuments/v/G/TBTN18/KEN611.DOCX","ES")</f>
      </c>
    </row>
    <row r="197">
      <c r="A197" s="11" t="s">
        <v>608</v>
      </c>
      <c r="B197" s="12" t="s">
        <v>18</v>
      </c>
      <c r="C197" s="13">
        <v>43111</v>
      </c>
      <c r="D197" s="14" t="s">
        <v>13</v>
      </c>
      <c r="E197" s="15"/>
      <c r="F197" s="16"/>
      <c r="G197" s="15" t="s">
        <v>597</v>
      </c>
      <c r="H197" s="15" t="s">
        <v>20</v>
      </c>
      <c r="I197" s="17">
        <f>HYPERLINK("https://docs.wto.org/imrd/directdoc.asp?DDFDocuments/t/G/TBTN18/KEN612.DOCX","EN")</f>
      </c>
      <c r="J197" s="17">
        <f>HYPERLINK("https://docs.wto.org/imrd/directdoc.asp?DDFDocuments/u/G/TBTN18/KEN612.DOCX","FR")</f>
      </c>
      <c r="K197" s="17">
        <f>HYPERLINK("https://docs.wto.org/imrd/directdoc.asp?DDFDocuments/v/G/TBTN18/KEN612.DOCX","ES")</f>
      </c>
    </row>
    <row r="198">
      <c r="A198" s="11" t="s">
        <v>609</v>
      </c>
      <c r="B198" s="12" t="s">
        <v>18</v>
      </c>
      <c r="C198" s="13">
        <v>43111</v>
      </c>
      <c r="D198" s="14" t="s">
        <v>13</v>
      </c>
      <c r="E198" s="15"/>
      <c r="F198" s="16"/>
      <c r="G198" s="15" t="s">
        <v>597</v>
      </c>
      <c r="H198" s="15" t="s">
        <v>20</v>
      </c>
      <c r="I198" s="17">
        <f>HYPERLINK("https://docs.wto.org/imrd/directdoc.asp?DDFDocuments/t/G/TBTN18/KEN613.DOCX","EN")</f>
      </c>
      <c r="J198" s="17">
        <f>HYPERLINK("https://docs.wto.org/imrd/directdoc.asp?DDFDocuments/u/G/TBTN18/KEN613.DOCX","FR")</f>
      </c>
      <c r="K198" s="17">
        <f>HYPERLINK("https://docs.wto.org/imrd/directdoc.asp?DDFDocuments/v/G/TBTN18/KEN613.DOCX","ES")</f>
      </c>
    </row>
    <row r="199">
      <c r="A199" s="11" t="s">
        <v>610</v>
      </c>
      <c r="B199" s="12" t="s">
        <v>18</v>
      </c>
      <c r="C199" s="13">
        <v>43111</v>
      </c>
      <c r="D199" s="14" t="s">
        <v>13</v>
      </c>
      <c r="E199" s="15"/>
      <c r="F199" s="16" t="s">
        <v>611</v>
      </c>
      <c r="G199" s="15" t="s">
        <v>612</v>
      </c>
      <c r="H199" s="15" t="s">
        <v>20</v>
      </c>
      <c r="I199" s="17">
        <f>HYPERLINK("https://docs.wto.org/imrd/directdoc.asp?DDFDocuments/t/G/TBTN18/KEN614.DOCX","EN")</f>
      </c>
      <c r="J199" s="17">
        <f>HYPERLINK("https://docs.wto.org/imrd/directdoc.asp?DDFDocuments/u/G/TBTN18/KEN614.DOCX","FR")</f>
      </c>
      <c r="K199" s="17">
        <f>HYPERLINK("https://docs.wto.org/imrd/directdoc.asp?DDFDocuments/v/G/TBTN18/KEN614.DOCX","ES")</f>
      </c>
    </row>
    <row r="200">
      <c r="A200" s="11" t="s">
        <v>613</v>
      </c>
      <c r="B200" s="12" t="s">
        <v>18</v>
      </c>
      <c r="C200" s="13">
        <v>43111</v>
      </c>
      <c r="D200" s="14" t="s">
        <v>13</v>
      </c>
      <c r="E200" s="15"/>
      <c r="F200" s="16"/>
      <c r="G200" s="15" t="s">
        <v>614</v>
      </c>
      <c r="H200" s="15" t="s">
        <v>20</v>
      </c>
      <c r="I200" s="17">
        <f>HYPERLINK("https://docs.wto.org/imrd/directdoc.asp?DDFDocuments/t/G/TBTN18/KEN615.DOCX","EN")</f>
      </c>
      <c r="J200" s="17">
        <f>HYPERLINK("https://docs.wto.org/imrd/directdoc.asp?DDFDocuments/u/G/TBTN18/KEN615.DOCX","FR")</f>
      </c>
      <c r="K200" s="17">
        <f>HYPERLINK("https://docs.wto.org/imrd/directdoc.asp?DDFDocuments/v/G/TBTN18/KEN615.DOCX","ES")</f>
      </c>
    </row>
    <row r="201">
      <c r="A201" s="11" t="s">
        <v>615</v>
      </c>
      <c r="B201" s="12" t="s">
        <v>18</v>
      </c>
      <c r="C201" s="13">
        <v>43111</v>
      </c>
      <c r="D201" s="14" t="s">
        <v>13</v>
      </c>
      <c r="E201" s="15"/>
      <c r="F201" s="16"/>
      <c r="G201" s="15" t="s">
        <v>614</v>
      </c>
      <c r="H201" s="15" t="s">
        <v>20</v>
      </c>
      <c r="I201" s="17">
        <f>HYPERLINK("https://docs.wto.org/imrd/directdoc.asp?DDFDocuments/t/G/TBTN18/KEN616.DOCX","EN")</f>
      </c>
      <c r="J201" s="17">
        <f>HYPERLINK("https://docs.wto.org/imrd/directdoc.asp?DDFDocuments/u/G/TBTN18/KEN616.DOCX","FR")</f>
      </c>
      <c r="K201" s="17">
        <f>HYPERLINK("https://docs.wto.org/imrd/directdoc.asp?DDFDocuments/v/G/TBTN18/KEN616.DOCX","ES")</f>
      </c>
    </row>
    <row r="202">
      <c r="A202" s="11" t="s">
        <v>616</v>
      </c>
      <c r="B202" s="12" t="s">
        <v>18</v>
      </c>
      <c r="C202" s="13">
        <v>43111</v>
      </c>
      <c r="D202" s="14" t="s">
        <v>13</v>
      </c>
      <c r="E202" s="15"/>
      <c r="F202" s="16"/>
      <c r="G202" s="15" t="s">
        <v>614</v>
      </c>
      <c r="H202" s="15" t="s">
        <v>20</v>
      </c>
      <c r="I202" s="17">
        <f>HYPERLINK("https://docs.wto.org/imrd/directdoc.asp?DDFDocuments/t/G/TBTN18/KEN617.DOCX","EN")</f>
      </c>
      <c r="J202" s="17">
        <f>HYPERLINK("https://docs.wto.org/imrd/directdoc.asp?DDFDocuments/u/G/TBTN18/KEN617.DOCX","FR")</f>
      </c>
      <c r="K202" s="17">
        <f>HYPERLINK("https://docs.wto.org/imrd/directdoc.asp?DDFDocuments/v/G/TBTN18/KEN617.DOCX","ES")</f>
      </c>
    </row>
    <row r="203">
      <c r="A203" s="11" t="s">
        <v>617</v>
      </c>
      <c r="B203" s="12" t="s">
        <v>18</v>
      </c>
      <c r="C203" s="13">
        <v>43111</v>
      </c>
      <c r="D203" s="14" t="s">
        <v>13</v>
      </c>
      <c r="E203" s="15"/>
      <c r="F203" s="16"/>
      <c r="G203" s="15" t="s">
        <v>614</v>
      </c>
      <c r="H203" s="15" t="s">
        <v>20</v>
      </c>
      <c r="I203" s="17">
        <f>HYPERLINK("https://docs.wto.org/imrd/directdoc.asp?DDFDocuments/t/G/TBTN18/KEN618.DOCX","EN")</f>
      </c>
      <c r="J203" s="17">
        <f>HYPERLINK("https://docs.wto.org/imrd/directdoc.asp?DDFDocuments/u/G/TBTN18/KEN618.DOCX","FR")</f>
      </c>
      <c r="K203" s="17">
        <f>HYPERLINK("https://docs.wto.org/imrd/directdoc.asp?DDFDocuments/v/G/TBTN18/KEN618.DOCX","ES")</f>
      </c>
    </row>
    <row r="204">
      <c r="A204" s="11" t="s">
        <v>618</v>
      </c>
      <c r="B204" s="12" t="s">
        <v>18</v>
      </c>
      <c r="C204" s="13">
        <v>43111</v>
      </c>
      <c r="D204" s="14" t="s">
        <v>13</v>
      </c>
      <c r="E204" s="15"/>
      <c r="F204" s="16"/>
      <c r="G204" s="15" t="s">
        <v>614</v>
      </c>
      <c r="H204" s="15" t="s">
        <v>20</v>
      </c>
      <c r="I204" s="17">
        <f>HYPERLINK("https://docs.wto.org/imrd/directdoc.asp?DDFDocuments/t/G/TBTN18/KEN619.DOCX","EN")</f>
      </c>
      <c r="J204" s="17">
        <f>HYPERLINK("https://docs.wto.org/imrd/directdoc.asp?DDFDocuments/u/G/TBTN18/KEN619.DOCX","FR")</f>
      </c>
      <c r="K204" s="17">
        <f>HYPERLINK("https://docs.wto.org/imrd/directdoc.asp?DDFDocuments/v/G/TBTN18/KEN619.DOCX","ES")</f>
      </c>
    </row>
    <row r="205">
      <c r="A205" s="11" t="s">
        <v>619</v>
      </c>
      <c r="B205" s="12" t="s">
        <v>18</v>
      </c>
      <c r="C205" s="13">
        <v>43111</v>
      </c>
      <c r="D205" s="14" t="s">
        <v>13</v>
      </c>
      <c r="E205" s="15"/>
      <c r="F205" s="16" t="s">
        <v>611</v>
      </c>
      <c r="G205" s="15" t="s">
        <v>612</v>
      </c>
      <c r="H205" s="15" t="s">
        <v>20</v>
      </c>
      <c r="I205" s="17">
        <f>HYPERLINK("https://docs.wto.org/imrd/directdoc.asp?DDFDocuments/t/G/TBTN18/KEN620.DOCX","EN")</f>
      </c>
      <c r="J205" s="17">
        <f>HYPERLINK("https://docs.wto.org/imrd/directdoc.asp?DDFDocuments/u/G/TBTN18/KEN620.DOCX","FR")</f>
      </c>
      <c r="K205" s="17">
        <f>HYPERLINK("https://docs.wto.org/imrd/directdoc.asp?DDFDocuments/v/G/TBTN18/KEN620.DOCX","ES")</f>
      </c>
    </row>
    <row r="206">
      <c r="A206" s="11" t="s">
        <v>620</v>
      </c>
      <c r="B206" s="12" t="s">
        <v>18</v>
      </c>
      <c r="C206" s="13">
        <v>43111</v>
      </c>
      <c r="D206" s="14" t="s">
        <v>13</v>
      </c>
      <c r="E206" s="15"/>
      <c r="F206" s="16"/>
      <c r="G206" s="15" t="s">
        <v>621</v>
      </c>
      <c r="H206" s="15" t="s">
        <v>142</v>
      </c>
      <c r="I206" s="17">
        <f>HYPERLINK("https://docs.wto.org/imrd/directdoc.asp?DDFDocuments/t/G/TBTN18/KEN621.DOCX","EN")</f>
      </c>
      <c r="J206" s="17">
        <f>HYPERLINK("https://docs.wto.org/imrd/directdoc.asp?DDFDocuments/u/G/TBTN18/KEN621.DOCX","FR")</f>
      </c>
      <c r="K206" s="17">
        <f>HYPERLINK("https://docs.wto.org/imrd/directdoc.asp?DDFDocuments/v/G/TBTN18/KEN621.DOCX","ES")</f>
      </c>
    </row>
    <row r="207">
      <c r="A207" s="11" t="s">
        <v>622</v>
      </c>
      <c r="B207" s="12" t="s">
        <v>18</v>
      </c>
      <c r="C207" s="13">
        <v>43111</v>
      </c>
      <c r="D207" s="14" t="s">
        <v>13</v>
      </c>
      <c r="E207" s="15"/>
      <c r="F207" s="16"/>
      <c r="G207" s="15" t="s">
        <v>621</v>
      </c>
      <c r="H207" s="15" t="s">
        <v>20</v>
      </c>
      <c r="I207" s="17">
        <f>HYPERLINK("https://docs.wto.org/imrd/directdoc.asp?DDFDocuments/t/G/TBTN18/KEN622.DOCX","EN")</f>
      </c>
      <c r="J207" s="17">
        <f>HYPERLINK("https://docs.wto.org/imrd/directdoc.asp?DDFDocuments/u/G/TBTN18/KEN622.DOCX","FR")</f>
      </c>
      <c r="K207" s="17">
        <f>HYPERLINK("https://docs.wto.org/imrd/directdoc.asp?DDFDocuments/v/G/TBTN18/KEN622.DOCX","ES")</f>
      </c>
    </row>
    <row r="208">
      <c r="A208" s="11" t="s">
        <v>623</v>
      </c>
      <c r="B208" s="12" t="s">
        <v>18</v>
      </c>
      <c r="C208" s="13">
        <v>43111</v>
      </c>
      <c r="D208" s="14" t="s">
        <v>13</v>
      </c>
      <c r="E208" s="15"/>
      <c r="F208" s="16"/>
      <c r="G208" s="15" t="s">
        <v>177</v>
      </c>
      <c r="H208" s="15" t="s">
        <v>20</v>
      </c>
      <c r="I208" s="17">
        <f>HYPERLINK("https://docs.wto.org/imrd/directdoc.asp?DDFDocuments/t/G/TBTN18/KEN623.DOCX","EN")</f>
      </c>
      <c r="J208" s="17">
        <f>HYPERLINK("https://docs.wto.org/imrd/directdoc.asp?DDFDocuments/u/G/TBTN18/KEN623.DOCX","FR")</f>
      </c>
      <c r="K208" s="17">
        <f>HYPERLINK("https://docs.wto.org/imrd/directdoc.asp?DDFDocuments/v/G/TBTN18/KEN623.DOCX","ES")</f>
      </c>
    </row>
    <row r="209">
      <c r="A209" s="11" t="s">
        <v>624</v>
      </c>
      <c r="B209" s="12" t="s">
        <v>18</v>
      </c>
      <c r="C209" s="13">
        <v>43111</v>
      </c>
      <c r="D209" s="14" t="s">
        <v>13</v>
      </c>
      <c r="E209" s="15"/>
      <c r="F209" s="16"/>
      <c r="G209" s="15" t="s">
        <v>625</v>
      </c>
      <c r="H209" s="15" t="s">
        <v>20</v>
      </c>
      <c r="I209" s="17">
        <f>HYPERLINK("https://docs.wto.org/imrd/directdoc.asp?DDFDocuments/t/G/TBTN18/KEN624.DOCX","EN")</f>
      </c>
      <c r="J209" s="17">
        <f>HYPERLINK("https://docs.wto.org/imrd/directdoc.asp?DDFDocuments/u/G/TBTN18/KEN624.DOCX","FR")</f>
      </c>
      <c r="K209" s="17">
        <f>HYPERLINK("https://docs.wto.org/imrd/directdoc.asp?DDFDocuments/v/G/TBTN18/KEN624.DOCX","ES")</f>
      </c>
    </row>
    <row r="210">
      <c r="A210" s="11" t="s">
        <v>626</v>
      </c>
      <c r="B210" s="12" t="s">
        <v>18</v>
      </c>
      <c r="C210" s="13">
        <v>43111</v>
      </c>
      <c r="D210" s="14" t="s">
        <v>13</v>
      </c>
      <c r="E210" s="15"/>
      <c r="F210" s="16" t="s">
        <v>611</v>
      </c>
      <c r="G210" s="15" t="s">
        <v>612</v>
      </c>
      <c r="H210" s="15" t="s">
        <v>20</v>
      </c>
      <c r="I210" s="17">
        <f>HYPERLINK("https://docs.wto.org/imrd/directdoc.asp?DDFDocuments/t/G/TBTN18/KEN625.DOCX","EN")</f>
      </c>
      <c r="J210" s="17">
        <f>HYPERLINK("https://docs.wto.org/imrd/directdoc.asp?DDFDocuments/u/G/TBTN18/KEN625.DOCX","FR")</f>
      </c>
      <c r="K210" s="17">
        <f>HYPERLINK("https://docs.wto.org/imrd/directdoc.asp?DDFDocuments/v/G/TBTN18/KEN625.DOCX","ES")</f>
      </c>
    </row>
    <row r="211">
      <c r="A211" s="11" t="s">
        <v>627</v>
      </c>
      <c r="B211" s="12" t="s">
        <v>341</v>
      </c>
      <c r="C211" s="13">
        <v>43111</v>
      </c>
      <c r="D211" s="14" t="s">
        <v>13</v>
      </c>
      <c r="E211" s="15" t="s">
        <v>628</v>
      </c>
      <c r="F211" s="16"/>
      <c r="G211" s="15" t="s">
        <v>629</v>
      </c>
      <c r="H211" s="15" t="s">
        <v>102</v>
      </c>
      <c r="I211" s="17">
        <f>HYPERLINK("https://docs.wto.org/imrd/directdoc.asp?DDFDocuments/t/G/TBTN18/KOR749.DOCX","EN")</f>
      </c>
      <c r="J211" s="17">
        <f>HYPERLINK("https://docs.wto.org/imrd/directdoc.asp?DDFDocuments/u/G/TBTN18/KOR749.DOCX","FR")</f>
      </c>
      <c r="K211" s="17">
        <f>HYPERLINK("https://docs.wto.org/imrd/directdoc.asp?DDFDocuments/v/G/TBTN18/KOR749.DOCX","ES")</f>
      </c>
    </row>
    <row r="212">
      <c r="A212" s="11" t="s">
        <v>630</v>
      </c>
      <c r="B212" s="12" t="s">
        <v>631</v>
      </c>
      <c r="C212" s="13">
        <v>43111</v>
      </c>
      <c r="D212" s="14" t="s">
        <v>13</v>
      </c>
      <c r="E212" s="15" t="s">
        <v>632</v>
      </c>
      <c r="F212" s="16"/>
      <c r="G212" s="15" t="s">
        <v>621</v>
      </c>
      <c r="H212" s="15" t="s">
        <v>20</v>
      </c>
      <c r="I212" s="17">
        <f>HYPERLINK("https://docs.wto.org/imrd/directdoc.asp?DDFDocuments/t/G/TBTN18/RWA106.DOCX","EN")</f>
      </c>
      <c r="J212" s="17">
        <f>HYPERLINK("https://docs.wto.org/imrd/directdoc.asp?DDFDocuments/u/G/TBTN18/RWA106.DOCX","FR")</f>
      </c>
      <c r="K212" s="17">
        <f>HYPERLINK("https://docs.wto.org/imrd/directdoc.asp?DDFDocuments/v/G/TBTN18/RWA106.DOCX","ES")</f>
      </c>
    </row>
    <row r="213">
      <c r="A213" s="11" t="s">
        <v>633</v>
      </c>
      <c r="B213" s="12" t="s">
        <v>631</v>
      </c>
      <c r="C213" s="13">
        <v>43111</v>
      </c>
      <c r="D213" s="14" t="s">
        <v>13</v>
      </c>
      <c r="E213" s="15" t="s">
        <v>634</v>
      </c>
      <c r="F213" s="16"/>
      <c r="G213" s="15" t="s">
        <v>621</v>
      </c>
      <c r="H213" s="15" t="s">
        <v>20</v>
      </c>
      <c r="I213" s="17">
        <f>HYPERLINK("https://docs.wto.org/imrd/directdoc.asp?DDFDocuments/t/G/TBTN18/RWA107.DOCX","EN")</f>
      </c>
      <c r="J213" s="17">
        <f>HYPERLINK("https://docs.wto.org/imrd/directdoc.asp?DDFDocuments/u/G/TBTN18/RWA107.DOCX","FR")</f>
      </c>
      <c r="K213" s="17">
        <f>HYPERLINK("https://docs.wto.org/imrd/directdoc.asp?DDFDocuments/v/G/TBTN18/RWA107.DOCX","ES")</f>
      </c>
    </row>
    <row r="214">
      <c r="A214" s="11" t="s">
        <v>635</v>
      </c>
      <c r="B214" s="12" t="s">
        <v>636</v>
      </c>
      <c r="C214" s="13">
        <v>43111</v>
      </c>
      <c r="D214" s="14" t="s">
        <v>13</v>
      </c>
      <c r="E214" s="15"/>
      <c r="F214" s="16"/>
      <c r="G214" s="15" t="s">
        <v>603</v>
      </c>
      <c r="H214" s="15" t="s">
        <v>142</v>
      </c>
      <c r="I214" s="17">
        <f>HYPERLINK("https://docs.wto.org/imrd/directdoc.asp?DDFDocuments/t/G/TBTN18/SEN10.DOCX","EN")</f>
      </c>
      <c r="J214" s="17">
        <f>HYPERLINK("https://docs.wto.org/imrd/directdoc.asp?DDFDocuments/u/G/TBTN18/SEN10.DOCX","FR")</f>
      </c>
      <c r="K214" s="17">
        <f>HYPERLINK("https://docs.wto.org/imrd/directdoc.asp?DDFDocuments/v/G/TBTN18/SEN10.DOCX","ES")</f>
      </c>
    </row>
    <row r="215">
      <c r="A215" s="11" t="s">
        <v>637</v>
      </c>
      <c r="B215" s="12" t="s">
        <v>638</v>
      </c>
      <c r="C215" s="13">
        <v>43111</v>
      </c>
      <c r="D215" s="14" t="s">
        <v>13</v>
      </c>
      <c r="E215" s="15"/>
      <c r="F215" s="16"/>
      <c r="G215" s="15" t="s">
        <v>639</v>
      </c>
      <c r="H215" s="15" t="s">
        <v>640</v>
      </c>
      <c r="I215" s="17">
        <f>HYPERLINK("https://docs.wto.org/imrd/directdoc.asp?DDFDocuments/t/G/TBTN18/SVN102.DOCX","EN")</f>
      </c>
      <c r="J215" s="17">
        <f>HYPERLINK("https://docs.wto.org/imrd/directdoc.asp?DDFDocuments/u/G/TBTN18/SVN102.DOCX","FR")</f>
      </c>
      <c r="K215" s="17">
        <f>HYPERLINK("https://docs.wto.org/imrd/directdoc.asp?DDFDocuments/v/G/TBTN18/SVN102.DOCX","ES")</f>
      </c>
    </row>
    <row r="216">
      <c r="A216" s="11" t="s">
        <v>641</v>
      </c>
      <c r="B216" s="12" t="s">
        <v>56</v>
      </c>
      <c r="C216" s="13">
        <v>43111</v>
      </c>
      <c r="D216" s="14" t="s">
        <v>13</v>
      </c>
      <c r="E216" s="15" t="s">
        <v>642</v>
      </c>
      <c r="F216" s="16"/>
      <c r="G216" s="15" t="s">
        <v>643</v>
      </c>
      <c r="H216" s="15" t="s">
        <v>16</v>
      </c>
      <c r="I216" s="17">
        <f>HYPERLINK("https://docs.wto.org/imrd/directdoc.asp?DDFDocuments/t/G/TBTN18/USA1331.DOCX","EN")</f>
      </c>
      <c r="J216" s="17">
        <f>HYPERLINK("https://docs.wto.org/imrd/directdoc.asp?DDFDocuments/u/G/TBTN18/USA1331.DOCX","FR")</f>
      </c>
      <c r="K216" s="17">
        <f>HYPERLINK("https://docs.wto.org/imrd/directdoc.asp?DDFDocuments/v/G/TBTN18/USA1331.DOCX","ES")</f>
      </c>
    </row>
    <row r="217">
      <c r="A217" s="11" t="s">
        <v>644</v>
      </c>
      <c r="B217" s="12" t="s">
        <v>56</v>
      </c>
      <c r="C217" s="13">
        <v>43111</v>
      </c>
      <c r="D217" s="14" t="s">
        <v>13</v>
      </c>
      <c r="E217" s="15" t="s">
        <v>645</v>
      </c>
      <c r="F217" s="16"/>
      <c r="G217" s="15" t="s">
        <v>646</v>
      </c>
      <c r="H217" s="15" t="s">
        <v>68</v>
      </c>
      <c r="I217" s="17">
        <f>HYPERLINK("https://docs.wto.org/imrd/directdoc.asp?DDFDocuments/t/G/TBTN18/USA1332.DOCX","EN")</f>
      </c>
      <c r="J217" s="17">
        <f>HYPERLINK("https://docs.wto.org/imrd/directdoc.asp?DDFDocuments/u/G/TBTN18/USA1332.DOCX","FR")</f>
      </c>
      <c r="K217" s="17">
        <f>HYPERLINK("https://docs.wto.org/imrd/directdoc.asp?DDFDocuments/v/G/TBTN18/USA1332.DOCX","ES")</f>
      </c>
    </row>
    <row r="218">
      <c r="A218" s="11" t="s">
        <v>647</v>
      </c>
      <c r="B218" s="12" t="s">
        <v>579</v>
      </c>
      <c r="C218" s="13">
        <v>43110</v>
      </c>
      <c r="D218" s="14" t="s">
        <v>51</v>
      </c>
      <c r="E218" s="15" t="s">
        <v>648</v>
      </c>
      <c r="F218" s="16"/>
      <c r="G218" s="15" t="s">
        <v>649</v>
      </c>
      <c r="H218" s="15"/>
      <c r="I218" s="17">
        <f>HYPERLINK("https://docs.wto.org/imrd/directdoc.asp?DDFDocuments/t/G/TBTN05/EGY1A2.DOCX","EN")</f>
      </c>
      <c r="J218" s="17">
        <f>HYPERLINK("https://docs.wto.org/imrd/directdoc.asp?DDFDocuments/u/G/TBTN05/EGY1A2.DOCX","FR")</f>
      </c>
      <c r="K218" s="17">
        <f>HYPERLINK("https://docs.wto.org/imrd/directdoc.asp?DDFDocuments/v/G/TBTN05/EGY1A2.DOCX","ES")</f>
      </c>
    </row>
    <row r="219">
      <c r="A219" s="11" t="s">
        <v>650</v>
      </c>
      <c r="B219" s="12" t="s">
        <v>579</v>
      </c>
      <c r="C219" s="13">
        <v>43110</v>
      </c>
      <c r="D219" s="14" t="s">
        <v>51</v>
      </c>
      <c r="E219" s="15" t="s">
        <v>648</v>
      </c>
      <c r="F219" s="16"/>
      <c r="G219" s="15" t="s">
        <v>512</v>
      </c>
      <c r="H219" s="15"/>
      <c r="I219" s="17">
        <f>HYPERLINK("https://docs.wto.org/imrd/directdoc.asp?DDFDocuments/t/G/TBTN05/EGY1A3.DOCX","EN")</f>
      </c>
      <c r="J219" s="17">
        <f>HYPERLINK("https://docs.wto.org/imrd/directdoc.asp?DDFDocuments/u/G/TBTN05/EGY1A3.DOCX","FR")</f>
      </c>
      <c r="K219" s="17">
        <f>HYPERLINK("https://docs.wto.org/imrd/directdoc.asp?DDFDocuments/v/G/TBTN05/EGY1A3.DOCX","ES")</f>
      </c>
    </row>
    <row r="220">
      <c r="A220" s="11" t="s">
        <v>651</v>
      </c>
      <c r="B220" s="12" t="s">
        <v>579</v>
      </c>
      <c r="C220" s="13">
        <v>43110</v>
      </c>
      <c r="D220" s="14" t="s">
        <v>51</v>
      </c>
      <c r="E220" s="15" t="s">
        <v>652</v>
      </c>
      <c r="F220" s="16"/>
      <c r="G220" s="15" t="s">
        <v>653</v>
      </c>
      <c r="H220" s="15" t="s">
        <v>54</v>
      </c>
      <c r="I220" s="17">
        <f>HYPERLINK("https://docs.wto.org/imrd/directdoc.asp?DDFDocuments/t/G/TBTN16/EGY117A1.DOCX","EN")</f>
      </c>
      <c r="J220" s="17">
        <f>HYPERLINK("https://docs.wto.org/imrd/directdoc.asp?DDFDocuments/u/G/TBTN16/EGY117A1.DOCX","FR")</f>
      </c>
      <c r="K220" s="17">
        <f>HYPERLINK("https://docs.wto.org/imrd/directdoc.asp?DDFDocuments/v/G/TBTN16/EGY117A1.DOCX","ES")</f>
      </c>
    </row>
    <row r="221">
      <c r="A221" s="11" t="s">
        <v>654</v>
      </c>
      <c r="B221" s="12" t="s">
        <v>579</v>
      </c>
      <c r="C221" s="13">
        <v>43110</v>
      </c>
      <c r="D221" s="14" t="s">
        <v>51</v>
      </c>
      <c r="E221" s="15" t="s">
        <v>652</v>
      </c>
      <c r="F221" s="16"/>
      <c r="G221" s="15" t="s">
        <v>653</v>
      </c>
      <c r="H221" s="15" t="s">
        <v>54</v>
      </c>
      <c r="I221" s="17">
        <f>HYPERLINK("https://docs.wto.org/imrd/directdoc.asp?DDFDocuments/t/G/TBTN16/EGY118A1.DOCX","EN")</f>
      </c>
      <c r="J221" s="17">
        <f>HYPERLINK("https://docs.wto.org/imrd/directdoc.asp?DDFDocuments/u/G/TBTN16/EGY118A1.DOCX","FR")</f>
      </c>
      <c r="K221" s="17">
        <f>HYPERLINK("https://docs.wto.org/imrd/directdoc.asp?DDFDocuments/v/G/TBTN16/EGY118A1.DOCX","ES")</f>
      </c>
    </row>
    <row r="222">
      <c r="A222" s="11" t="s">
        <v>655</v>
      </c>
      <c r="B222" s="12" t="s">
        <v>579</v>
      </c>
      <c r="C222" s="13">
        <v>43110</v>
      </c>
      <c r="D222" s="14" t="s">
        <v>51</v>
      </c>
      <c r="E222" s="15" t="s">
        <v>656</v>
      </c>
      <c r="F222" s="16"/>
      <c r="G222" s="15" t="s">
        <v>657</v>
      </c>
      <c r="H222" s="15" t="s">
        <v>54</v>
      </c>
      <c r="I222" s="17">
        <f>HYPERLINK("https://docs.wto.org/imrd/directdoc.asp?DDFDocuments/t/G/TBTN17/EGY166A1.DOCX","EN")</f>
      </c>
      <c r="J222" s="17">
        <f>HYPERLINK("https://docs.wto.org/imrd/directdoc.asp?DDFDocuments/u/G/TBTN17/EGY166A1.DOCX","FR")</f>
      </c>
      <c r="K222" s="17">
        <f>HYPERLINK("https://docs.wto.org/imrd/directdoc.asp?DDFDocuments/v/G/TBTN17/EGY166A1.DOCX","ES")</f>
      </c>
    </row>
    <row r="223">
      <c r="A223" s="11" t="s">
        <v>658</v>
      </c>
      <c r="B223" s="12" t="s">
        <v>579</v>
      </c>
      <c r="C223" s="13">
        <v>43110</v>
      </c>
      <c r="D223" s="14" t="s">
        <v>13</v>
      </c>
      <c r="E223" s="15" t="s">
        <v>659</v>
      </c>
      <c r="F223" s="16"/>
      <c r="G223" s="15" t="s">
        <v>660</v>
      </c>
      <c r="H223" s="15" t="s">
        <v>16</v>
      </c>
      <c r="I223" s="17">
        <f>HYPERLINK("https://docs.wto.org/imrd/directdoc.asp?DDFDocuments/t/G/TBTN18/EGY169.DOCX","EN")</f>
      </c>
      <c r="J223" s="17">
        <f>HYPERLINK("https://docs.wto.org/imrd/directdoc.asp?DDFDocuments/u/G/TBTN18/EGY169.DOCX","FR")</f>
      </c>
      <c r="K223" s="17">
        <f>HYPERLINK("https://docs.wto.org/imrd/directdoc.asp?DDFDocuments/v/G/TBTN18/EGY169.DOCX","ES")</f>
      </c>
    </row>
    <row r="224">
      <c r="A224" s="11" t="s">
        <v>661</v>
      </c>
      <c r="B224" s="12" t="s">
        <v>579</v>
      </c>
      <c r="C224" s="13">
        <v>43110</v>
      </c>
      <c r="D224" s="14" t="s">
        <v>13</v>
      </c>
      <c r="E224" s="15" t="s">
        <v>662</v>
      </c>
      <c r="F224" s="16"/>
      <c r="G224" s="15" t="s">
        <v>549</v>
      </c>
      <c r="H224" s="15" t="s">
        <v>16</v>
      </c>
      <c r="I224" s="17">
        <f>HYPERLINK("https://docs.wto.org/imrd/directdoc.asp?DDFDocuments/t/G/TBTN18/EGY170.DOCX","EN")</f>
      </c>
      <c r="J224" s="17">
        <f>HYPERLINK("https://docs.wto.org/imrd/directdoc.asp?DDFDocuments/u/G/TBTN18/EGY170.DOCX","FR")</f>
      </c>
      <c r="K224" s="17">
        <f>HYPERLINK("https://docs.wto.org/imrd/directdoc.asp?DDFDocuments/v/G/TBTN18/EGY170.DOCX","ES")</f>
      </c>
    </row>
    <row r="225">
      <c r="A225" s="11" t="s">
        <v>663</v>
      </c>
      <c r="B225" s="12" t="s">
        <v>579</v>
      </c>
      <c r="C225" s="13">
        <v>43110</v>
      </c>
      <c r="D225" s="14" t="s">
        <v>13</v>
      </c>
      <c r="E225" s="15" t="s">
        <v>664</v>
      </c>
      <c r="F225" s="16"/>
      <c r="G225" s="15" t="s">
        <v>665</v>
      </c>
      <c r="H225" s="15" t="s">
        <v>16</v>
      </c>
      <c r="I225" s="17">
        <f>HYPERLINK("https://docs.wto.org/imrd/directdoc.asp?DDFDocuments/t/G/TBTN18/EGY171.DOCX","EN")</f>
      </c>
      <c r="J225" s="17">
        <f>HYPERLINK("https://docs.wto.org/imrd/directdoc.asp?DDFDocuments/u/G/TBTN18/EGY171.DOCX","FR")</f>
      </c>
      <c r="K225" s="17">
        <f>HYPERLINK("https://docs.wto.org/imrd/directdoc.asp?DDFDocuments/v/G/TBTN18/EGY171.DOCX","ES")</f>
      </c>
    </row>
    <row r="226">
      <c r="A226" s="11" t="s">
        <v>666</v>
      </c>
      <c r="B226" s="12" t="s">
        <v>579</v>
      </c>
      <c r="C226" s="13">
        <v>43110</v>
      </c>
      <c r="D226" s="14" t="s">
        <v>13</v>
      </c>
      <c r="E226" s="15" t="s">
        <v>667</v>
      </c>
      <c r="F226" s="16"/>
      <c r="G226" s="15" t="s">
        <v>668</v>
      </c>
      <c r="H226" s="15" t="s">
        <v>68</v>
      </c>
      <c r="I226" s="17">
        <f>HYPERLINK("https://docs.wto.org/imrd/directdoc.asp?DDFDocuments/t/G/TBTN18/EGY173.DOCX","EN")</f>
      </c>
      <c r="J226" s="17">
        <f>HYPERLINK("https://docs.wto.org/imrd/directdoc.asp?DDFDocuments/u/G/TBTN18/EGY173.DOCX","FR")</f>
      </c>
      <c r="K226" s="17">
        <f>HYPERLINK("https://docs.wto.org/imrd/directdoc.asp?DDFDocuments/v/G/TBTN18/EGY173.DOCX","ES")</f>
      </c>
    </row>
    <row r="227">
      <c r="A227" s="11" t="s">
        <v>669</v>
      </c>
      <c r="B227" s="12" t="s">
        <v>579</v>
      </c>
      <c r="C227" s="13">
        <v>43110</v>
      </c>
      <c r="D227" s="14" t="s">
        <v>13</v>
      </c>
      <c r="E227" s="15" t="s">
        <v>670</v>
      </c>
      <c r="F227" s="16"/>
      <c r="G227" s="15" t="s">
        <v>269</v>
      </c>
      <c r="H227" s="15" t="s">
        <v>16</v>
      </c>
      <c r="I227" s="17">
        <f>HYPERLINK("https://docs.wto.org/imrd/directdoc.asp?DDFDocuments/t/G/TBTN18/EGY174.DOCX","EN")</f>
      </c>
      <c r="J227" s="17">
        <f>HYPERLINK("https://docs.wto.org/imrd/directdoc.asp?DDFDocuments/u/G/TBTN18/EGY174.DOCX","FR")</f>
      </c>
      <c r="K227" s="17">
        <f>HYPERLINK("https://docs.wto.org/imrd/directdoc.asp?DDFDocuments/v/G/TBTN18/EGY174.DOCX","ES")</f>
      </c>
    </row>
    <row r="228">
      <c r="A228" s="11" t="s">
        <v>671</v>
      </c>
      <c r="B228" s="12" t="s">
        <v>579</v>
      </c>
      <c r="C228" s="13">
        <v>43110</v>
      </c>
      <c r="D228" s="14" t="s">
        <v>13</v>
      </c>
      <c r="E228" s="15" t="s">
        <v>672</v>
      </c>
      <c r="F228" s="16"/>
      <c r="G228" s="15" t="s">
        <v>228</v>
      </c>
      <c r="H228" s="15" t="s">
        <v>16</v>
      </c>
      <c r="I228" s="17">
        <f>HYPERLINK("https://docs.wto.org/imrd/directdoc.asp?DDFDocuments/t/G/TBTN18/EGY175.DOCX","EN")</f>
      </c>
      <c r="J228" s="17">
        <f>HYPERLINK("https://docs.wto.org/imrd/directdoc.asp?DDFDocuments/u/G/TBTN18/EGY175.DOCX","FR")</f>
      </c>
      <c r="K228" s="17">
        <f>HYPERLINK("https://docs.wto.org/imrd/directdoc.asp?DDFDocuments/v/G/TBTN18/EGY175.DOCX","ES")</f>
      </c>
    </row>
    <row r="229">
      <c r="A229" s="11" t="s">
        <v>673</v>
      </c>
      <c r="B229" s="12" t="s">
        <v>579</v>
      </c>
      <c r="C229" s="13">
        <v>43110</v>
      </c>
      <c r="D229" s="14" t="s">
        <v>13</v>
      </c>
      <c r="E229" s="15" t="s">
        <v>674</v>
      </c>
      <c r="F229" s="16"/>
      <c r="G229" s="15" t="s">
        <v>675</v>
      </c>
      <c r="H229" s="15" t="s">
        <v>16</v>
      </c>
      <c r="I229" s="17">
        <f>HYPERLINK("https://docs.wto.org/imrd/directdoc.asp?DDFDocuments/t/G/TBTN18/EGY177.DOCX","EN")</f>
      </c>
      <c r="J229" s="17"/>
      <c r="K229" s="17">
        <f>HYPERLINK("https://docs.wto.org/imrd/directdoc.asp?DDFDocuments/v/G/TBTN18/EGY177.DOCX","ES")</f>
      </c>
    </row>
    <row r="230">
      <c r="A230" s="11" t="s">
        <v>676</v>
      </c>
      <c r="B230" s="12" t="s">
        <v>579</v>
      </c>
      <c r="C230" s="13">
        <v>43110</v>
      </c>
      <c r="D230" s="14" t="s">
        <v>51</v>
      </c>
      <c r="E230" s="15" t="s">
        <v>648</v>
      </c>
      <c r="F230" s="16"/>
      <c r="G230" s="15" t="s">
        <v>677</v>
      </c>
      <c r="H230" s="15"/>
      <c r="I230" s="17">
        <f>HYPERLINK("https://docs.wto.org/imrd/directdoc.asp?DDFDocuments/t/G/TBTN05/EGY2A2.DOCX","EN")</f>
      </c>
      <c r="J230" s="17">
        <f>HYPERLINK("https://docs.wto.org/imrd/directdoc.asp?DDFDocuments/u/G/TBTN05/EGY2A2.DOCX","FR")</f>
      </c>
      <c r="K230" s="17">
        <f>HYPERLINK("https://docs.wto.org/imrd/directdoc.asp?DDFDocuments/v/G/TBTN05/EGY2A2.DOCX","ES")</f>
      </c>
    </row>
    <row r="231">
      <c r="A231" s="11" t="s">
        <v>678</v>
      </c>
      <c r="B231" s="12" t="s">
        <v>579</v>
      </c>
      <c r="C231" s="13">
        <v>43110</v>
      </c>
      <c r="D231" s="14" t="s">
        <v>51</v>
      </c>
      <c r="E231" s="15" t="s">
        <v>648</v>
      </c>
      <c r="F231" s="16"/>
      <c r="G231" s="15" t="s">
        <v>19</v>
      </c>
      <c r="H231" s="15"/>
      <c r="I231" s="17">
        <f>HYPERLINK("https://docs.wto.org/imrd/directdoc.asp?DDFDocuments/t/G/TBTN05/EGY2A3.DOCX","EN")</f>
      </c>
      <c r="J231" s="17">
        <f>HYPERLINK("https://docs.wto.org/imrd/directdoc.asp?DDFDocuments/u/G/TBTN05/EGY2A3.DOCX","FR")</f>
      </c>
      <c r="K231" s="17">
        <f>HYPERLINK("https://docs.wto.org/imrd/directdoc.asp?DDFDocuments/v/G/TBTN05/EGY2A3.DOCX","ES")</f>
      </c>
    </row>
    <row r="232">
      <c r="A232" s="11" t="s">
        <v>679</v>
      </c>
      <c r="B232" s="12" t="s">
        <v>579</v>
      </c>
      <c r="C232" s="13">
        <v>43110</v>
      </c>
      <c r="D232" s="14" t="s">
        <v>51</v>
      </c>
      <c r="E232" s="15" t="s">
        <v>648</v>
      </c>
      <c r="F232" s="16"/>
      <c r="G232" s="15" t="s">
        <v>411</v>
      </c>
      <c r="H232" s="15"/>
      <c r="I232" s="17">
        <f>HYPERLINK("https://docs.wto.org/imrd/directdoc.asp?DDFDocuments/t/G/TBTN05/EGY2A4.DOCX","EN")</f>
      </c>
      <c r="J232" s="17">
        <f>HYPERLINK("https://docs.wto.org/imrd/directdoc.asp?DDFDocuments/u/G/TBTN05/EGY2A4.DOCX","FR")</f>
      </c>
      <c r="K232" s="17">
        <f>HYPERLINK("https://docs.wto.org/imrd/directdoc.asp?DDFDocuments/v/G/TBTN05/EGY2A4.DOCX","ES")</f>
      </c>
    </row>
    <row r="233">
      <c r="A233" s="11" t="s">
        <v>680</v>
      </c>
      <c r="B233" s="12" t="s">
        <v>579</v>
      </c>
      <c r="C233" s="13">
        <v>43110</v>
      </c>
      <c r="D233" s="14" t="s">
        <v>51</v>
      </c>
      <c r="E233" s="15" t="s">
        <v>681</v>
      </c>
      <c r="F233" s="16"/>
      <c r="G233" s="15" t="s">
        <v>349</v>
      </c>
      <c r="H233" s="15"/>
      <c r="I233" s="17">
        <f>HYPERLINK("https://docs.wto.org/imrd/directdoc.asp?DDFDocuments/t/G/TBTN05/EGY3A10.DOCX","EN")</f>
      </c>
      <c r="J233" s="17">
        <f>HYPERLINK("https://docs.wto.org/imrd/directdoc.asp?DDFDocuments/u/G/TBTN05/EGY3A10.DOCX","FR")</f>
      </c>
      <c r="K233" s="17">
        <f>HYPERLINK("https://docs.wto.org/imrd/directdoc.asp?DDFDocuments/v/G/TBTN05/EGY3A10.DOCX","ES")</f>
      </c>
    </row>
    <row r="234">
      <c r="A234" s="11" t="s">
        <v>682</v>
      </c>
      <c r="B234" s="12" t="s">
        <v>579</v>
      </c>
      <c r="C234" s="13">
        <v>43110</v>
      </c>
      <c r="D234" s="14" t="s">
        <v>51</v>
      </c>
      <c r="E234" s="15" t="s">
        <v>681</v>
      </c>
      <c r="F234" s="16"/>
      <c r="G234" s="15" t="s">
        <v>683</v>
      </c>
      <c r="H234" s="15"/>
      <c r="I234" s="17">
        <f>HYPERLINK("https://docs.wto.org/imrd/directdoc.asp?DDFDocuments/t/G/TBTN05/EGY3A11.DOCX","EN")</f>
      </c>
      <c r="J234" s="17">
        <f>HYPERLINK("https://docs.wto.org/imrd/directdoc.asp?DDFDocuments/u/G/TBTN05/EGY3A11.DOCX","FR")</f>
      </c>
      <c r="K234" s="17">
        <f>HYPERLINK("https://docs.wto.org/imrd/directdoc.asp?DDFDocuments/v/G/TBTN05/EGY3A11.DOCX","ES")</f>
      </c>
    </row>
    <row r="235">
      <c r="A235" s="11" t="s">
        <v>684</v>
      </c>
      <c r="B235" s="12" t="s">
        <v>579</v>
      </c>
      <c r="C235" s="13">
        <v>43110</v>
      </c>
      <c r="D235" s="14" t="s">
        <v>51</v>
      </c>
      <c r="E235" s="15" t="s">
        <v>681</v>
      </c>
      <c r="F235" s="16"/>
      <c r="G235" s="15" t="s">
        <v>685</v>
      </c>
      <c r="H235" s="15"/>
      <c r="I235" s="17">
        <f>HYPERLINK("https://docs.wto.org/imrd/directdoc.asp?DDFDocuments/t/G/TBTN05/EGY3A5.DOCX","EN")</f>
      </c>
      <c r="J235" s="17">
        <f>HYPERLINK("https://docs.wto.org/imrd/directdoc.asp?DDFDocuments/u/G/TBTN05/EGY3A5.DOCX","FR")</f>
      </c>
      <c r="K235" s="17">
        <f>HYPERLINK("https://docs.wto.org/imrd/directdoc.asp?DDFDocuments/v/G/TBTN05/EGY3A5.DOCX","ES")</f>
      </c>
    </row>
    <row r="236">
      <c r="A236" s="11" t="s">
        <v>686</v>
      </c>
      <c r="B236" s="12" t="s">
        <v>579</v>
      </c>
      <c r="C236" s="13">
        <v>43110</v>
      </c>
      <c r="D236" s="14" t="s">
        <v>51</v>
      </c>
      <c r="E236" s="15" t="s">
        <v>681</v>
      </c>
      <c r="F236" s="16"/>
      <c r="G236" s="15" t="s">
        <v>549</v>
      </c>
      <c r="H236" s="15"/>
      <c r="I236" s="17">
        <f>HYPERLINK("https://docs.wto.org/imrd/directdoc.asp?DDFDocuments/t/G/TBTN05/EGY3A6.DOCX","EN")</f>
      </c>
      <c r="J236" s="17">
        <f>HYPERLINK("https://docs.wto.org/imrd/directdoc.asp?DDFDocuments/u/G/TBTN05/EGY3A6.DOCX","FR")</f>
      </c>
      <c r="K236" s="17">
        <f>HYPERLINK("https://docs.wto.org/imrd/directdoc.asp?DDFDocuments/v/G/TBTN05/EGY3A6.DOCX","ES")</f>
      </c>
    </row>
    <row r="237">
      <c r="A237" s="11" t="s">
        <v>687</v>
      </c>
      <c r="B237" s="12" t="s">
        <v>579</v>
      </c>
      <c r="C237" s="13">
        <v>43110</v>
      </c>
      <c r="D237" s="14" t="s">
        <v>51</v>
      </c>
      <c r="E237" s="15" t="s">
        <v>681</v>
      </c>
      <c r="F237" s="16"/>
      <c r="G237" s="15" t="s">
        <v>688</v>
      </c>
      <c r="H237" s="15"/>
      <c r="I237" s="17">
        <f>HYPERLINK("https://docs.wto.org/imrd/directdoc.asp?DDFDocuments/t/G/TBTN05/EGY3A7.DOCX","EN")</f>
      </c>
      <c r="J237" s="17">
        <f>HYPERLINK("https://docs.wto.org/imrd/directdoc.asp?DDFDocuments/u/G/TBTN05/EGY3A7.DOCX","FR")</f>
      </c>
      <c r="K237" s="17">
        <f>HYPERLINK("https://docs.wto.org/imrd/directdoc.asp?DDFDocuments/v/G/TBTN05/EGY3A7.DOCX","ES")</f>
      </c>
    </row>
    <row r="238">
      <c r="A238" s="11" t="s">
        <v>689</v>
      </c>
      <c r="B238" s="12" t="s">
        <v>579</v>
      </c>
      <c r="C238" s="13">
        <v>43110</v>
      </c>
      <c r="D238" s="14" t="s">
        <v>51</v>
      </c>
      <c r="E238" s="15" t="s">
        <v>681</v>
      </c>
      <c r="F238" s="16"/>
      <c r="G238" s="15" t="s">
        <v>549</v>
      </c>
      <c r="H238" s="15"/>
      <c r="I238" s="17">
        <f>HYPERLINK("https://docs.wto.org/imrd/directdoc.asp?DDFDocuments/t/G/TBTN05/EGY3A8.DOCX","EN")</f>
      </c>
      <c r="J238" s="17">
        <f>HYPERLINK("https://docs.wto.org/imrd/directdoc.asp?DDFDocuments/u/G/TBTN05/EGY3A8.DOCX","FR")</f>
      </c>
      <c r="K238" s="17">
        <f>HYPERLINK("https://docs.wto.org/imrd/directdoc.asp?DDFDocuments/v/G/TBTN05/EGY3A8.DOCX","ES")</f>
      </c>
    </row>
    <row r="239">
      <c r="A239" s="11" t="s">
        <v>690</v>
      </c>
      <c r="B239" s="12" t="s">
        <v>579</v>
      </c>
      <c r="C239" s="13">
        <v>43110</v>
      </c>
      <c r="D239" s="14" t="s">
        <v>51</v>
      </c>
      <c r="E239" s="15" t="s">
        <v>681</v>
      </c>
      <c r="F239" s="16"/>
      <c r="G239" s="15" t="s">
        <v>691</v>
      </c>
      <c r="H239" s="15"/>
      <c r="I239" s="17">
        <f>HYPERLINK("https://docs.wto.org/imrd/directdoc.asp?DDFDocuments/t/G/TBTN05/EGY3A9.DOCX","EN")</f>
      </c>
      <c r="J239" s="17">
        <f>HYPERLINK("https://docs.wto.org/imrd/directdoc.asp?DDFDocuments/u/G/TBTN05/EGY3A9.DOCX","FR")</f>
      </c>
      <c r="K239" s="17">
        <f>HYPERLINK("https://docs.wto.org/imrd/directdoc.asp?DDFDocuments/v/G/TBTN05/EGY3A9.DOCX","ES")</f>
      </c>
    </row>
    <row r="240">
      <c r="A240" s="11" t="s">
        <v>692</v>
      </c>
      <c r="B240" s="12" t="s">
        <v>579</v>
      </c>
      <c r="C240" s="13">
        <v>43110</v>
      </c>
      <c r="D240" s="14" t="s">
        <v>51</v>
      </c>
      <c r="E240" s="15" t="s">
        <v>648</v>
      </c>
      <c r="F240" s="16"/>
      <c r="G240" s="15" t="s">
        <v>677</v>
      </c>
      <c r="H240" s="15" t="s">
        <v>54</v>
      </c>
      <c r="I240" s="17">
        <f>HYPERLINK("https://docs.wto.org/imrd/directdoc.asp?DDFDocuments/t/G/TBTN13/EGY34A1.DOCX","EN")</f>
      </c>
      <c r="J240" s="17">
        <f>HYPERLINK("https://docs.wto.org/imrd/directdoc.asp?DDFDocuments/u/G/TBTN13/EGY34A1.DOCX","FR")</f>
      </c>
      <c r="K240" s="17">
        <f>HYPERLINK("https://docs.wto.org/imrd/directdoc.asp?DDFDocuments/v/G/TBTN13/EGY34A1.DOCX","ES")</f>
      </c>
    </row>
    <row r="241">
      <c r="A241" s="11" t="s">
        <v>693</v>
      </c>
      <c r="B241" s="12" t="s">
        <v>579</v>
      </c>
      <c r="C241" s="13">
        <v>43110</v>
      </c>
      <c r="D241" s="14" t="s">
        <v>51</v>
      </c>
      <c r="E241" s="15" t="s">
        <v>694</v>
      </c>
      <c r="F241" s="16"/>
      <c r="G241" s="15" t="s">
        <v>695</v>
      </c>
      <c r="H241" s="15" t="s">
        <v>81</v>
      </c>
      <c r="I241" s="17">
        <f>HYPERLINK("https://docs.wto.org/imrd/directdoc.asp?DDFDocuments/t/G/TBTN14/EGY68A3.DOCX","EN")</f>
      </c>
      <c r="J241" s="17">
        <f>HYPERLINK("https://docs.wto.org/imrd/directdoc.asp?DDFDocuments/u/G/TBTN14/EGY68A3.DOCX","FR")</f>
      </c>
      <c r="K241" s="17">
        <f>HYPERLINK("https://docs.wto.org/imrd/directdoc.asp?DDFDocuments/v/G/TBTN14/EGY68A3.DOCX","ES")</f>
      </c>
    </row>
    <row r="242">
      <c r="A242" s="11" t="s">
        <v>696</v>
      </c>
      <c r="B242" s="12" t="s">
        <v>292</v>
      </c>
      <c r="C242" s="13">
        <v>43110</v>
      </c>
      <c r="D242" s="14" t="s">
        <v>51</v>
      </c>
      <c r="E242" s="15" t="s">
        <v>697</v>
      </c>
      <c r="F242" s="16" t="s">
        <v>698</v>
      </c>
      <c r="G242" s="15" t="s">
        <v>699</v>
      </c>
      <c r="H242" s="15" t="s">
        <v>54</v>
      </c>
      <c r="I242" s="17">
        <f>HYPERLINK("https://docs.wto.org/imrd/directdoc.asp?DDFDocuments/t/G/TBTN18/JPN577A1.DOCX","EN")</f>
      </c>
      <c r="J242" s="17">
        <f>HYPERLINK("https://docs.wto.org/imrd/directdoc.asp?DDFDocuments/u/G/TBTN18/JPN577A1.DOCX","FR")</f>
      </c>
      <c r="K242" s="17">
        <f>HYPERLINK("https://docs.wto.org/imrd/directdoc.asp?DDFDocuments/v/G/TBTN18/JPN577A1.DOCX","ES")</f>
      </c>
    </row>
    <row r="243">
      <c r="A243" s="11" t="s">
        <v>700</v>
      </c>
      <c r="B243" s="12" t="s">
        <v>292</v>
      </c>
      <c r="C243" s="13">
        <v>43110</v>
      </c>
      <c r="D243" s="14" t="s">
        <v>13</v>
      </c>
      <c r="E243" s="15" t="s">
        <v>701</v>
      </c>
      <c r="F243" s="16"/>
      <c r="G243" s="15" t="s">
        <v>91</v>
      </c>
      <c r="H243" s="15" t="s">
        <v>16</v>
      </c>
      <c r="I243" s="17">
        <f>HYPERLINK("https://docs.wto.org/imrd/directdoc.asp?DDFDocuments/t/G/TBTN18/JPN580.DOCX","EN")</f>
      </c>
      <c r="J243" s="17">
        <f>HYPERLINK("https://docs.wto.org/imrd/directdoc.asp?DDFDocuments/u/G/TBTN18/JPN580.DOCX","FR")</f>
      </c>
      <c r="K243" s="17">
        <f>HYPERLINK("https://docs.wto.org/imrd/directdoc.asp?DDFDocuments/v/G/TBTN18/JPN580.DOCX","ES")</f>
      </c>
    </row>
    <row r="244">
      <c r="A244" s="11" t="s">
        <v>702</v>
      </c>
      <c r="B244" s="12" t="s">
        <v>292</v>
      </c>
      <c r="C244" s="13">
        <v>43110</v>
      </c>
      <c r="D244" s="14" t="s">
        <v>13</v>
      </c>
      <c r="E244" s="15" t="s">
        <v>703</v>
      </c>
      <c r="F244" s="16"/>
      <c r="G244" s="15" t="s">
        <v>704</v>
      </c>
      <c r="H244" s="15" t="s">
        <v>16</v>
      </c>
      <c r="I244" s="17">
        <f>HYPERLINK("https://docs.wto.org/imrd/directdoc.asp?DDFDocuments/t/G/TBTN18/JPN581.DOCX","EN")</f>
      </c>
      <c r="J244" s="17">
        <f>HYPERLINK("https://docs.wto.org/imrd/directdoc.asp?DDFDocuments/u/G/TBTN18/JPN581.DOCX","FR")</f>
      </c>
      <c r="K244" s="17">
        <f>HYPERLINK("https://docs.wto.org/imrd/directdoc.asp?DDFDocuments/v/G/TBTN18/JPN581.DOCX","ES")</f>
      </c>
    </row>
    <row r="245">
      <c r="A245" s="11" t="s">
        <v>705</v>
      </c>
      <c r="B245" s="12" t="s">
        <v>44</v>
      </c>
      <c r="C245" s="13">
        <v>43110</v>
      </c>
      <c r="D245" s="14" t="s">
        <v>51</v>
      </c>
      <c r="E245" s="15"/>
      <c r="F245" s="16" t="s">
        <v>706</v>
      </c>
      <c r="G245" s="15" t="s">
        <v>707</v>
      </c>
      <c r="H245" s="15" t="s">
        <v>54</v>
      </c>
      <c r="I245" s="17">
        <f>HYPERLINK("https://docs.wto.org/imrd/directdoc.asp?DDFDocuments/t/G/TBTN16/MEX331A2.DOCX","EN")</f>
      </c>
      <c r="J245" s="17">
        <f>HYPERLINK("https://docs.wto.org/imrd/directdoc.asp?DDFDocuments/u/G/TBTN16/MEX331A2.DOCX","FR")</f>
      </c>
      <c r="K245" s="17">
        <f>HYPERLINK("https://docs.wto.org/imrd/directdoc.asp?DDFDocuments/v/G/TBTN16/MEX331A2.DOCX","ES")</f>
      </c>
    </row>
    <row r="246">
      <c r="A246" s="11" t="s">
        <v>708</v>
      </c>
      <c r="B246" s="12" t="s">
        <v>44</v>
      </c>
      <c r="C246" s="13">
        <v>43110</v>
      </c>
      <c r="D246" s="14" t="s">
        <v>13</v>
      </c>
      <c r="E246" s="15" t="s">
        <v>709</v>
      </c>
      <c r="F246" s="16"/>
      <c r="G246" s="15" t="s">
        <v>710</v>
      </c>
      <c r="H246" s="15" t="s">
        <v>48</v>
      </c>
      <c r="I246" s="17">
        <f>HYPERLINK("https://docs.wto.org/imrd/directdoc.asp?DDFDocuments/t/G/TBTN18/MEX388.DOCX","EN")</f>
      </c>
      <c r="J246" s="17">
        <f>HYPERLINK("https://docs.wto.org/imrd/directdoc.asp?DDFDocuments/u/G/TBTN18/MEX388.DOCX","FR")</f>
      </c>
      <c r="K246" s="17">
        <f>HYPERLINK("https://docs.wto.org/imrd/directdoc.asp?DDFDocuments/v/G/TBTN18/MEX388.DOCX","ES")</f>
      </c>
    </row>
    <row r="247">
      <c r="A247" s="11" t="s">
        <v>711</v>
      </c>
      <c r="B247" s="12" t="s">
        <v>631</v>
      </c>
      <c r="C247" s="13">
        <v>43110</v>
      </c>
      <c r="D247" s="14" t="s">
        <v>13</v>
      </c>
      <c r="E247" s="15" t="s">
        <v>712</v>
      </c>
      <c r="F247" s="16"/>
      <c r="G247" s="15" t="s">
        <v>649</v>
      </c>
      <c r="H247" s="15" t="s">
        <v>20</v>
      </c>
      <c r="I247" s="17">
        <f>HYPERLINK("https://docs.wto.org/imrd/directdoc.asp?DDFDocuments/t/G/TBTN18/RWA100.DOCX","EN")</f>
      </c>
      <c r="J247" s="17">
        <f>HYPERLINK("https://docs.wto.org/imrd/directdoc.asp?DDFDocuments/u/G/TBTN18/RWA100.DOCX","FR")</f>
      </c>
      <c r="K247" s="17">
        <f>HYPERLINK("https://docs.wto.org/imrd/directdoc.asp?DDFDocuments/v/G/TBTN18/RWA100.DOCX","ES")</f>
      </c>
    </row>
    <row r="248">
      <c r="A248" s="11" t="s">
        <v>713</v>
      </c>
      <c r="B248" s="12" t="s">
        <v>631</v>
      </c>
      <c r="C248" s="13">
        <v>43110</v>
      </c>
      <c r="D248" s="14" t="s">
        <v>13</v>
      </c>
      <c r="E248" s="15" t="s">
        <v>714</v>
      </c>
      <c r="F248" s="16"/>
      <c r="G248" s="15" t="s">
        <v>177</v>
      </c>
      <c r="H248" s="15" t="s">
        <v>20</v>
      </c>
      <c r="I248" s="17">
        <f>HYPERLINK("https://docs.wto.org/imrd/directdoc.asp?DDFDocuments/t/G/TBTN18/RWA101.DOCX","EN")</f>
      </c>
      <c r="J248" s="17">
        <f>HYPERLINK("https://docs.wto.org/imrd/directdoc.asp?DDFDocuments/u/G/TBTN18/RWA101.DOCX","FR")</f>
      </c>
      <c r="K248" s="17">
        <f>HYPERLINK("https://docs.wto.org/imrd/directdoc.asp?DDFDocuments/v/G/TBTN18/RWA101.DOCX","ES")</f>
      </c>
    </row>
    <row r="249">
      <c r="A249" s="11" t="s">
        <v>715</v>
      </c>
      <c r="B249" s="12" t="s">
        <v>631</v>
      </c>
      <c r="C249" s="13">
        <v>43110</v>
      </c>
      <c r="D249" s="14" t="s">
        <v>13</v>
      </c>
      <c r="E249" s="15" t="s">
        <v>716</v>
      </c>
      <c r="F249" s="16"/>
      <c r="G249" s="15" t="s">
        <v>677</v>
      </c>
      <c r="H249" s="15" t="s">
        <v>20</v>
      </c>
      <c r="I249" s="17">
        <f>HYPERLINK("https://docs.wto.org/imrd/directdoc.asp?DDFDocuments/t/G/TBTN18/RWA102.DOCX","EN")</f>
      </c>
      <c r="J249" s="17">
        <f>HYPERLINK("https://docs.wto.org/imrd/directdoc.asp?DDFDocuments/u/G/TBTN18/RWA102.DOCX","FR")</f>
      </c>
      <c r="K249" s="17">
        <f>HYPERLINK("https://docs.wto.org/imrd/directdoc.asp?DDFDocuments/v/G/TBTN18/RWA102.DOCX","ES")</f>
      </c>
    </row>
    <row r="250">
      <c r="A250" s="11" t="s">
        <v>717</v>
      </c>
      <c r="B250" s="12" t="s">
        <v>631</v>
      </c>
      <c r="C250" s="13">
        <v>43110</v>
      </c>
      <c r="D250" s="14" t="s">
        <v>13</v>
      </c>
      <c r="E250" s="15" t="s">
        <v>718</v>
      </c>
      <c r="F250" s="16"/>
      <c r="G250" s="15" t="s">
        <v>19</v>
      </c>
      <c r="H250" s="15" t="s">
        <v>20</v>
      </c>
      <c r="I250" s="17">
        <f>HYPERLINK("https://docs.wto.org/imrd/directdoc.asp?DDFDocuments/t/G/TBTN18/RWA103.DOCX","EN")</f>
      </c>
      <c r="J250" s="17">
        <f>HYPERLINK("https://docs.wto.org/imrd/directdoc.asp?DDFDocuments/u/G/TBTN18/RWA103.DOCX","FR")</f>
      </c>
      <c r="K250" s="17">
        <f>HYPERLINK("https://docs.wto.org/imrd/directdoc.asp?DDFDocuments/v/G/TBTN18/RWA103.DOCX","ES")</f>
      </c>
    </row>
    <row r="251">
      <c r="A251" s="11" t="s">
        <v>719</v>
      </c>
      <c r="B251" s="12" t="s">
        <v>631</v>
      </c>
      <c r="C251" s="13">
        <v>43110</v>
      </c>
      <c r="D251" s="14" t="s">
        <v>13</v>
      </c>
      <c r="E251" s="15" t="s">
        <v>720</v>
      </c>
      <c r="F251" s="16"/>
      <c r="G251" s="15" t="s">
        <v>22</v>
      </c>
      <c r="H251" s="15" t="s">
        <v>20</v>
      </c>
      <c r="I251" s="17">
        <f>HYPERLINK("https://docs.wto.org/imrd/directdoc.asp?DDFDocuments/t/G/TBTN18/RWA104.DOCX","EN")</f>
      </c>
      <c r="J251" s="17">
        <f>HYPERLINK("https://docs.wto.org/imrd/directdoc.asp?DDFDocuments/u/G/TBTN18/RWA104.DOCX","FR")</f>
      </c>
      <c r="K251" s="17">
        <f>HYPERLINK("https://docs.wto.org/imrd/directdoc.asp?DDFDocuments/v/G/TBTN18/RWA104.DOCX","ES")</f>
      </c>
    </row>
    <row r="252">
      <c r="A252" s="11" t="s">
        <v>721</v>
      </c>
      <c r="B252" s="12" t="s">
        <v>631</v>
      </c>
      <c r="C252" s="13">
        <v>43110</v>
      </c>
      <c r="D252" s="14" t="s">
        <v>13</v>
      </c>
      <c r="E252" s="15" t="s">
        <v>722</v>
      </c>
      <c r="F252" s="16"/>
      <c r="G252" s="15" t="s">
        <v>723</v>
      </c>
      <c r="H252" s="15" t="s">
        <v>20</v>
      </c>
      <c r="I252" s="17">
        <f>HYPERLINK("https://docs.wto.org/imrd/directdoc.asp?DDFDocuments/t/G/TBTN18/RWA105.DOCX","EN")</f>
      </c>
      <c r="J252" s="17">
        <f>HYPERLINK("https://docs.wto.org/imrd/directdoc.asp?DDFDocuments/u/G/TBTN18/RWA105.DOCX","FR")</f>
      </c>
      <c r="K252" s="17">
        <f>HYPERLINK("https://docs.wto.org/imrd/directdoc.asp?DDFDocuments/v/G/TBTN18/RWA105.DOCX","ES")</f>
      </c>
    </row>
    <row r="253">
      <c r="A253" s="11" t="s">
        <v>724</v>
      </c>
      <c r="B253" s="12" t="s">
        <v>631</v>
      </c>
      <c r="C253" s="13">
        <v>43110</v>
      </c>
      <c r="D253" s="14" t="s">
        <v>13</v>
      </c>
      <c r="E253" s="15" t="s">
        <v>725</v>
      </c>
      <c r="F253" s="16"/>
      <c r="G253" s="15" t="s">
        <v>603</v>
      </c>
      <c r="H253" s="15" t="s">
        <v>20</v>
      </c>
      <c r="I253" s="17">
        <f>HYPERLINK("https://docs.wto.org/imrd/directdoc.asp?DDFDocuments/t/G/TBTN18/RWA95.DOCX","EN")</f>
      </c>
      <c r="J253" s="17">
        <f>HYPERLINK("https://docs.wto.org/imrd/directdoc.asp?DDFDocuments/u/G/TBTN18/RWA95.DOCX","FR")</f>
      </c>
      <c r="K253" s="17">
        <f>HYPERLINK("https://docs.wto.org/imrd/directdoc.asp?DDFDocuments/v/G/TBTN18/RWA95.DOCX","ES")</f>
      </c>
    </row>
    <row r="254">
      <c r="A254" s="11" t="s">
        <v>726</v>
      </c>
      <c r="B254" s="12" t="s">
        <v>631</v>
      </c>
      <c r="C254" s="13">
        <v>43110</v>
      </c>
      <c r="D254" s="14" t="s">
        <v>13</v>
      </c>
      <c r="E254" s="15" t="s">
        <v>727</v>
      </c>
      <c r="F254" s="16"/>
      <c r="G254" s="15" t="s">
        <v>728</v>
      </c>
      <c r="H254" s="15" t="s">
        <v>20</v>
      </c>
      <c r="I254" s="17">
        <f>HYPERLINK("https://docs.wto.org/imrd/directdoc.asp?DDFDocuments/t/G/TBTN18/RWA96.DOCX","EN")</f>
      </c>
      <c r="J254" s="17">
        <f>HYPERLINK("https://docs.wto.org/imrd/directdoc.asp?DDFDocuments/u/G/TBTN18/RWA96.DOCX","FR")</f>
      </c>
      <c r="K254" s="17">
        <f>HYPERLINK("https://docs.wto.org/imrd/directdoc.asp?DDFDocuments/v/G/TBTN18/RWA96.DOCX","ES")</f>
      </c>
    </row>
    <row r="255">
      <c r="A255" s="11" t="s">
        <v>729</v>
      </c>
      <c r="B255" s="12" t="s">
        <v>631</v>
      </c>
      <c r="C255" s="13">
        <v>43110</v>
      </c>
      <c r="D255" s="14" t="s">
        <v>13</v>
      </c>
      <c r="E255" s="15" t="s">
        <v>730</v>
      </c>
      <c r="F255" s="16"/>
      <c r="G255" s="15" t="s">
        <v>117</v>
      </c>
      <c r="H255" s="15" t="s">
        <v>20</v>
      </c>
      <c r="I255" s="17">
        <f>HYPERLINK("https://docs.wto.org/imrd/directdoc.asp?DDFDocuments/t/G/TBTN18/RWA97.DOCX","EN")</f>
      </c>
      <c r="J255" s="17">
        <f>HYPERLINK("https://docs.wto.org/imrd/directdoc.asp?DDFDocuments/u/G/TBTN18/RWA97.DOCX","FR")</f>
      </c>
      <c r="K255" s="17">
        <f>HYPERLINK("https://docs.wto.org/imrd/directdoc.asp?DDFDocuments/v/G/TBTN18/RWA97.DOCX","ES")</f>
      </c>
    </row>
    <row r="256">
      <c r="A256" s="11" t="s">
        <v>731</v>
      </c>
      <c r="B256" s="12" t="s">
        <v>631</v>
      </c>
      <c r="C256" s="13">
        <v>43110</v>
      </c>
      <c r="D256" s="14" t="s">
        <v>13</v>
      </c>
      <c r="E256" s="15" t="s">
        <v>732</v>
      </c>
      <c r="F256" s="16"/>
      <c r="G256" s="15" t="s">
        <v>728</v>
      </c>
      <c r="H256" s="15" t="s">
        <v>20</v>
      </c>
      <c r="I256" s="17">
        <f>HYPERLINK("https://docs.wto.org/imrd/directdoc.asp?DDFDocuments/t/G/TBTN18/RWA98.DOCX","EN")</f>
      </c>
      <c r="J256" s="17">
        <f>HYPERLINK("https://docs.wto.org/imrd/directdoc.asp?DDFDocuments/u/G/TBTN18/RWA98.DOCX","FR")</f>
      </c>
      <c r="K256" s="17">
        <f>HYPERLINK("https://docs.wto.org/imrd/directdoc.asp?DDFDocuments/v/G/TBTN18/RWA98.DOCX","ES")</f>
      </c>
    </row>
    <row r="257">
      <c r="A257" s="11" t="s">
        <v>733</v>
      </c>
      <c r="B257" s="12" t="s">
        <v>631</v>
      </c>
      <c r="C257" s="13">
        <v>43110</v>
      </c>
      <c r="D257" s="14" t="s">
        <v>13</v>
      </c>
      <c r="E257" s="15" t="s">
        <v>734</v>
      </c>
      <c r="F257" s="16"/>
      <c r="G257" s="15" t="s">
        <v>649</v>
      </c>
      <c r="H257" s="15" t="s">
        <v>20</v>
      </c>
      <c r="I257" s="17">
        <f>HYPERLINK("https://docs.wto.org/imrd/directdoc.asp?DDFDocuments/t/G/TBTN18/RWA99.DOCX","EN")</f>
      </c>
      <c r="J257" s="17">
        <f>HYPERLINK("https://docs.wto.org/imrd/directdoc.asp?DDFDocuments/u/G/TBTN18/RWA99.DOCX","FR")</f>
      </c>
      <c r="K257" s="17">
        <f>HYPERLINK("https://docs.wto.org/imrd/directdoc.asp?DDFDocuments/v/G/TBTN18/RWA99.DOCX","ES")</f>
      </c>
    </row>
    <row r="258">
      <c r="A258" s="11" t="s">
        <v>735</v>
      </c>
      <c r="B258" s="12" t="s">
        <v>185</v>
      </c>
      <c r="C258" s="13">
        <v>43110</v>
      </c>
      <c r="D258" s="14" t="s">
        <v>13</v>
      </c>
      <c r="E258" s="15" t="s">
        <v>736</v>
      </c>
      <c r="F258" s="16" t="s">
        <v>737</v>
      </c>
      <c r="G258" s="15" t="s">
        <v>738</v>
      </c>
      <c r="H258" s="15" t="s">
        <v>739</v>
      </c>
      <c r="I258" s="17">
        <f>HYPERLINK("https://docs.wto.org/imrd/directdoc.asp?DDFDocuments/t/G/TBTN18/UGA804.DOCX","EN")</f>
      </c>
      <c r="J258" s="17">
        <f>HYPERLINK("https://docs.wto.org/imrd/directdoc.asp?DDFDocuments/u/G/TBTN18/UGA804.DOCX","FR")</f>
      </c>
      <c r="K258" s="17">
        <f>HYPERLINK("https://docs.wto.org/imrd/directdoc.asp?DDFDocuments/v/G/TBTN18/UGA804.DOCX","ES")</f>
      </c>
    </row>
    <row r="259">
      <c r="A259" s="11" t="s">
        <v>740</v>
      </c>
      <c r="B259" s="12" t="s">
        <v>185</v>
      </c>
      <c r="C259" s="13">
        <v>43110</v>
      </c>
      <c r="D259" s="14" t="s">
        <v>13</v>
      </c>
      <c r="E259" s="15"/>
      <c r="F259" s="16" t="s">
        <v>741</v>
      </c>
      <c r="G259" s="15" t="s">
        <v>742</v>
      </c>
      <c r="H259" s="15" t="s">
        <v>198</v>
      </c>
      <c r="I259" s="17">
        <f>HYPERLINK("https://docs.wto.org/imrd/directdoc.asp?DDFDocuments/t/G/TBTN18/UGA805.DOCX","EN")</f>
      </c>
      <c r="J259" s="17">
        <f>HYPERLINK("https://docs.wto.org/imrd/directdoc.asp?DDFDocuments/u/G/TBTN18/UGA805.DOCX","FR")</f>
      </c>
      <c r="K259" s="17">
        <f>HYPERLINK("https://docs.wto.org/imrd/directdoc.asp?DDFDocuments/v/G/TBTN18/UGA805.DOCX","ES")</f>
      </c>
    </row>
    <row r="260">
      <c r="A260" s="11" t="s">
        <v>743</v>
      </c>
      <c r="B260" s="12" t="s">
        <v>744</v>
      </c>
      <c r="C260" s="13">
        <v>43110</v>
      </c>
      <c r="D260" s="14" t="s">
        <v>13</v>
      </c>
      <c r="E260" s="15" t="s">
        <v>745</v>
      </c>
      <c r="F260" s="16"/>
      <c r="G260" s="15" t="s">
        <v>746</v>
      </c>
      <c r="H260" s="15" t="s">
        <v>68</v>
      </c>
      <c r="I260" s="17">
        <f>HYPERLINK("https://docs.wto.org/imrd/directdoc.asp?DDFDocuments/t/G/TBTN18/UKR133.DOCX","EN")</f>
      </c>
      <c r="J260" s="17">
        <f>HYPERLINK("https://docs.wto.org/imrd/directdoc.asp?DDFDocuments/u/G/TBTN18/UKR133.DOCX","FR")</f>
      </c>
      <c r="K260" s="17">
        <f>HYPERLINK("https://docs.wto.org/imrd/directdoc.asp?DDFDocuments/v/G/TBTN18/UKR133.DOCX","ES")</f>
      </c>
    </row>
    <row r="261">
      <c r="A261" s="11" t="s">
        <v>747</v>
      </c>
      <c r="B261" s="12" t="s">
        <v>56</v>
      </c>
      <c r="C261" s="13">
        <v>43110</v>
      </c>
      <c r="D261" s="14" t="s">
        <v>152</v>
      </c>
      <c r="E261" s="15" t="s">
        <v>748</v>
      </c>
      <c r="F261" s="16" t="s">
        <v>749</v>
      </c>
      <c r="G261" s="15" t="s">
        <v>750</v>
      </c>
      <c r="H261" s="15" t="s">
        <v>149</v>
      </c>
      <c r="I261" s="17">
        <f>HYPERLINK("https://docs.wto.org/imrd/directdoc.asp?DDFDocuments/t/G/TBTN16/USA1205R1.DOCX","EN")</f>
      </c>
      <c r="J261" s="17">
        <f>HYPERLINK("https://docs.wto.org/imrd/directdoc.asp?DDFDocuments/u/G/TBTN16/USA1205R1.DOCX","FR")</f>
      </c>
      <c r="K261" s="17">
        <f>HYPERLINK("https://docs.wto.org/imrd/directdoc.asp?DDFDocuments/v/G/TBTN16/USA1205R1.DOCX","ES")</f>
      </c>
    </row>
    <row r="262">
      <c r="A262" s="11" t="s">
        <v>751</v>
      </c>
      <c r="B262" s="12" t="s">
        <v>56</v>
      </c>
      <c r="C262" s="13">
        <v>43110</v>
      </c>
      <c r="D262" s="14" t="s">
        <v>51</v>
      </c>
      <c r="E262" s="15" t="s">
        <v>752</v>
      </c>
      <c r="F262" s="16"/>
      <c r="G262" s="15" t="s">
        <v>753</v>
      </c>
      <c r="H262" s="15" t="s">
        <v>81</v>
      </c>
      <c r="I262" s="17">
        <f>HYPERLINK("https://docs.wto.org/imrd/directdoc.asp?DDFDocuments/t/G/TBTN17/USA1307A2.DOCX","EN")</f>
      </c>
      <c r="J262" s="17">
        <f>HYPERLINK("https://docs.wto.org/imrd/directdoc.asp?DDFDocuments/u/G/TBTN17/USA1307A2.DOCX","FR")</f>
      </c>
      <c r="K262" s="17">
        <f>HYPERLINK("https://docs.wto.org/imrd/directdoc.asp?DDFDocuments/v/G/TBTN17/USA1307A2.DOCX","ES")</f>
      </c>
    </row>
    <row r="263">
      <c r="A263" s="11" t="s">
        <v>754</v>
      </c>
      <c r="B263" s="12" t="s">
        <v>56</v>
      </c>
      <c r="C263" s="13">
        <v>43110</v>
      </c>
      <c r="D263" s="14" t="s">
        <v>51</v>
      </c>
      <c r="E263" s="15" t="s">
        <v>752</v>
      </c>
      <c r="F263" s="16"/>
      <c r="G263" s="15" t="s">
        <v>753</v>
      </c>
      <c r="H263" s="15" t="s">
        <v>81</v>
      </c>
      <c r="I263" s="17">
        <f>HYPERLINK("https://docs.wto.org/imrd/directdoc.asp?DDFDocuments/t/G/TBTN17/USA1307A3.DOCX","EN")</f>
      </c>
      <c r="J263" s="17">
        <f>HYPERLINK("https://docs.wto.org/imrd/directdoc.asp?DDFDocuments/u/G/TBTN17/USA1307A3.DOCX","FR")</f>
      </c>
      <c r="K263" s="17">
        <f>HYPERLINK("https://docs.wto.org/imrd/directdoc.asp?DDFDocuments/v/G/TBTN17/USA1307A3.DOCX","ES")</f>
      </c>
    </row>
    <row r="264">
      <c r="A264" s="11" t="s">
        <v>755</v>
      </c>
      <c r="B264" s="12" t="s">
        <v>284</v>
      </c>
      <c r="C264" s="13">
        <v>43109</v>
      </c>
      <c r="D264" s="14" t="s">
        <v>13</v>
      </c>
      <c r="E264" s="15"/>
      <c r="F264" s="16" t="s">
        <v>756</v>
      </c>
      <c r="G264" s="15" t="s">
        <v>757</v>
      </c>
      <c r="H264" s="15" t="s">
        <v>149</v>
      </c>
      <c r="I264" s="17">
        <f>HYPERLINK("https://docs.wto.org/imrd/directdoc.asp?DDFDocuments/t/G/TBTN18/AUS107.DOCX","EN")</f>
      </c>
      <c r="J264" s="17">
        <f>HYPERLINK("https://docs.wto.org/imrd/directdoc.asp?DDFDocuments/u/G/TBTN18/AUS107.DOCX","FR")</f>
      </c>
      <c r="K264" s="17">
        <f>HYPERLINK("https://docs.wto.org/imrd/directdoc.asp?DDFDocuments/v/G/TBTN18/AUS107.DOCX","ES")</f>
      </c>
    </row>
    <row r="265">
      <c r="A265" s="11" t="s">
        <v>758</v>
      </c>
      <c r="B265" s="12" t="s">
        <v>83</v>
      </c>
      <c r="C265" s="13">
        <v>43109</v>
      </c>
      <c r="D265" s="14" t="s">
        <v>109</v>
      </c>
      <c r="E265" s="15" t="s">
        <v>397</v>
      </c>
      <c r="F265" s="16" t="s">
        <v>759</v>
      </c>
      <c r="G265" s="15" t="s">
        <v>760</v>
      </c>
      <c r="H265" s="15" t="s">
        <v>399</v>
      </c>
      <c r="I265" s="17">
        <f>HYPERLINK("https://docs.wto.org/imrd/directdoc.asp?DDFDocuments/t/G/TBTN17/768C1.DOCX","EN")</f>
      </c>
      <c r="J265" s="17"/>
      <c r="K265" s="17"/>
    </row>
    <row r="266">
      <c r="A266" s="11" t="s">
        <v>761</v>
      </c>
      <c r="B266" s="12" t="s">
        <v>83</v>
      </c>
      <c r="C266" s="13">
        <v>43109</v>
      </c>
      <c r="D266" s="14" t="s">
        <v>13</v>
      </c>
      <c r="E266" s="15" t="s">
        <v>762</v>
      </c>
      <c r="F266" s="16"/>
      <c r="G266" s="15" t="s">
        <v>763</v>
      </c>
      <c r="H266" s="15" t="s">
        <v>16</v>
      </c>
      <c r="I266" s="17">
        <f>HYPERLINK("https://docs.wto.org/imrd/directdoc.asp?DDFDocuments/t/G/TBTN18/BRA776.DOCX","EN")</f>
      </c>
      <c r="J266" s="17">
        <f>HYPERLINK("https://docs.wto.org/imrd/directdoc.asp?DDFDocuments/u/G/TBTN18/BRA776.DOCX","FR")</f>
      </c>
      <c r="K266" s="17">
        <f>HYPERLINK("https://docs.wto.org/imrd/directdoc.asp?DDFDocuments/v/G/TBTN18/BRA776.DOCX","ES")</f>
      </c>
    </row>
    <row r="267">
      <c r="A267" s="11" t="s">
        <v>764</v>
      </c>
      <c r="B267" s="12" t="s">
        <v>248</v>
      </c>
      <c r="C267" s="13">
        <v>43109</v>
      </c>
      <c r="D267" s="14" t="s">
        <v>13</v>
      </c>
      <c r="E267" s="15" t="s">
        <v>765</v>
      </c>
      <c r="F267" s="16" t="s">
        <v>766</v>
      </c>
      <c r="G267" s="15" t="s">
        <v>767</v>
      </c>
      <c r="H267" s="15" t="s">
        <v>768</v>
      </c>
      <c r="I267" s="17">
        <f>HYPERLINK("https://docs.wto.org/imrd/directdoc.asp?DDFDocuments/t/G/TBTN18/CHN1246.DOCX","EN")</f>
      </c>
      <c r="J267" s="17">
        <f>HYPERLINK("https://docs.wto.org/imrd/directdoc.asp?DDFDocuments/u/G/TBTN18/CHN1246.DOCX","FR")</f>
      </c>
      <c r="K267" s="17">
        <f>HYPERLINK("https://docs.wto.org/imrd/directdoc.asp?DDFDocuments/v/G/TBTN18/CHN1246.DOCX","ES")</f>
      </c>
    </row>
    <row r="268">
      <c r="A268" s="11" t="s">
        <v>769</v>
      </c>
      <c r="B268" s="12" t="s">
        <v>369</v>
      </c>
      <c r="C268" s="13">
        <v>43109</v>
      </c>
      <c r="D268" s="14" t="s">
        <v>51</v>
      </c>
      <c r="E268" s="15"/>
      <c r="F268" s="16" t="s">
        <v>770</v>
      </c>
      <c r="G268" s="15" t="s">
        <v>771</v>
      </c>
      <c r="H268" s="15" t="s">
        <v>772</v>
      </c>
      <c r="I268" s="17">
        <f>HYPERLINK("https://docs.wto.org/imrd/directdoc.asp?DDFDocuments/t/G/TBTN13/ECU104A2.DOCX","EN")</f>
      </c>
      <c r="J268" s="17">
        <f>HYPERLINK("https://docs.wto.org/imrd/directdoc.asp?DDFDocuments/u/G/TBTN13/ECU104A2.DOCX","FR")</f>
      </c>
      <c r="K268" s="17">
        <f>HYPERLINK("https://docs.wto.org/imrd/directdoc.asp?DDFDocuments/v/G/TBTN13/ECU104A2.DOCX","ES")</f>
      </c>
    </row>
    <row r="269">
      <c r="A269" s="11" t="s">
        <v>773</v>
      </c>
      <c r="B269" s="12" t="s">
        <v>369</v>
      </c>
      <c r="C269" s="13">
        <v>43109</v>
      </c>
      <c r="D269" s="14" t="s">
        <v>51</v>
      </c>
      <c r="E269" s="15"/>
      <c r="F269" s="16" t="s">
        <v>774</v>
      </c>
      <c r="G269" s="15" t="s">
        <v>775</v>
      </c>
      <c r="H269" s="15"/>
      <c r="I269" s="17">
        <f>HYPERLINK("https://docs.wto.org/imrd/directdoc.asp?DDFDocuments/t/G/TBTN12/ECU87A5.DOCX","EN")</f>
      </c>
      <c r="J269" s="17">
        <f>HYPERLINK("https://docs.wto.org/imrd/directdoc.asp?DDFDocuments/u/G/TBTN12/ECU87A5.DOCX","FR")</f>
      </c>
      <c r="K269" s="17">
        <f>HYPERLINK("https://docs.wto.org/imrd/directdoc.asp?DDFDocuments/v/G/TBTN12/ECU87A5.DOCX","ES")</f>
      </c>
    </row>
    <row r="270">
      <c r="A270" s="11" t="s">
        <v>776</v>
      </c>
      <c r="B270" s="12" t="s">
        <v>292</v>
      </c>
      <c r="C270" s="13">
        <v>43109</v>
      </c>
      <c r="D270" s="14" t="s">
        <v>13</v>
      </c>
      <c r="E270" s="15"/>
      <c r="F270" s="16" t="s">
        <v>777</v>
      </c>
      <c r="G270" s="15" t="s">
        <v>778</v>
      </c>
      <c r="H270" s="15" t="s">
        <v>16</v>
      </c>
      <c r="I270" s="17">
        <f>HYPERLINK("https://docs.wto.org/imrd/directdoc.asp?DDFDocuments/t/G/TBTN18/JPN578.DOCX","EN")</f>
      </c>
      <c r="J270" s="17">
        <f>HYPERLINK("https://docs.wto.org/imrd/directdoc.asp?DDFDocuments/u/G/TBTN18/JPN578.DOCX","FR")</f>
      </c>
      <c r="K270" s="17">
        <f>HYPERLINK("https://docs.wto.org/imrd/directdoc.asp?DDFDocuments/v/G/TBTN18/JPN578.DOCX","ES")</f>
      </c>
    </row>
    <row r="271">
      <c r="A271" s="11" t="s">
        <v>779</v>
      </c>
      <c r="B271" s="12" t="s">
        <v>292</v>
      </c>
      <c r="C271" s="13">
        <v>43109</v>
      </c>
      <c r="D271" s="14" t="s">
        <v>13</v>
      </c>
      <c r="E271" s="15" t="s">
        <v>780</v>
      </c>
      <c r="F271" s="16"/>
      <c r="G271" s="15" t="s">
        <v>243</v>
      </c>
      <c r="H271" s="15" t="s">
        <v>16</v>
      </c>
      <c r="I271" s="17">
        <f>HYPERLINK("https://docs.wto.org/imrd/directdoc.asp?DDFDocuments/t/G/TBTN18/JPN579.DOCX","EN")</f>
      </c>
      <c r="J271" s="17">
        <f>HYPERLINK("https://docs.wto.org/imrd/directdoc.asp?DDFDocuments/u/G/TBTN18/JPN579.DOCX","FR")</f>
      </c>
      <c r="K271" s="17">
        <f>HYPERLINK("https://docs.wto.org/imrd/directdoc.asp?DDFDocuments/v/G/TBTN18/JPN579.DOCX","ES")</f>
      </c>
    </row>
    <row r="272">
      <c r="A272" s="11" t="s">
        <v>781</v>
      </c>
      <c r="B272" s="12" t="s">
        <v>341</v>
      </c>
      <c r="C272" s="13">
        <v>43109</v>
      </c>
      <c r="D272" s="14" t="s">
        <v>13</v>
      </c>
      <c r="E272" s="15" t="s">
        <v>782</v>
      </c>
      <c r="F272" s="16"/>
      <c r="G272" s="15" t="s">
        <v>783</v>
      </c>
      <c r="H272" s="15" t="s">
        <v>16</v>
      </c>
      <c r="I272" s="17">
        <f>HYPERLINK("https://docs.wto.org/imrd/directdoc.asp?DDFDocuments/t/G/TBTN18/KOR746.DOCX","EN")</f>
      </c>
      <c r="J272" s="17">
        <f>HYPERLINK("https://docs.wto.org/imrd/directdoc.asp?DDFDocuments/u/G/TBTN18/KOR746.DOCX","FR")</f>
      </c>
      <c r="K272" s="17">
        <f>HYPERLINK("https://docs.wto.org/imrd/directdoc.asp?DDFDocuments/v/G/TBTN18/KOR746.DOCX","ES")</f>
      </c>
    </row>
    <row r="273">
      <c r="A273" s="11" t="s">
        <v>784</v>
      </c>
      <c r="B273" s="12" t="s">
        <v>341</v>
      </c>
      <c r="C273" s="13">
        <v>43109</v>
      </c>
      <c r="D273" s="14" t="s">
        <v>13</v>
      </c>
      <c r="E273" s="15" t="s">
        <v>785</v>
      </c>
      <c r="F273" s="16"/>
      <c r="G273" s="15" t="s">
        <v>168</v>
      </c>
      <c r="H273" s="15" t="s">
        <v>421</v>
      </c>
      <c r="I273" s="17">
        <f>HYPERLINK("https://docs.wto.org/imrd/directdoc.asp?DDFDocuments/t/G/TBTN18/KOR747.DOCX","EN")</f>
      </c>
      <c r="J273" s="17">
        <f>HYPERLINK("https://docs.wto.org/imrd/directdoc.asp?DDFDocuments/u/G/TBTN18/KOR747.DOCX","FR")</f>
      </c>
      <c r="K273" s="17">
        <f>HYPERLINK("https://docs.wto.org/imrd/directdoc.asp?DDFDocuments/v/G/TBTN18/KOR747.DOCX","ES")</f>
      </c>
    </row>
    <row r="274">
      <c r="A274" s="11" t="s">
        <v>786</v>
      </c>
      <c r="B274" s="12" t="s">
        <v>341</v>
      </c>
      <c r="C274" s="13">
        <v>43109</v>
      </c>
      <c r="D274" s="14" t="s">
        <v>13</v>
      </c>
      <c r="E274" s="15" t="s">
        <v>342</v>
      </c>
      <c r="F274" s="16"/>
      <c r="G274" s="15" t="s">
        <v>374</v>
      </c>
      <c r="H274" s="15" t="s">
        <v>265</v>
      </c>
      <c r="I274" s="17">
        <f>HYPERLINK("https://docs.wto.org/imrd/directdoc.asp?DDFDocuments/t/G/TBTN18/KOR748.DOCX","EN")</f>
      </c>
      <c r="J274" s="17">
        <f>HYPERLINK("https://docs.wto.org/imrd/directdoc.asp?DDFDocuments/u/G/TBTN18/KOR748.DOCX","FR")</f>
      </c>
      <c r="K274" s="17">
        <f>HYPERLINK("https://docs.wto.org/imrd/directdoc.asp?DDFDocuments/v/G/TBTN18/KOR748.DOCX","ES")</f>
      </c>
    </row>
    <row r="275">
      <c r="A275" s="11" t="s">
        <v>787</v>
      </c>
      <c r="B275" s="12" t="s">
        <v>631</v>
      </c>
      <c r="C275" s="13">
        <v>43109</v>
      </c>
      <c r="D275" s="14" t="s">
        <v>13</v>
      </c>
      <c r="E275" s="15" t="s">
        <v>788</v>
      </c>
      <c r="F275" s="16"/>
      <c r="G275" s="15" t="s">
        <v>789</v>
      </c>
      <c r="H275" s="15" t="s">
        <v>20</v>
      </c>
      <c r="I275" s="17">
        <f>HYPERLINK("https://docs.wto.org/imrd/directdoc.asp?DDFDocuments/t/G/TBTN18/RWA86.DOCX","EN")</f>
      </c>
      <c r="J275" s="17">
        <f>HYPERLINK("https://docs.wto.org/imrd/directdoc.asp?DDFDocuments/u/G/TBTN18/RWA86.DOCX","FR")</f>
      </c>
      <c r="K275" s="17">
        <f>HYPERLINK("https://docs.wto.org/imrd/directdoc.asp?DDFDocuments/v/G/TBTN18/RWA86.DOCX","ES")</f>
      </c>
    </row>
    <row r="276">
      <c r="A276" s="11" t="s">
        <v>790</v>
      </c>
      <c r="B276" s="12" t="s">
        <v>631</v>
      </c>
      <c r="C276" s="13">
        <v>43109</v>
      </c>
      <c r="D276" s="14" t="s">
        <v>13</v>
      </c>
      <c r="E276" s="15" t="s">
        <v>791</v>
      </c>
      <c r="F276" s="16"/>
      <c r="G276" s="15" t="s">
        <v>792</v>
      </c>
      <c r="H276" s="15" t="s">
        <v>149</v>
      </c>
      <c r="I276" s="17">
        <f>HYPERLINK("https://docs.wto.org/imrd/directdoc.asp?DDFDocuments/t/G/TBTN18/RWA87.DOCX","EN")</f>
      </c>
      <c r="J276" s="17">
        <f>HYPERLINK("https://docs.wto.org/imrd/directdoc.asp?DDFDocuments/u/G/TBTN18/RWA87.DOCX","FR")</f>
      </c>
      <c r="K276" s="17">
        <f>HYPERLINK("https://docs.wto.org/imrd/directdoc.asp?DDFDocuments/v/G/TBTN18/RWA87.DOCX","ES")</f>
      </c>
    </row>
    <row r="277">
      <c r="A277" s="11" t="s">
        <v>793</v>
      </c>
      <c r="B277" s="12" t="s">
        <v>631</v>
      </c>
      <c r="C277" s="13">
        <v>43109</v>
      </c>
      <c r="D277" s="14" t="s">
        <v>13</v>
      </c>
      <c r="E277" s="15" t="s">
        <v>794</v>
      </c>
      <c r="F277" s="16"/>
      <c r="G277" s="15" t="s">
        <v>792</v>
      </c>
      <c r="H277" s="15" t="s">
        <v>795</v>
      </c>
      <c r="I277" s="17">
        <f>HYPERLINK("https://docs.wto.org/imrd/directdoc.asp?DDFDocuments/t/G/TBTN18/RWA88.DOCX","EN")</f>
      </c>
      <c r="J277" s="17">
        <f>HYPERLINK("https://docs.wto.org/imrd/directdoc.asp?DDFDocuments/u/G/TBTN18/RWA88.DOCX","FR")</f>
      </c>
      <c r="K277" s="17">
        <f>HYPERLINK("https://docs.wto.org/imrd/directdoc.asp?DDFDocuments/v/G/TBTN18/RWA88.DOCX","ES")</f>
      </c>
    </row>
    <row r="278">
      <c r="A278" s="11" t="s">
        <v>796</v>
      </c>
      <c r="B278" s="12" t="s">
        <v>631</v>
      </c>
      <c r="C278" s="13">
        <v>43109</v>
      </c>
      <c r="D278" s="14" t="s">
        <v>13</v>
      </c>
      <c r="E278" s="15" t="s">
        <v>797</v>
      </c>
      <c r="F278" s="16"/>
      <c r="G278" s="15" t="s">
        <v>228</v>
      </c>
      <c r="H278" s="15" t="s">
        <v>20</v>
      </c>
      <c r="I278" s="17">
        <f>HYPERLINK("https://docs.wto.org/imrd/directdoc.asp?DDFDocuments/t/G/TBTN18/RWA89.DOCX","EN")</f>
      </c>
      <c r="J278" s="17">
        <f>HYPERLINK("https://docs.wto.org/imrd/directdoc.asp?DDFDocuments/u/G/TBTN18/RWA89.DOCX","FR")</f>
      </c>
      <c r="K278" s="17">
        <f>HYPERLINK("https://docs.wto.org/imrd/directdoc.asp?DDFDocuments/v/G/TBTN18/RWA89.DOCX","ES")</f>
      </c>
    </row>
    <row r="279">
      <c r="A279" s="11" t="s">
        <v>798</v>
      </c>
      <c r="B279" s="12" t="s">
        <v>631</v>
      </c>
      <c r="C279" s="13">
        <v>43109</v>
      </c>
      <c r="D279" s="14" t="s">
        <v>13</v>
      </c>
      <c r="E279" s="15" t="s">
        <v>799</v>
      </c>
      <c r="F279" s="16"/>
      <c r="G279" s="15" t="s">
        <v>800</v>
      </c>
      <c r="H279" s="15" t="s">
        <v>20</v>
      </c>
      <c r="I279" s="17">
        <f>HYPERLINK("https://docs.wto.org/imrd/directdoc.asp?DDFDocuments/t/G/TBTN18/RWA90.DOCX","EN")</f>
      </c>
      <c r="J279" s="17">
        <f>HYPERLINK("https://docs.wto.org/imrd/directdoc.asp?DDFDocuments/u/G/TBTN18/RWA90.DOCX","FR")</f>
      </c>
      <c r="K279" s="17">
        <f>HYPERLINK("https://docs.wto.org/imrd/directdoc.asp?DDFDocuments/v/G/TBTN18/RWA90.DOCX","ES")</f>
      </c>
    </row>
    <row r="280">
      <c r="A280" s="11" t="s">
        <v>801</v>
      </c>
      <c r="B280" s="12" t="s">
        <v>631</v>
      </c>
      <c r="C280" s="13">
        <v>43109</v>
      </c>
      <c r="D280" s="14" t="s">
        <v>13</v>
      </c>
      <c r="E280" s="15" t="s">
        <v>802</v>
      </c>
      <c r="F280" s="16"/>
      <c r="G280" s="15" t="s">
        <v>800</v>
      </c>
      <c r="H280" s="15" t="s">
        <v>20</v>
      </c>
      <c r="I280" s="17">
        <f>HYPERLINK("https://docs.wto.org/imrd/directdoc.asp?DDFDocuments/t/G/TBTN18/RWA91.DOCX","EN")</f>
      </c>
      <c r="J280" s="17">
        <f>HYPERLINK("https://docs.wto.org/imrd/directdoc.asp?DDFDocuments/u/G/TBTN18/RWA91.DOCX","FR")</f>
      </c>
      <c r="K280" s="17">
        <f>HYPERLINK("https://docs.wto.org/imrd/directdoc.asp?DDFDocuments/v/G/TBTN18/RWA91.DOCX","ES")</f>
      </c>
    </row>
    <row r="281">
      <c r="A281" s="11" t="s">
        <v>803</v>
      </c>
      <c r="B281" s="12" t="s">
        <v>631</v>
      </c>
      <c r="C281" s="13">
        <v>43109</v>
      </c>
      <c r="D281" s="14" t="s">
        <v>13</v>
      </c>
      <c r="E281" s="15" t="s">
        <v>804</v>
      </c>
      <c r="F281" s="16"/>
      <c r="G281" s="15" t="s">
        <v>800</v>
      </c>
      <c r="H281" s="15" t="s">
        <v>20</v>
      </c>
      <c r="I281" s="17">
        <f>HYPERLINK("https://docs.wto.org/imrd/directdoc.asp?DDFDocuments/t/G/TBTN18/RWA92.DOCX","EN")</f>
      </c>
      <c r="J281" s="17">
        <f>HYPERLINK("https://docs.wto.org/imrd/directdoc.asp?DDFDocuments/u/G/TBTN18/RWA92.DOCX","FR")</f>
      </c>
      <c r="K281" s="17">
        <f>HYPERLINK("https://docs.wto.org/imrd/directdoc.asp?DDFDocuments/v/G/TBTN18/RWA92.DOCX","ES")</f>
      </c>
    </row>
    <row r="282">
      <c r="A282" s="11" t="s">
        <v>805</v>
      </c>
      <c r="B282" s="12" t="s">
        <v>631</v>
      </c>
      <c r="C282" s="13">
        <v>43109</v>
      </c>
      <c r="D282" s="14" t="s">
        <v>13</v>
      </c>
      <c r="E282" s="15" t="s">
        <v>806</v>
      </c>
      <c r="F282" s="16"/>
      <c r="G282" s="15" t="s">
        <v>807</v>
      </c>
      <c r="H282" s="15" t="s">
        <v>20</v>
      </c>
      <c r="I282" s="17">
        <f>HYPERLINK("https://docs.wto.org/imrd/directdoc.asp?DDFDocuments/t/G/TBTN18/RWA93.DOCX","EN")</f>
      </c>
      <c r="J282" s="17">
        <f>HYPERLINK("https://docs.wto.org/imrd/directdoc.asp?DDFDocuments/u/G/TBTN18/RWA93.DOCX","FR")</f>
      </c>
      <c r="K282" s="17">
        <f>HYPERLINK("https://docs.wto.org/imrd/directdoc.asp?DDFDocuments/v/G/TBTN18/RWA93.DOCX","ES")</f>
      </c>
    </row>
    <row r="283">
      <c r="A283" s="11" t="s">
        <v>808</v>
      </c>
      <c r="B283" s="12" t="s">
        <v>631</v>
      </c>
      <c r="C283" s="13">
        <v>43109</v>
      </c>
      <c r="D283" s="14" t="s">
        <v>13</v>
      </c>
      <c r="E283" s="15" t="s">
        <v>809</v>
      </c>
      <c r="F283" s="16"/>
      <c r="G283" s="15" t="s">
        <v>603</v>
      </c>
      <c r="H283" s="15" t="s">
        <v>20</v>
      </c>
      <c r="I283" s="17">
        <f>HYPERLINK("https://docs.wto.org/imrd/directdoc.asp?DDFDocuments/t/G/TBTN18/RWA94.DOCX","EN")</f>
      </c>
      <c r="J283" s="17">
        <f>HYPERLINK("https://docs.wto.org/imrd/directdoc.asp?DDFDocuments/u/G/TBTN18/RWA94.DOCX","FR")</f>
      </c>
      <c r="K283" s="17">
        <f>HYPERLINK("https://docs.wto.org/imrd/directdoc.asp?DDFDocuments/v/G/TBTN18/RWA94.DOCX","ES")</f>
      </c>
    </row>
    <row r="284">
      <c r="A284" s="11" t="s">
        <v>810</v>
      </c>
      <c r="B284" s="12" t="s">
        <v>386</v>
      </c>
      <c r="C284" s="13">
        <v>43109</v>
      </c>
      <c r="D284" s="14" t="s">
        <v>13</v>
      </c>
      <c r="E284" s="15" t="s">
        <v>811</v>
      </c>
      <c r="F284" s="16"/>
      <c r="G284" s="15" t="s">
        <v>231</v>
      </c>
      <c r="H284" s="15" t="s">
        <v>16</v>
      </c>
      <c r="I284" s="17">
        <f>HYPERLINK("https://docs.wto.org/imrd/directdoc.asp?DDFDocuments/t/G/TBTN18/THA505.DOCX","EN")</f>
      </c>
      <c r="J284" s="17">
        <f>HYPERLINK("https://docs.wto.org/imrd/directdoc.asp?DDFDocuments/u/G/TBTN18/THA505.DOCX","FR")</f>
      </c>
      <c r="K284" s="17">
        <f>HYPERLINK("https://docs.wto.org/imrd/directdoc.asp?DDFDocuments/v/G/TBTN18/THA505.DOCX","ES")</f>
      </c>
    </row>
    <row r="285">
      <c r="A285" s="11" t="s">
        <v>812</v>
      </c>
      <c r="B285" s="12" t="s">
        <v>386</v>
      </c>
      <c r="C285" s="13">
        <v>43109</v>
      </c>
      <c r="D285" s="14" t="s">
        <v>13</v>
      </c>
      <c r="E285" s="15" t="s">
        <v>813</v>
      </c>
      <c r="F285" s="16"/>
      <c r="G285" s="15" t="s">
        <v>814</v>
      </c>
      <c r="H285" s="15" t="s">
        <v>16</v>
      </c>
      <c r="I285" s="17">
        <f>HYPERLINK("https://docs.wto.org/imrd/directdoc.asp?DDFDocuments/t/G/TBTN18/THA506.DOCX","EN")</f>
      </c>
      <c r="J285" s="17">
        <f>HYPERLINK("https://docs.wto.org/imrd/directdoc.asp?DDFDocuments/u/G/TBTN18/THA506.DOCX","FR")</f>
      </c>
      <c r="K285" s="17">
        <f>HYPERLINK("https://docs.wto.org/imrd/directdoc.asp?DDFDocuments/v/G/TBTN18/THA506.DOCX","ES")</f>
      </c>
    </row>
    <row r="286">
      <c r="A286" s="11" t="s">
        <v>815</v>
      </c>
      <c r="B286" s="12" t="s">
        <v>744</v>
      </c>
      <c r="C286" s="13">
        <v>43109</v>
      </c>
      <c r="D286" s="14" t="s">
        <v>51</v>
      </c>
      <c r="E286" s="15" t="s">
        <v>816</v>
      </c>
      <c r="F286" s="16"/>
      <c r="G286" s="15" t="s">
        <v>817</v>
      </c>
      <c r="H286" s="15" t="s">
        <v>232</v>
      </c>
      <c r="I286" s="17">
        <f>HYPERLINK("https://docs.wto.org/imrd/directdoc.asp?DDFDocuments/t/G/TBTN16/UKR106A1.DOCX","EN")</f>
      </c>
      <c r="J286" s="17">
        <f>HYPERLINK("https://docs.wto.org/imrd/directdoc.asp?DDFDocuments/u/G/TBTN16/UKR106A1.DOCX","FR")</f>
      </c>
      <c r="K286" s="17">
        <f>HYPERLINK("https://docs.wto.org/imrd/directdoc.asp?DDFDocuments/v/G/TBTN16/UKR106A1.DOCX","ES")</f>
      </c>
    </row>
    <row r="287">
      <c r="A287" s="11" t="s">
        <v>818</v>
      </c>
      <c r="B287" s="12" t="s">
        <v>744</v>
      </c>
      <c r="C287" s="13">
        <v>43109</v>
      </c>
      <c r="D287" s="14" t="s">
        <v>13</v>
      </c>
      <c r="E287" s="15" t="s">
        <v>819</v>
      </c>
      <c r="F287" s="16" t="s">
        <v>820</v>
      </c>
      <c r="G287" s="15" t="s">
        <v>821</v>
      </c>
      <c r="H287" s="15" t="s">
        <v>16</v>
      </c>
      <c r="I287" s="17">
        <f>HYPERLINK("https://docs.wto.org/imrd/directdoc.asp?DDFDocuments/t/G/TBTN18/UKR132.DOCX","EN")</f>
      </c>
      <c r="J287" s="17">
        <f>HYPERLINK("https://docs.wto.org/imrd/directdoc.asp?DDFDocuments/u/G/TBTN18/UKR132.DOCX","FR")</f>
      </c>
      <c r="K287" s="17">
        <f>HYPERLINK("https://docs.wto.org/imrd/directdoc.asp?DDFDocuments/v/G/TBTN18/UKR132.DOCX","ES")</f>
      </c>
    </row>
    <row r="288">
      <c r="A288" s="11" t="s">
        <v>822</v>
      </c>
      <c r="B288" s="12" t="s">
        <v>56</v>
      </c>
      <c r="C288" s="13">
        <v>43109</v>
      </c>
      <c r="D288" s="14" t="s">
        <v>51</v>
      </c>
      <c r="E288" s="15" t="s">
        <v>823</v>
      </c>
      <c r="F288" s="16"/>
      <c r="G288" s="15" t="s">
        <v>824</v>
      </c>
      <c r="H288" s="15" t="s">
        <v>72</v>
      </c>
      <c r="I288" s="17">
        <f>HYPERLINK("https://docs.wto.org/imrd/directdoc.asp?DDFDocuments/t/G/TBTN16/USA1234A2.DOCX","EN")</f>
      </c>
      <c r="J288" s="17">
        <f>HYPERLINK("https://docs.wto.org/imrd/directdoc.asp?DDFDocuments/u/G/TBTN16/USA1234A2.DOCX","FR")</f>
      </c>
      <c r="K288" s="17">
        <f>HYPERLINK("https://docs.wto.org/imrd/directdoc.asp?DDFDocuments/v/G/TBTN16/USA1234A2.DOCX","ES")</f>
      </c>
    </row>
    <row r="289">
      <c r="A289" s="11" t="s">
        <v>825</v>
      </c>
      <c r="B289" s="12" t="s">
        <v>56</v>
      </c>
      <c r="C289" s="13">
        <v>43109</v>
      </c>
      <c r="D289" s="14" t="s">
        <v>13</v>
      </c>
      <c r="E289" s="15" t="s">
        <v>826</v>
      </c>
      <c r="F289" s="16"/>
      <c r="G289" s="15" t="s">
        <v>827</v>
      </c>
      <c r="H289" s="15" t="s">
        <v>421</v>
      </c>
      <c r="I289" s="17">
        <f>HYPERLINK("https://docs.wto.org/imrd/directdoc.asp?DDFDocuments/t/G/TBTN18/USA1326.DOCX","EN")</f>
      </c>
      <c r="J289" s="17">
        <f>HYPERLINK("https://docs.wto.org/imrd/directdoc.asp?DDFDocuments/u/G/TBTN18/USA1326.DOCX","FR")</f>
      </c>
      <c r="K289" s="17">
        <f>HYPERLINK("https://docs.wto.org/imrd/directdoc.asp?DDFDocuments/v/G/TBTN18/USA1326.DOCX","ES")</f>
      </c>
    </row>
    <row r="290">
      <c r="A290" s="11" t="s">
        <v>828</v>
      </c>
      <c r="B290" s="12" t="s">
        <v>56</v>
      </c>
      <c r="C290" s="13">
        <v>43109</v>
      </c>
      <c r="D290" s="14" t="s">
        <v>13</v>
      </c>
      <c r="E290" s="15" t="s">
        <v>829</v>
      </c>
      <c r="F290" s="16"/>
      <c r="G290" s="15" t="s">
        <v>830</v>
      </c>
      <c r="H290" s="15" t="s">
        <v>640</v>
      </c>
      <c r="I290" s="17">
        <f>HYPERLINK("https://docs.wto.org/imrd/directdoc.asp?DDFDocuments/t/G/TBTN18/USA1327.DOCX","EN")</f>
      </c>
      <c r="J290" s="17">
        <f>HYPERLINK("https://docs.wto.org/imrd/directdoc.asp?DDFDocuments/u/G/TBTN18/USA1327.DOCX","FR")</f>
      </c>
      <c r="K290" s="17">
        <f>HYPERLINK("https://docs.wto.org/imrd/directdoc.asp?DDFDocuments/v/G/TBTN18/USA1327.DOCX","ES")</f>
      </c>
    </row>
    <row r="291">
      <c r="A291" s="11" t="s">
        <v>831</v>
      </c>
      <c r="B291" s="12" t="s">
        <v>56</v>
      </c>
      <c r="C291" s="13">
        <v>43109</v>
      </c>
      <c r="D291" s="14" t="s">
        <v>13</v>
      </c>
      <c r="E291" s="15" t="s">
        <v>832</v>
      </c>
      <c r="F291" s="16" t="s">
        <v>833</v>
      </c>
      <c r="G291" s="15" t="s">
        <v>834</v>
      </c>
      <c r="H291" s="15" t="s">
        <v>640</v>
      </c>
      <c r="I291" s="17">
        <f>HYPERLINK("https://docs.wto.org/imrd/directdoc.asp?DDFDocuments/t/G/TBTN18/USA1328.DOCX","EN")</f>
      </c>
      <c r="J291" s="17">
        <f>HYPERLINK("https://docs.wto.org/imrd/directdoc.asp?DDFDocuments/u/G/TBTN18/USA1328.DOCX","FR")</f>
      </c>
      <c r="K291" s="17">
        <f>HYPERLINK("https://docs.wto.org/imrd/directdoc.asp?DDFDocuments/v/G/TBTN18/USA1328.DOCX","ES")</f>
      </c>
    </row>
    <row r="292">
      <c r="A292" s="11" t="s">
        <v>835</v>
      </c>
      <c r="B292" s="12" t="s">
        <v>56</v>
      </c>
      <c r="C292" s="13">
        <v>43109</v>
      </c>
      <c r="D292" s="14" t="s">
        <v>13</v>
      </c>
      <c r="E292" s="15" t="s">
        <v>836</v>
      </c>
      <c r="F292" s="16"/>
      <c r="G292" s="15" t="s">
        <v>837</v>
      </c>
      <c r="H292" s="15" t="s">
        <v>68</v>
      </c>
      <c r="I292" s="17">
        <f>HYPERLINK("https://docs.wto.org/imrd/directdoc.asp?DDFDocuments/t/G/TBTN18/USA1329.DOCX","EN")</f>
      </c>
      <c r="J292" s="17">
        <f>HYPERLINK("https://docs.wto.org/imrd/directdoc.asp?DDFDocuments/u/G/TBTN18/USA1329.DOCX","FR")</f>
      </c>
      <c r="K292" s="17">
        <f>HYPERLINK("https://docs.wto.org/imrd/directdoc.asp?DDFDocuments/v/G/TBTN18/USA1329.DOCX","ES")</f>
      </c>
    </row>
    <row r="293">
      <c r="A293" s="11" t="s">
        <v>838</v>
      </c>
      <c r="B293" s="12" t="s">
        <v>56</v>
      </c>
      <c r="C293" s="13">
        <v>43109</v>
      </c>
      <c r="D293" s="14" t="s">
        <v>13</v>
      </c>
      <c r="E293" s="15" t="s">
        <v>839</v>
      </c>
      <c r="F293" s="16"/>
      <c r="G293" s="15" t="s">
        <v>840</v>
      </c>
      <c r="H293" s="15" t="s">
        <v>68</v>
      </c>
      <c r="I293" s="17">
        <f>HYPERLINK("https://docs.wto.org/imrd/directdoc.asp?DDFDocuments/t/G/TBTN18/USA1330.DOCX","EN")</f>
      </c>
      <c r="J293" s="17">
        <f>HYPERLINK("https://docs.wto.org/imrd/directdoc.asp?DDFDocuments/u/G/TBTN18/USA1330.DOCX","FR")</f>
      </c>
      <c r="K293" s="17">
        <f>HYPERLINK("https://docs.wto.org/imrd/directdoc.asp?DDFDocuments/v/G/TBTN18/USA1330.DOCX","ES")</f>
      </c>
    </row>
    <row r="294">
      <c r="A294" s="11" t="s">
        <v>841</v>
      </c>
      <c r="B294" s="12" t="s">
        <v>83</v>
      </c>
      <c r="C294" s="13">
        <v>43108</v>
      </c>
      <c r="D294" s="14" t="s">
        <v>13</v>
      </c>
      <c r="E294" s="15" t="s">
        <v>842</v>
      </c>
      <c r="F294" s="16" t="s">
        <v>843</v>
      </c>
      <c r="G294" s="15" t="s">
        <v>844</v>
      </c>
      <c r="H294" s="15" t="s">
        <v>20</v>
      </c>
      <c r="I294" s="17">
        <f>HYPERLINK("https://docs.wto.org/imrd/directdoc.asp?DDFDocuments/t/G/TBTN18/BRA771.DOCX","EN")</f>
      </c>
      <c r="J294" s="17">
        <f>HYPERLINK("https://docs.wto.org/imrd/directdoc.asp?DDFDocuments/u/G/TBTN18/BRA771.DOCX","FR")</f>
      </c>
      <c r="K294" s="17">
        <f>HYPERLINK("https://docs.wto.org/imrd/directdoc.asp?DDFDocuments/v/G/TBTN18/BRA771.DOCX","ES")</f>
      </c>
    </row>
    <row r="295">
      <c r="A295" s="11" t="s">
        <v>845</v>
      </c>
      <c r="B295" s="12" t="s">
        <v>83</v>
      </c>
      <c r="C295" s="13">
        <v>43108</v>
      </c>
      <c r="D295" s="14" t="s">
        <v>13</v>
      </c>
      <c r="E295" s="15" t="s">
        <v>846</v>
      </c>
      <c r="F295" s="16" t="s">
        <v>847</v>
      </c>
      <c r="G295" s="15" t="s">
        <v>677</v>
      </c>
      <c r="H295" s="15" t="s">
        <v>20</v>
      </c>
      <c r="I295" s="17">
        <f>HYPERLINK("https://docs.wto.org/imrd/directdoc.asp?DDFDocuments/t/G/TBTN18/BRA772.DOCX","EN")</f>
      </c>
      <c r="J295" s="17">
        <f>HYPERLINK("https://docs.wto.org/imrd/directdoc.asp?DDFDocuments/u/G/TBTN18/BRA772.DOCX","FR")</f>
      </c>
      <c r="K295" s="17">
        <f>HYPERLINK("https://docs.wto.org/imrd/directdoc.asp?DDFDocuments/v/G/TBTN18/BRA772.DOCX","ES")</f>
      </c>
    </row>
    <row r="296">
      <c r="A296" s="11" t="s">
        <v>848</v>
      </c>
      <c r="B296" s="12" t="s">
        <v>83</v>
      </c>
      <c r="C296" s="13">
        <v>43108</v>
      </c>
      <c r="D296" s="14" t="s">
        <v>13</v>
      </c>
      <c r="E296" s="15" t="s">
        <v>849</v>
      </c>
      <c r="F296" s="16" t="s">
        <v>850</v>
      </c>
      <c r="G296" s="15" t="s">
        <v>177</v>
      </c>
      <c r="H296" s="15" t="s">
        <v>20</v>
      </c>
      <c r="I296" s="17">
        <f>HYPERLINK("https://docs.wto.org/imrd/directdoc.asp?DDFDocuments/t/G/TBTN18/BRA773.DOCX","EN")</f>
      </c>
      <c r="J296" s="17">
        <f>HYPERLINK("https://docs.wto.org/imrd/directdoc.asp?DDFDocuments/u/G/TBTN18/BRA773.DOCX","FR")</f>
      </c>
      <c r="K296" s="17">
        <f>HYPERLINK("https://docs.wto.org/imrd/directdoc.asp?DDFDocuments/v/G/TBTN18/BRA773.DOCX","ES")</f>
      </c>
    </row>
    <row r="297">
      <c r="A297" s="11" t="s">
        <v>851</v>
      </c>
      <c r="B297" s="12" t="s">
        <v>83</v>
      </c>
      <c r="C297" s="13">
        <v>43108</v>
      </c>
      <c r="D297" s="14" t="s">
        <v>13</v>
      </c>
      <c r="E297" s="15" t="s">
        <v>852</v>
      </c>
      <c r="F297" s="16"/>
      <c r="G297" s="15" t="s">
        <v>243</v>
      </c>
      <c r="H297" s="15" t="s">
        <v>16</v>
      </c>
      <c r="I297" s="17">
        <f>HYPERLINK("https://docs.wto.org/imrd/directdoc.asp?DDFDocuments/t/G/TBTN18/BRA774.DOCX","EN")</f>
      </c>
      <c r="J297" s="17">
        <f>HYPERLINK("https://docs.wto.org/imrd/directdoc.asp?DDFDocuments/u/G/TBTN18/BRA774.DOCX","FR")</f>
      </c>
      <c r="K297" s="17">
        <f>HYPERLINK("https://docs.wto.org/imrd/directdoc.asp?DDFDocuments/v/G/TBTN18/BRA774.DOCX","ES")</f>
      </c>
    </row>
    <row r="298">
      <c r="A298" s="11" t="s">
        <v>853</v>
      </c>
      <c r="B298" s="12" t="s">
        <v>83</v>
      </c>
      <c r="C298" s="13">
        <v>43108</v>
      </c>
      <c r="D298" s="14" t="s">
        <v>13</v>
      </c>
      <c r="E298" s="15" t="s">
        <v>854</v>
      </c>
      <c r="F298" s="16"/>
      <c r="G298" s="15" t="s">
        <v>416</v>
      </c>
      <c r="H298" s="15" t="s">
        <v>16</v>
      </c>
      <c r="I298" s="17">
        <f>HYPERLINK("https://docs.wto.org/imrd/directdoc.asp?DDFDocuments/t/G/TBTN18/BRA775.DOCX","EN")</f>
      </c>
      <c r="J298" s="17">
        <f>HYPERLINK("https://docs.wto.org/imrd/directdoc.asp?DDFDocuments/u/G/TBTN18/BRA775.DOCX","FR")</f>
      </c>
      <c r="K298" s="17">
        <f>HYPERLINK("https://docs.wto.org/imrd/directdoc.asp?DDFDocuments/v/G/TBTN18/BRA775.DOCX","ES")</f>
      </c>
    </row>
    <row r="299">
      <c r="A299" s="11" t="s">
        <v>855</v>
      </c>
      <c r="B299" s="12" t="s">
        <v>309</v>
      </c>
      <c r="C299" s="13">
        <v>43108</v>
      </c>
      <c r="D299" s="14" t="s">
        <v>51</v>
      </c>
      <c r="E299" s="15" t="s">
        <v>856</v>
      </c>
      <c r="F299" s="16"/>
      <c r="G299" s="15" t="s">
        <v>857</v>
      </c>
      <c r="H299" s="15" t="s">
        <v>54</v>
      </c>
      <c r="I299" s="17">
        <f>HYPERLINK("https://docs.wto.org/imrd/directdoc.asp?DDFDocuments/t/G/TBTN16/CHL381A2.DOCX","EN")</f>
      </c>
      <c r="J299" s="17">
        <f>HYPERLINK("https://docs.wto.org/imrd/directdoc.asp?DDFDocuments/u/G/TBTN16/CHL381A2.DOCX","FR")</f>
      </c>
      <c r="K299" s="17">
        <f>HYPERLINK("https://docs.wto.org/imrd/directdoc.asp?DDFDocuments/v/G/TBTN16/CHL381A2.DOCX","ES")</f>
      </c>
    </row>
    <row r="300">
      <c r="A300" s="11" t="s">
        <v>858</v>
      </c>
      <c r="B300" s="12" t="s">
        <v>309</v>
      </c>
      <c r="C300" s="13">
        <v>43108</v>
      </c>
      <c r="D300" s="14" t="s">
        <v>13</v>
      </c>
      <c r="E300" s="15" t="s">
        <v>859</v>
      </c>
      <c r="F300" s="16"/>
      <c r="G300" s="15" t="s">
        <v>860</v>
      </c>
      <c r="H300" s="15" t="s">
        <v>142</v>
      </c>
      <c r="I300" s="17">
        <f>HYPERLINK("https://docs.wto.org/imrd/directdoc.asp?DDFDocuments/t/G/TBTN18/CHL433.DOCX","EN")</f>
      </c>
      <c r="J300" s="17">
        <f>HYPERLINK("https://docs.wto.org/imrd/directdoc.asp?DDFDocuments/u/G/TBTN18/CHL433.DOCX","FR")</f>
      </c>
      <c r="K300" s="17">
        <f>HYPERLINK("https://docs.wto.org/imrd/directdoc.asp?DDFDocuments/v/G/TBTN18/CHL433.DOCX","ES")</f>
      </c>
    </row>
    <row r="301">
      <c r="A301" s="11" t="s">
        <v>861</v>
      </c>
      <c r="B301" s="12" t="s">
        <v>309</v>
      </c>
      <c r="C301" s="13">
        <v>43108</v>
      </c>
      <c r="D301" s="14" t="s">
        <v>13</v>
      </c>
      <c r="E301" s="15" t="s">
        <v>862</v>
      </c>
      <c r="F301" s="16"/>
      <c r="G301" s="15" t="s">
        <v>863</v>
      </c>
      <c r="H301" s="15" t="s">
        <v>16</v>
      </c>
      <c r="I301" s="17">
        <f>HYPERLINK("https://docs.wto.org/imrd/directdoc.asp?DDFDocuments/t/G/TBTN18/CHL434.DOCX","EN")</f>
      </c>
      <c r="J301" s="17">
        <f>HYPERLINK("https://docs.wto.org/imrd/directdoc.asp?DDFDocuments/u/G/TBTN18/CHL434.DOCX","FR")</f>
      </c>
      <c r="K301" s="17">
        <f>HYPERLINK("https://docs.wto.org/imrd/directdoc.asp?DDFDocuments/v/G/TBTN18/CHL434.DOCX","ES")</f>
      </c>
    </row>
    <row r="302">
      <c r="A302" s="11" t="s">
        <v>864</v>
      </c>
      <c r="B302" s="12" t="s">
        <v>89</v>
      </c>
      <c r="C302" s="13">
        <v>43108</v>
      </c>
      <c r="D302" s="14" t="s">
        <v>51</v>
      </c>
      <c r="E302" s="15" t="s">
        <v>865</v>
      </c>
      <c r="F302" s="16"/>
      <c r="G302" s="15" t="s">
        <v>441</v>
      </c>
      <c r="H302" s="15"/>
      <c r="I302" s="17">
        <f>HYPERLINK("https://docs.wto.org/imrd/directdoc.asp?DDFDocuments/t/G/TBTN08/EEC191A4.DOCX","EN")</f>
      </c>
      <c r="J302" s="17">
        <f>HYPERLINK("https://docs.wto.org/imrd/directdoc.asp?DDFDocuments/u/G/TBTN08/EEC191A4.DOCX","FR")</f>
      </c>
      <c r="K302" s="17">
        <f>HYPERLINK("https://docs.wto.org/imrd/directdoc.asp?DDFDocuments/v/G/TBTN08/EEC191A4.DOCX","ES")</f>
      </c>
    </row>
    <row r="303">
      <c r="A303" s="11" t="s">
        <v>866</v>
      </c>
      <c r="B303" s="12" t="s">
        <v>316</v>
      </c>
      <c r="C303" s="13">
        <v>43108</v>
      </c>
      <c r="D303" s="14" t="s">
        <v>51</v>
      </c>
      <c r="E303" s="15" t="s">
        <v>867</v>
      </c>
      <c r="F303" s="16" t="s">
        <v>868</v>
      </c>
      <c r="G303" s="15" t="s">
        <v>869</v>
      </c>
      <c r="H303" s="15" t="s">
        <v>54</v>
      </c>
      <c r="I303" s="17">
        <f>HYPERLINK("https://docs.wto.org/imrd/directdoc.asp?DDFDocuments/t/G/TBTN16/ISR849A1.DOCX","EN")</f>
      </c>
      <c r="J303" s="17">
        <f>HYPERLINK("https://docs.wto.org/imrd/directdoc.asp?DDFDocuments/u/G/TBTN16/ISR849A1.DOCX","FR")</f>
      </c>
      <c r="K303" s="17">
        <f>HYPERLINK("https://docs.wto.org/imrd/directdoc.asp?DDFDocuments/v/G/TBTN16/ISR849A1.DOCX","ES")</f>
      </c>
    </row>
    <row r="304">
      <c r="A304" s="11" t="s">
        <v>870</v>
      </c>
      <c r="B304" s="12" t="s">
        <v>316</v>
      </c>
      <c r="C304" s="13">
        <v>43108</v>
      </c>
      <c r="D304" s="14" t="s">
        <v>51</v>
      </c>
      <c r="E304" s="15" t="s">
        <v>867</v>
      </c>
      <c r="F304" s="16" t="s">
        <v>868</v>
      </c>
      <c r="G304" s="15" t="s">
        <v>869</v>
      </c>
      <c r="H304" s="15" t="s">
        <v>54</v>
      </c>
      <c r="I304" s="17">
        <f>HYPERLINK("https://docs.wto.org/imrd/directdoc.asp?DDFDocuments/t/G/TBTN16/ISR850A1.DOCX","EN")</f>
      </c>
      <c r="J304" s="17">
        <f>HYPERLINK("https://docs.wto.org/imrd/directdoc.asp?DDFDocuments/u/G/TBTN16/ISR850A1.DOCX","FR")</f>
      </c>
      <c r="K304" s="17">
        <f>HYPERLINK("https://docs.wto.org/imrd/directdoc.asp?DDFDocuments/v/G/TBTN16/ISR850A1.DOCX","ES")</f>
      </c>
    </row>
    <row r="305">
      <c r="A305" s="11" t="s">
        <v>871</v>
      </c>
      <c r="B305" s="12" t="s">
        <v>316</v>
      </c>
      <c r="C305" s="13">
        <v>43108</v>
      </c>
      <c r="D305" s="14" t="s">
        <v>51</v>
      </c>
      <c r="E305" s="15" t="s">
        <v>867</v>
      </c>
      <c r="F305" s="16" t="s">
        <v>868</v>
      </c>
      <c r="G305" s="15" t="s">
        <v>869</v>
      </c>
      <c r="H305" s="15" t="s">
        <v>54</v>
      </c>
      <c r="I305" s="17">
        <f>HYPERLINK("https://docs.wto.org/imrd/directdoc.asp?DDFDocuments/t/G/TBTN16/ISR851A1.DOCX","EN")</f>
      </c>
      <c r="J305" s="17">
        <f>HYPERLINK("https://docs.wto.org/imrd/directdoc.asp?DDFDocuments/u/G/TBTN16/ISR851A1.DOCX","FR")</f>
      </c>
      <c r="K305" s="17">
        <f>HYPERLINK("https://docs.wto.org/imrd/directdoc.asp?DDFDocuments/v/G/TBTN16/ISR851A1.DOCX","ES")</f>
      </c>
    </row>
    <row r="306">
      <c r="A306" s="11" t="s">
        <v>872</v>
      </c>
      <c r="B306" s="12" t="s">
        <v>316</v>
      </c>
      <c r="C306" s="13">
        <v>43108</v>
      </c>
      <c r="D306" s="14" t="s">
        <v>51</v>
      </c>
      <c r="E306" s="15" t="s">
        <v>873</v>
      </c>
      <c r="F306" s="16" t="s">
        <v>874</v>
      </c>
      <c r="G306" s="15" t="s">
        <v>875</v>
      </c>
      <c r="H306" s="15" t="s">
        <v>54</v>
      </c>
      <c r="I306" s="17">
        <f>HYPERLINK("https://docs.wto.org/imrd/directdoc.asp?DDFDocuments/t/G/TBTN17/ISR955A1.DOCX","EN")</f>
      </c>
      <c r="J306" s="17">
        <f>HYPERLINK("https://docs.wto.org/imrd/directdoc.asp?DDFDocuments/u/G/TBTN17/ISR955A1.DOCX","FR")</f>
      </c>
      <c r="K306" s="17">
        <f>HYPERLINK("https://docs.wto.org/imrd/directdoc.asp?DDFDocuments/v/G/TBTN17/ISR955A1.DOCX","ES")</f>
      </c>
    </row>
    <row r="307">
      <c r="A307" s="11" t="s">
        <v>876</v>
      </c>
      <c r="B307" s="12" t="s">
        <v>316</v>
      </c>
      <c r="C307" s="13">
        <v>43108</v>
      </c>
      <c r="D307" s="14" t="s">
        <v>51</v>
      </c>
      <c r="E307" s="15" t="s">
        <v>877</v>
      </c>
      <c r="F307" s="16" t="s">
        <v>878</v>
      </c>
      <c r="G307" s="15" t="s">
        <v>879</v>
      </c>
      <c r="H307" s="15" t="s">
        <v>54</v>
      </c>
      <c r="I307" s="17">
        <f>HYPERLINK("https://docs.wto.org/imrd/directdoc.asp?DDFDocuments/t/G/TBTN17/ISR969A1.DOCX","EN")</f>
      </c>
      <c r="J307" s="17">
        <f>HYPERLINK("https://docs.wto.org/imrd/directdoc.asp?DDFDocuments/u/G/TBTN17/ISR969A1.DOCX","FR")</f>
      </c>
      <c r="K307" s="17">
        <f>HYPERLINK("https://docs.wto.org/imrd/directdoc.asp?DDFDocuments/v/G/TBTN17/ISR969A1.DOCX","ES")</f>
      </c>
    </row>
    <row r="308">
      <c r="A308" s="11" t="s">
        <v>880</v>
      </c>
      <c r="B308" s="12" t="s">
        <v>292</v>
      </c>
      <c r="C308" s="13">
        <v>43108</v>
      </c>
      <c r="D308" s="14" t="s">
        <v>13</v>
      </c>
      <c r="E308" s="15"/>
      <c r="F308" s="16" t="s">
        <v>881</v>
      </c>
      <c r="G308" s="15" t="s">
        <v>778</v>
      </c>
      <c r="H308" s="15" t="s">
        <v>149</v>
      </c>
      <c r="I308" s="17">
        <f>HYPERLINK("https://docs.wto.org/imrd/directdoc.asp?DDFDocuments/t/G/TBTN18/JPN576.DOCX","EN")</f>
      </c>
      <c r="J308" s="17">
        <f>HYPERLINK("https://docs.wto.org/imrd/directdoc.asp?DDFDocuments/u/G/TBTN18/JPN576.DOCX","FR")</f>
      </c>
      <c r="K308" s="17">
        <f>HYPERLINK("https://docs.wto.org/imrd/directdoc.asp?DDFDocuments/v/G/TBTN18/JPN576.DOCX","ES")</f>
      </c>
    </row>
    <row r="309">
      <c r="A309" s="11" t="s">
        <v>882</v>
      </c>
      <c r="B309" s="12" t="s">
        <v>292</v>
      </c>
      <c r="C309" s="13">
        <v>43108</v>
      </c>
      <c r="D309" s="14" t="s">
        <v>13</v>
      </c>
      <c r="E309" s="15" t="s">
        <v>883</v>
      </c>
      <c r="F309" s="16" t="s">
        <v>884</v>
      </c>
      <c r="G309" s="15" t="s">
        <v>885</v>
      </c>
      <c r="H309" s="15" t="s">
        <v>16</v>
      </c>
      <c r="I309" s="17">
        <f>HYPERLINK("https://docs.wto.org/imrd/directdoc.asp?DDFDocuments/t/G/TBTN18/JPN577.DOCX","EN")</f>
      </c>
      <c r="J309" s="17">
        <f>HYPERLINK("https://docs.wto.org/imrd/directdoc.asp?DDFDocuments/u/G/TBTN18/JPN577.DOCX","FR")</f>
      </c>
      <c r="K309" s="17">
        <f>HYPERLINK("https://docs.wto.org/imrd/directdoc.asp?DDFDocuments/v/G/TBTN18/JPN577.DOCX","ES")</f>
      </c>
    </row>
    <row r="310">
      <c r="A310" s="11" t="s">
        <v>886</v>
      </c>
      <c r="B310" s="12" t="s">
        <v>631</v>
      </c>
      <c r="C310" s="13">
        <v>43108</v>
      </c>
      <c r="D310" s="14" t="s">
        <v>13</v>
      </c>
      <c r="E310" s="15" t="s">
        <v>887</v>
      </c>
      <c r="F310" s="16"/>
      <c r="G310" s="15" t="s">
        <v>888</v>
      </c>
      <c r="H310" s="15" t="s">
        <v>20</v>
      </c>
      <c r="I310" s="17">
        <f>HYPERLINK("https://docs.wto.org/imrd/directdoc.asp?DDFDocuments/t/G/TBTN18/RWA79.DOCX","EN")</f>
      </c>
      <c r="J310" s="17">
        <f>HYPERLINK("https://docs.wto.org/imrd/directdoc.asp?DDFDocuments/u/G/TBTN18/RWA79.DOCX","FR")</f>
      </c>
      <c r="K310" s="17">
        <f>HYPERLINK("https://docs.wto.org/imrd/directdoc.asp?DDFDocuments/v/G/TBTN18/RWA79.DOCX","ES")</f>
      </c>
    </row>
    <row r="311">
      <c r="A311" s="11" t="s">
        <v>889</v>
      </c>
      <c r="B311" s="12" t="s">
        <v>631</v>
      </c>
      <c r="C311" s="13">
        <v>43108</v>
      </c>
      <c r="D311" s="14" t="s">
        <v>13</v>
      </c>
      <c r="E311" s="15" t="s">
        <v>890</v>
      </c>
      <c r="F311" s="16"/>
      <c r="G311" s="15" t="s">
        <v>891</v>
      </c>
      <c r="H311" s="15" t="s">
        <v>20</v>
      </c>
      <c r="I311" s="17">
        <f>HYPERLINK("https://docs.wto.org/imrd/directdoc.asp?DDFDocuments/t/G/TBTN18/RWA80.DOCX","EN")</f>
      </c>
      <c r="J311" s="17">
        <f>HYPERLINK("https://docs.wto.org/imrd/directdoc.asp?DDFDocuments/u/G/TBTN18/RWA80.DOCX","FR")</f>
      </c>
      <c r="K311" s="17">
        <f>HYPERLINK("https://docs.wto.org/imrd/directdoc.asp?DDFDocuments/v/G/TBTN18/RWA80.DOCX","ES")</f>
      </c>
    </row>
    <row r="312">
      <c r="A312" s="11" t="s">
        <v>892</v>
      </c>
      <c r="B312" s="12" t="s">
        <v>631</v>
      </c>
      <c r="C312" s="13">
        <v>43108</v>
      </c>
      <c r="D312" s="14" t="s">
        <v>13</v>
      </c>
      <c r="E312" s="15" t="s">
        <v>893</v>
      </c>
      <c r="F312" s="16"/>
      <c r="G312" s="15" t="s">
        <v>888</v>
      </c>
      <c r="H312" s="15" t="s">
        <v>20</v>
      </c>
      <c r="I312" s="17">
        <f>HYPERLINK("https://docs.wto.org/imrd/directdoc.asp?DDFDocuments/t/G/TBTN18/RWA81.DOCX","EN")</f>
      </c>
      <c r="J312" s="17">
        <f>HYPERLINK("https://docs.wto.org/imrd/directdoc.asp?DDFDocuments/u/G/TBTN18/RWA81.DOCX","FR")</f>
      </c>
      <c r="K312" s="17">
        <f>HYPERLINK("https://docs.wto.org/imrd/directdoc.asp?DDFDocuments/v/G/TBTN18/RWA81.DOCX","ES")</f>
      </c>
    </row>
    <row r="313">
      <c r="A313" s="11" t="s">
        <v>894</v>
      </c>
      <c r="B313" s="12" t="s">
        <v>631</v>
      </c>
      <c r="C313" s="13">
        <v>43108</v>
      </c>
      <c r="D313" s="14" t="s">
        <v>13</v>
      </c>
      <c r="E313" s="15" t="s">
        <v>895</v>
      </c>
      <c r="F313" s="16"/>
      <c r="G313" s="15" t="s">
        <v>891</v>
      </c>
      <c r="H313" s="15" t="s">
        <v>20</v>
      </c>
      <c r="I313" s="17">
        <f>HYPERLINK("https://docs.wto.org/imrd/directdoc.asp?DDFDocuments/t/G/TBTN18/RWA82.DOCX","EN")</f>
      </c>
      <c r="J313" s="17">
        <f>HYPERLINK("https://docs.wto.org/imrd/directdoc.asp?DDFDocuments/u/G/TBTN18/RWA82.DOCX","FR")</f>
      </c>
      <c r="K313" s="17">
        <f>HYPERLINK("https://docs.wto.org/imrd/directdoc.asp?DDFDocuments/v/G/TBTN18/RWA82.DOCX","ES")</f>
      </c>
    </row>
    <row r="314">
      <c r="A314" s="11" t="s">
        <v>896</v>
      </c>
      <c r="B314" s="12" t="s">
        <v>631</v>
      </c>
      <c r="C314" s="13">
        <v>43108</v>
      </c>
      <c r="D314" s="14" t="s">
        <v>13</v>
      </c>
      <c r="E314" s="15" t="s">
        <v>897</v>
      </c>
      <c r="F314" s="16"/>
      <c r="G314" s="15" t="s">
        <v>898</v>
      </c>
      <c r="H314" s="15" t="s">
        <v>20</v>
      </c>
      <c r="I314" s="17">
        <f>HYPERLINK("https://docs.wto.org/imrd/directdoc.asp?DDFDocuments/t/G/TBTN18/RWA83.DOCX","EN")</f>
      </c>
      <c r="J314" s="17">
        <f>HYPERLINK("https://docs.wto.org/imrd/directdoc.asp?DDFDocuments/u/G/TBTN18/RWA83.DOCX","FR")</f>
      </c>
      <c r="K314" s="17">
        <f>HYPERLINK("https://docs.wto.org/imrd/directdoc.asp?DDFDocuments/v/G/TBTN18/RWA83.DOCX","ES")</f>
      </c>
    </row>
    <row r="315">
      <c r="A315" s="11" t="s">
        <v>899</v>
      </c>
      <c r="B315" s="12" t="s">
        <v>631</v>
      </c>
      <c r="C315" s="13">
        <v>43108</v>
      </c>
      <c r="D315" s="14" t="s">
        <v>13</v>
      </c>
      <c r="E315" s="15" t="s">
        <v>900</v>
      </c>
      <c r="F315" s="16"/>
      <c r="G315" s="15" t="s">
        <v>807</v>
      </c>
      <c r="H315" s="15" t="s">
        <v>20</v>
      </c>
      <c r="I315" s="17">
        <f>HYPERLINK("https://docs.wto.org/imrd/directdoc.asp?DDFDocuments/t/G/TBTN18/RWA84.DOCX","EN")</f>
      </c>
      <c r="J315" s="17">
        <f>HYPERLINK("https://docs.wto.org/imrd/directdoc.asp?DDFDocuments/u/G/TBTN18/RWA84.DOCX","FR")</f>
      </c>
      <c r="K315" s="17">
        <f>HYPERLINK("https://docs.wto.org/imrd/directdoc.asp?DDFDocuments/v/G/TBTN18/RWA84.DOCX","ES")</f>
      </c>
    </row>
    <row r="316">
      <c r="A316" s="11" t="s">
        <v>901</v>
      </c>
      <c r="B316" s="12" t="s">
        <v>631</v>
      </c>
      <c r="C316" s="13">
        <v>43108</v>
      </c>
      <c r="D316" s="14" t="s">
        <v>13</v>
      </c>
      <c r="E316" s="15" t="s">
        <v>902</v>
      </c>
      <c r="F316" s="16"/>
      <c r="G316" s="15" t="s">
        <v>228</v>
      </c>
      <c r="H316" s="15" t="s">
        <v>20</v>
      </c>
      <c r="I316" s="17">
        <f>HYPERLINK("https://docs.wto.org/imrd/directdoc.asp?DDFDocuments/t/G/TBTN18/RWA85.DOCX","EN")</f>
      </c>
      <c r="J316" s="17">
        <f>HYPERLINK("https://docs.wto.org/imrd/directdoc.asp?DDFDocuments/u/G/TBTN18/RWA85.DOCX","FR")</f>
      </c>
      <c r="K316" s="17">
        <f>HYPERLINK("https://docs.wto.org/imrd/directdoc.asp?DDFDocuments/v/G/TBTN18/RWA85.DOCX","ES")</f>
      </c>
    </row>
    <row r="317">
      <c r="A317" s="11" t="s">
        <v>903</v>
      </c>
      <c r="B317" s="12" t="s">
        <v>171</v>
      </c>
      <c r="C317" s="13">
        <v>43108</v>
      </c>
      <c r="D317" s="14" t="s">
        <v>13</v>
      </c>
      <c r="E317" s="15"/>
      <c r="F317" s="16"/>
      <c r="G317" s="15" t="s">
        <v>904</v>
      </c>
      <c r="H317" s="15" t="s">
        <v>905</v>
      </c>
      <c r="I317" s="17">
        <f>HYPERLINK("https://docs.wto.org/imrd/directdoc.asp?DDFDocuments/t/G/TBTN18/TZA126.DOCX","EN")</f>
      </c>
      <c r="J317" s="17">
        <f>HYPERLINK("https://docs.wto.org/imrd/directdoc.asp?DDFDocuments/u/G/TBTN18/TZA126.DOCX","FR")</f>
      </c>
      <c r="K317" s="17">
        <f>HYPERLINK("https://docs.wto.org/imrd/directdoc.asp?DDFDocuments/v/G/TBTN18/TZA126.DOCX","ES")</f>
      </c>
    </row>
    <row r="318">
      <c r="A318" s="11" t="s">
        <v>906</v>
      </c>
      <c r="B318" s="12" t="s">
        <v>171</v>
      </c>
      <c r="C318" s="13">
        <v>43108</v>
      </c>
      <c r="D318" s="14" t="s">
        <v>13</v>
      </c>
      <c r="E318" s="15"/>
      <c r="F318" s="16"/>
      <c r="G318" s="15" t="s">
        <v>907</v>
      </c>
      <c r="H318" s="15" t="s">
        <v>142</v>
      </c>
      <c r="I318" s="17">
        <f>HYPERLINK("https://docs.wto.org/imrd/directdoc.asp?DDFDocuments/t/G/TBTN18/TZA127.DOCX","EN")</f>
      </c>
      <c r="J318" s="17">
        <f>HYPERLINK("https://docs.wto.org/imrd/directdoc.asp?DDFDocuments/u/G/TBTN18/TZA127.DOCX","FR")</f>
      </c>
      <c r="K318" s="17">
        <f>HYPERLINK("https://docs.wto.org/imrd/directdoc.asp?DDFDocuments/v/G/TBTN18/TZA127.DOCX","ES")</f>
      </c>
    </row>
    <row r="319">
      <c r="A319" s="11" t="s">
        <v>908</v>
      </c>
      <c r="B319" s="12" t="s">
        <v>744</v>
      </c>
      <c r="C319" s="13">
        <v>43108</v>
      </c>
      <c r="D319" s="14" t="s">
        <v>13</v>
      </c>
      <c r="E319" s="15" t="s">
        <v>909</v>
      </c>
      <c r="F319" s="16"/>
      <c r="G319" s="15" t="s">
        <v>53</v>
      </c>
      <c r="H319" s="15" t="s">
        <v>910</v>
      </c>
      <c r="I319" s="17">
        <f>HYPERLINK("https://docs.wto.org/imrd/directdoc.asp?DDFDocuments/t/G/TBTN18/UKR131.DOCX","EN")</f>
      </c>
      <c r="J319" s="17">
        <f>HYPERLINK("https://docs.wto.org/imrd/directdoc.asp?DDFDocuments/u/G/TBTN18/UKR131.DOCX","FR")</f>
      </c>
      <c r="K319" s="17">
        <f>HYPERLINK("https://docs.wto.org/imrd/directdoc.asp?DDFDocuments/v/G/TBTN18/UKR131.DOCX","ES")</f>
      </c>
    </row>
    <row r="320">
      <c r="A320" s="11" t="s">
        <v>911</v>
      </c>
      <c r="B320" s="12" t="s">
        <v>56</v>
      </c>
      <c r="C320" s="13">
        <v>43108</v>
      </c>
      <c r="D320" s="14" t="s">
        <v>152</v>
      </c>
      <c r="E320" s="15" t="s">
        <v>912</v>
      </c>
      <c r="F320" s="16"/>
      <c r="G320" s="15" t="s">
        <v>913</v>
      </c>
      <c r="H320" s="15" t="s">
        <v>16</v>
      </c>
      <c r="I320" s="17">
        <f>HYPERLINK("https://docs.wto.org/imrd/directdoc.asp?DDFDocuments/t/G/TBTN15/USA979R1.DOCX","EN")</f>
      </c>
      <c r="J320" s="17">
        <f>HYPERLINK("https://docs.wto.org/imrd/directdoc.asp?DDFDocuments/u/G/TBTN15/USA979R1.DOCX","FR")</f>
      </c>
      <c r="K320" s="17">
        <f>HYPERLINK("https://docs.wto.org/imrd/directdoc.asp?DDFDocuments/v/G/TBTN15/USA979R1.DOCX","ES")</f>
      </c>
    </row>
    <row r="321">
      <c r="A321" s="11" t="s">
        <v>914</v>
      </c>
      <c r="B321" s="12" t="s">
        <v>284</v>
      </c>
      <c r="C321" s="13">
        <v>43105</v>
      </c>
      <c r="D321" s="14" t="s">
        <v>13</v>
      </c>
      <c r="E321" s="15" t="s">
        <v>915</v>
      </c>
      <c r="F321" s="16"/>
      <c r="G321" s="15" t="s">
        <v>916</v>
      </c>
      <c r="H321" s="15" t="s">
        <v>917</v>
      </c>
      <c r="I321" s="17">
        <f>HYPERLINK("https://docs.wto.org/imrd/directdoc.asp?DDFDocuments/t/G/TBTN18/AUS106.DOCX","EN")</f>
      </c>
      <c r="J321" s="17">
        <f>HYPERLINK("https://docs.wto.org/imrd/directdoc.asp?DDFDocuments/u/G/TBTN18/AUS106.DOCX","FR")</f>
      </c>
      <c r="K321" s="17">
        <f>HYPERLINK("https://docs.wto.org/imrd/directdoc.asp?DDFDocuments/v/G/TBTN18/AUS106.DOCX","ES")</f>
      </c>
    </row>
    <row r="322">
      <c r="A322" s="11" t="s">
        <v>918</v>
      </c>
      <c r="B322" s="12" t="s">
        <v>83</v>
      </c>
      <c r="C322" s="13">
        <v>43105</v>
      </c>
      <c r="D322" s="14" t="s">
        <v>13</v>
      </c>
      <c r="E322" s="15" t="s">
        <v>919</v>
      </c>
      <c r="F322" s="16" t="s">
        <v>920</v>
      </c>
      <c r="G322" s="15" t="s">
        <v>512</v>
      </c>
      <c r="H322" s="15" t="s">
        <v>16</v>
      </c>
      <c r="I322" s="17">
        <f>HYPERLINK("https://docs.wto.org/imrd/directdoc.asp?DDFDocuments/t/G/TBTN18/BRA769.DOCX","EN")</f>
      </c>
      <c r="J322" s="17">
        <f>HYPERLINK("https://docs.wto.org/imrd/directdoc.asp?DDFDocuments/u/G/TBTN18/BRA769.DOCX","FR")</f>
      </c>
      <c r="K322" s="17">
        <f>HYPERLINK("https://docs.wto.org/imrd/directdoc.asp?DDFDocuments/v/G/TBTN18/BRA769.DOCX","ES")</f>
      </c>
    </row>
    <row r="323">
      <c r="A323" s="11" t="s">
        <v>921</v>
      </c>
      <c r="B323" s="12" t="s">
        <v>83</v>
      </c>
      <c r="C323" s="13">
        <v>43105</v>
      </c>
      <c r="D323" s="14" t="s">
        <v>13</v>
      </c>
      <c r="E323" s="15" t="s">
        <v>922</v>
      </c>
      <c r="F323" s="16"/>
      <c r="G323" s="15" t="s">
        <v>132</v>
      </c>
      <c r="H323" s="15" t="s">
        <v>16</v>
      </c>
      <c r="I323" s="17">
        <f>HYPERLINK("https://docs.wto.org/imrd/directdoc.asp?DDFDocuments/t/G/TBTN18/BRA770.DOCX","EN")</f>
      </c>
      <c r="J323" s="17">
        <f>HYPERLINK("https://docs.wto.org/imrd/directdoc.asp?DDFDocuments/u/G/TBTN18/BRA770.DOCX","FR")</f>
      </c>
      <c r="K323" s="17">
        <f>HYPERLINK("https://docs.wto.org/imrd/directdoc.asp?DDFDocuments/v/G/TBTN18/BRA770.DOCX","ES")</f>
      </c>
    </row>
    <row r="324">
      <c r="A324" s="11" t="s">
        <v>923</v>
      </c>
      <c r="B324" s="12" t="s">
        <v>309</v>
      </c>
      <c r="C324" s="13">
        <v>43105</v>
      </c>
      <c r="D324" s="14" t="s">
        <v>13</v>
      </c>
      <c r="E324" s="15" t="s">
        <v>924</v>
      </c>
      <c r="F324" s="16"/>
      <c r="G324" s="15" t="s">
        <v>925</v>
      </c>
      <c r="H324" s="15" t="s">
        <v>142</v>
      </c>
      <c r="I324" s="17">
        <f>HYPERLINK("https://docs.wto.org/imrd/directdoc.asp?DDFDocuments/t/G/TBTN18/CHL429.DOCX","EN")</f>
      </c>
      <c r="J324" s="17">
        <f>HYPERLINK("https://docs.wto.org/imrd/directdoc.asp?DDFDocuments/u/G/TBTN18/CHL429.DOCX","FR")</f>
      </c>
      <c r="K324" s="17">
        <f>HYPERLINK("https://docs.wto.org/imrd/directdoc.asp?DDFDocuments/v/G/TBTN18/CHL429.DOCX","ES")</f>
      </c>
    </row>
    <row r="325">
      <c r="A325" s="11" t="s">
        <v>926</v>
      </c>
      <c r="B325" s="12" t="s">
        <v>309</v>
      </c>
      <c r="C325" s="13">
        <v>43105</v>
      </c>
      <c r="D325" s="14" t="s">
        <v>13</v>
      </c>
      <c r="E325" s="15" t="s">
        <v>927</v>
      </c>
      <c r="F325" s="16"/>
      <c r="G325" s="15" t="s">
        <v>928</v>
      </c>
      <c r="H325" s="15" t="s">
        <v>142</v>
      </c>
      <c r="I325" s="17">
        <f>HYPERLINK("https://docs.wto.org/imrd/directdoc.asp?DDFDocuments/t/G/TBTN18/CHL430.DOCX","EN")</f>
      </c>
      <c r="J325" s="17">
        <f>HYPERLINK("https://docs.wto.org/imrd/directdoc.asp?DDFDocuments/u/G/TBTN18/CHL430.DOCX","FR")</f>
      </c>
      <c r="K325" s="17">
        <f>HYPERLINK("https://docs.wto.org/imrd/directdoc.asp?DDFDocuments/v/G/TBTN18/CHL430.DOCX","ES")</f>
      </c>
    </row>
    <row r="326">
      <c r="A326" s="11" t="s">
        <v>929</v>
      </c>
      <c r="B326" s="12" t="s">
        <v>309</v>
      </c>
      <c r="C326" s="13">
        <v>43105</v>
      </c>
      <c r="D326" s="14" t="s">
        <v>13</v>
      </c>
      <c r="E326" s="15" t="s">
        <v>930</v>
      </c>
      <c r="F326" s="16"/>
      <c r="G326" s="15" t="s">
        <v>863</v>
      </c>
      <c r="H326" s="15"/>
      <c r="I326" s="17">
        <f>HYPERLINK("https://docs.wto.org/imrd/directdoc.asp?DDFDocuments/t/G/TBTN18/CHL431.DOCX","EN")</f>
      </c>
      <c r="J326" s="17">
        <f>HYPERLINK("https://docs.wto.org/imrd/directdoc.asp?DDFDocuments/u/G/TBTN18/CHL431.DOCX","FR")</f>
      </c>
      <c r="K326" s="17">
        <f>HYPERLINK("https://docs.wto.org/imrd/directdoc.asp?DDFDocuments/v/G/TBTN18/CHL431.DOCX","ES")</f>
      </c>
    </row>
    <row r="327">
      <c r="A327" s="11" t="s">
        <v>931</v>
      </c>
      <c r="B327" s="12" t="s">
        <v>309</v>
      </c>
      <c r="C327" s="13">
        <v>43105</v>
      </c>
      <c r="D327" s="14" t="s">
        <v>13</v>
      </c>
      <c r="E327" s="15" t="s">
        <v>859</v>
      </c>
      <c r="F327" s="16"/>
      <c r="G327" s="15" t="s">
        <v>860</v>
      </c>
      <c r="H327" s="15" t="s">
        <v>142</v>
      </c>
      <c r="I327" s="17">
        <f>HYPERLINK("https://docs.wto.org/imrd/directdoc.asp?DDFDocuments/t/G/TBTN18/CHL432.DOCX","EN")</f>
      </c>
      <c r="J327" s="17">
        <f>HYPERLINK("https://docs.wto.org/imrd/directdoc.asp?DDFDocuments/u/G/TBTN18/CHL432.DOCX","FR")</f>
      </c>
      <c r="K327" s="17">
        <f>HYPERLINK("https://docs.wto.org/imrd/directdoc.asp?DDFDocuments/v/G/TBTN18/CHL432.DOCX","ES")</f>
      </c>
    </row>
    <row r="328">
      <c r="A328" s="11" t="s">
        <v>932</v>
      </c>
      <c r="B328" s="12" t="s">
        <v>369</v>
      </c>
      <c r="C328" s="13">
        <v>43105</v>
      </c>
      <c r="D328" s="14" t="s">
        <v>109</v>
      </c>
      <c r="E328" s="15" t="s">
        <v>933</v>
      </c>
      <c r="F328" s="16" t="s">
        <v>934</v>
      </c>
      <c r="G328" s="15" t="s">
        <v>775</v>
      </c>
      <c r="H328" s="15"/>
      <c r="I328" s="17">
        <f>HYPERLINK("https://docs.wto.org/imrd/directdoc.asp?DDFDocuments/t/G/TBTN14/ECU179A3C1.DOCX","EN")</f>
      </c>
      <c r="J328" s="17">
        <f>HYPERLINK("https://docs.wto.org/imrd/directdoc.asp?DDFDocuments/u/G/TBTN14/ECU179A3C1.DOCX","FR")</f>
      </c>
      <c r="K328" s="17">
        <f>HYPERLINK("https://docs.wto.org/imrd/directdoc.asp?DDFDocuments/v/G/TBTN14/ECU179A3C1.DOCX","ES")</f>
      </c>
    </row>
    <row r="329">
      <c r="A329" s="11" t="s">
        <v>935</v>
      </c>
      <c r="B329" s="12" t="s">
        <v>369</v>
      </c>
      <c r="C329" s="13">
        <v>43105</v>
      </c>
      <c r="D329" s="14" t="s">
        <v>109</v>
      </c>
      <c r="E329" s="15" t="s">
        <v>936</v>
      </c>
      <c r="F329" s="16" t="s">
        <v>937</v>
      </c>
      <c r="G329" s="15" t="s">
        <v>775</v>
      </c>
      <c r="H329" s="15"/>
      <c r="I329" s="17">
        <f>HYPERLINK("https://docs.wto.org/imrd/directdoc.asp?DDFDocuments/t/G/TBTN14/ECU186A2C1.DOCX","EN")</f>
      </c>
      <c r="J329" s="17">
        <f>HYPERLINK("https://docs.wto.org/imrd/directdoc.asp?DDFDocuments/u/G/TBTN14/ECU186A2C1.DOCX","FR")</f>
      </c>
      <c r="K329" s="17">
        <f>HYPERLINK("https://docs.wto.org/imrd/directdoc.asp?DDFDocuments/v/G/TBTN14/ECU186A2C1.DOCX","ES")</f>
      </c>
    </row>
    <row r="330">
      <c r="A330" s="11" t="s">
        <v>938</v>
      </c>
      <c r="B330" s="12" t="s">
        <v>89</v>
      </c>
      <c r="C330" s="13">
        <v>43105</v>
      </c>
      <c r="D330" s="14" t="s">
        <v>13</v>
      </c>
      <c r="E330" s="15" t="s">
        <v>939</v>
      </c>
      <c r="F330" s="16"/>
      <c r="G330" s="15" t="s">
        <v>416</v>
      </c>
      <c r="H330" s="15" t="s">
        <v>107</v>
      </c>
      <c r="I330" s="17">
        <f>HYPERLINK("https://docs.wto.org/imrd/directdoc.asp?DDFDocuments/t/G/TBTN18/EU530.DOCX","EN")</f>
      </c>
      <c r="J330" s="17">
        <f>HYPERLINK("https://docs.wto.org/imrd/directdoc.asp?DDFDocuments/u/G/TBTN18/EU530.DOCX","FR")</f>
      </c>
      <c r="K330" s="17">
        <f>HYPERLINK("https://docs.wto.org/imrd/directdoc.asp?DDFDocuments/v/G/TBTN18/EU530.DOCX","ES")</f>
      </c>
    </row>
    <row r="331">
      <c r="A331" s="11" t="s">
        <v>940</v>
      </c>
      <c r="B331" s="12" t="s">
        <v>89</v>
      </c>
      <c r="C331" s="13">
        <v>43105</v>
      </c>
      <c r="D331" s="14" t="s">
        <v>13</v>
      </c>
      <c r="E331" s="15" t="s">
        <v>939</v>
      </c>
      <c r="F331" s="16"/>
      <c r="G331" s="15" t="s">
        <v>416</v>
      </c>
      <c r="H331" s="15" t="s">
        <v>107</v>
      </c>
      <c r="I331" s="17">
        <f>HYPERLINK("https://docs.wto.org/imrd/directdoc.asp?DDFDocuments/t/G/TBTN18/EU531.DOCX","EN")</f>
      </c>
      <c r="J331" s="17">
        <f>HYPERLINK("https://docs.wto.org/imrd/directdoc.asp?DDFDocuments/u/G/TBTN18/EU531.DOCX","FR")</f>
      </c>
      <c r="K331" s="17">
        <f>HYPERLINK("https://docs.wto.org/imrd/directdoc.asp?DDFDocuments/v/G/TBTN18/EU531.DOCX","ES")</f>
      </c>
    </row>
    <row r="332">
      <c r="A332" s="11" t="s">
        <v>941</v>
      </c>
      <c r="B332" s="12" t="s">
        <v>89</v>
      </c>
      <c r="C332" s="13">
        <v>43105</v>
      </c>
      <c r="D332" s="14" t="s">
        <v>13</v>
      </c>
      <c r="E332" s="15" t="s">
        <v>939</v>
      </c>
      <c r="F332" s="16"/>
      <c r="G332" s="15" t="s">
        <v>416</v>
      </c>
      <c r="H332" s="15" t="s">
        <v>942</v>
      </c>
      <c r="I332" s="17">
        <f>HYPERLINK("https://docs.wto.org/imrd/directdoc.asp?DDFDocuments/t/G/TBTN18/EU532.DOCX","EN")</f>
      </c>
      <c r="J332" s="17">
        <f>HYPERLINK("https://docs.wto.org/imrd/directdoc.asp?DDFDocuments/u/G/TBTN18/EU532.DOCX","FR")</f>
      </c>
      <c r="K332" s="17">
        <f>HYPERLINK("https://docs.wto.org/imrd/directdoc.asp?DDFDocuments/v/G/TBTN18/EU532.DOCX","ES")</f>
      </c>
    </row>
    <row r="333">
      <c r="A333" s="11" t="s">
        <v>943</v>
      </c>
      <c r="B333" s="12" t="s">
        <v>89</v>
      </c>
      <c r="C333" s="13">
        <v>43105</v>
      </c>
      <c r="D333" s="14" t="s">
        <v>13</v>
      </c>
      <c r="E333" s="15" t="s">
        <v>939</v>
      </c>
      <c r="F333" s="16"/>
      <c r="G333" s="15" t="s">
        <v>416</v>
      </c>
      <c r="H333" s="15" t="s">
        <v>107</v>
      </c>
      <c r="I333" s="17">
        <f>HYPERLINK("https://docs.wto.org/imrd/directdoc.asp?DDFDocuments/t/G/TBTN18/EU533.DOCX","EN")</f>
      </c>
      <c r="J333" s="17">
        <f>HYPERLINK("https://docs.wto.org/imrd/directdoc.asp?DDFDocuments/u/G/TBTN18/EU533.DOCX","FR")</f>
      </c>
      <c r="K333" s="17">
        <f>HYPERLINK("https://docs.wto.org/imrd/directdoc.asp?DDFDocuments/v/G/TBTN18/EU533.DOCX","ES")</f>
      </c>
    </row>
    <row r="334">
      <c r="A334" s="11" t="s">
        <v>944</v>
      </c>
      <c r="B334" s="12" t="s">
        <v>316</v>
      </c>
      <c r="C334" s="13">
        <v>43105</v>
      </c>
      <c r="D334" s="14" t="s">
        <v>13</v>
      </c>
      <c r="E334" s="15" t="s">
        <v>945</v>
      </c>
      <c r="F334" s="16" t="s">
        <v>946</v>
      </c>
      <c r="G334" s="15" t="s">
        <v>621</v>
      </c>
      <c r="H334" s="15" t="s">
        <v>16</v>
      </c>
      <c r="I334" s="17">
        <f>HYPERLINK("https://docs.wto.org/imrd/directdoc.asp?DDFDocuments/t/G/TBTN18/ISR997.DOCX","EN")</f>
      </c>
      <c r="J334" s="17">
        <f>HYPERLINK("https://docs.wto.org/imrd/directdoc.asp?DDFDocuments/u/G/TBTN18/ISR997.DOCX","FR")</f>
      </c>
      <c r="K334" s="17">
        <f>HYPERLINK("https://docs.wto.org/imrd/directdoc.asp?DDFDocuments/v/G/TBTN18/ISR997.DOCX","ES")</f>
      </c>
    </row>
    <row r="335">
      <c r="A335" s="11" t="s">
        <v>947</v>
      </c>
      <c r="B335" s="12" t="s">
        <v>44</v>
      </c>
      <c r="C335" s="13">
        <v>43105</v>
      </c>
      <c r="D335" s="14" t="s">
        <v>51</v>
      </c>
      <c r="E335" s="15" t="s">
        <v>504</v>
      </c>
      <c r="F335" s="16" t="s">
        <v>948</v>
      </c>
      <c r="G335" s="15" t="s">
        <v>173</v>
      </c>
      <c r="H335" s="15" t="s">
        <v>54</v>
      </c>
      <c r="I335" s="17">
        <f>HYPERLINK("https://docs.wto.org/imrd/directdoc.asp?DDFDocuments/t/G/TBTN16/MEX308A1.DOCX","EN")</f>
      </c>
      <c r="J335" s="17">
        <f>HYPERLINK("https://docs.wto.org/imrd/directdoc.asp?DDFDocuments/u/G/TBTN16/MEX308A1.DOCX","FR")</f>
      </c>
      <c r="K335" s="17">
        <f>HYPERLINK("https://docs.wto.org/imrd/directdoc.asp?DDFDocuments/v/G/TBTN16/MEX308A1.DOCX","ES")</f>
      </c>
    </row>
    <row r="336">
      <c r="A336" s="11" t="s">
        <v>949</v>
      </c>
      <c r="B336" s="12" t="s">
        <v>44</v>
      </c>
      <c r="C336" s="13">
        <v>43105</v>
      </c>
      <c r="D336" s="14" t="s">
        <v>51</v>
      </c>
      <c r="E336" s="15" t="s">
        <v>950</v>
      </c>
      <c r="F336" s="16"/>
      <c r="G336" s="15" t="s">
        <v>157</v>
      </c>
      <c r="H336" s="15" t="s">
        <v>81</v>
      </c>
      <c r="I336" s="17">
        <f>HYPERLINK("https://docs.wto.org/imrd/directdoc.asp?DDFDocuments/t/G/TBTN17/MEX360A1.DOCX","EN")</f>
      </c>
      <c r="J336" s="17">
        <f>HYPERLINK("https://docs.wto.org/imrd/directdoc.asp?DDFDocuments/u/G/TBTN17/MEX360A1.DOCX","FR")</f>
      </c>
      <c r="K336" s="17">
        <f>HYPERLINK("https://docs.wto.org/imrd/directdoc.asp?DDFDocuments/v/G/TBTN17/MEX360A1.DOCX","ES")</f>
      </c>
    </row>
    <row r="337">
      <c r="A337" s="11" t="s">
        <v>951</v>
      </c>
      <c r="B337" s="12" t="s">
        <v>44</v>
      </c>
      <c r="C337" s="13">
        <v>43105</v>
      </c>
      <c r="D337" s="14" t="s">
        <v>51</v>
      </c>
      <c r="E337" s="15" t="s">
        <v>952</v>
      </c>
      <c r="F337" s="16"/>
      <c r="G337" s="15" t="s">
        <v>953</v>
      </c>
      <c r="H337" s="15" t="s">
        <v>954</v>
      </c>
      <c r="I337" s="17">
        <f>HYPERLINK("https://docs.wto.org/imrd/directdoc.asp?DDFDocuments/t/G/TBTN17/MEX361A2.DOCX","EN")</f>
      </c>
      <c r="J337" s="17">
        <f>HYPERLINK("https://docs.wto.org/imrd/directdoc.asp?DDFDocuments/u/G/TBTN17/MEX361A2.DOCX","FR")</f>
      </c>
      <c r="K337" s="17">
        <f>HYPERLINK("https://docs.wto.org/imrd/directdoc.asp?DDFDocuments/v/G/TBTN17/MEX361A2.DOCX","ES")</f>
      </c>
    </row>
    <row r="338">
      <c r="A338" s="11" t="s">
        <v>955</v>
      </c>
      <c r="B338" s="12" t="s">
        <v>956</v>
      </c>
      <c r="C338" s="13">
        <v>43105</v>
      </c>
      <c r="D338" s="14" t="s">
        <v>13</v>
      </c>
      <c r="E338" s="15" t="s">
        <v>957</v>
      </c>
      <c r="F338" s="16" t="s">
        <v>958</v>
      </c>
      <c r="G338" s="15" t="s">
        <v>959</v>
      </c>
      <c r="H338" s="15" t="s">
        <v>102</v>
      </c>
      <c r="I338" s="17">
        <f>HYPERLINK("https://docs.wto.org/imrd/directdoc.asp?DDFDocuments/t/G/TBTN18/NZL79.DOCX","EN")</f>
      </c>
      <c r="J338" s="17">
        <f>HYPERLINK("https://docs.wto.org/imrd/directdoc.asp?DDFDocuments/u/G/TBTN18/NZL79.DOCX","FR")</f>
      </c>
      <c r="K338" s="17">
        <f>HYPERLINK("https://docs.wto.org/imrd/directdoc.asp?DDFDocuments/v/G/TBTN18/NZL79.DOCX","ES")</f>
      </c>
    </row>
    <row r="339">
      <c r="A339" s="11" t="s">
        <v>960</v>
      </c>
      <c r="B339" s="12" t="s">
        <v>956</v>
      </c>
      <c r="C339" s="13">
        <v>43105</v>
      </c>
      <c r="D339" s="14" t="s">
        <v>13</v>
      </c>
      <c r="E339" s="15" t="s">
        <v>961</v>
      </c>
      <c r="F339" s="16" t="s">
        <v>962</v>
      </c>
      <c r="G339" s="15" t="s">
        <v>963</v>
      </c>
      <c r="H339" s="15" t="s">
        <v>68</v>
      </c>
      <c r="I339" s="17">
        <f>HYPERLINK("https://docs.wto.org/imrd/directdoc.asp?DDFDocuments/t/G/TBTN18/NZL80.DOCX","EN")</f>
      </c>
      <c r="J339" s="17">
        <f>HYPERLINK("https://docs.wto.org/imrd/directdoc.asp?DDFDocuments/u/G/TBTN18/NZL80.DOCX","FR")</f>
      </c>
      <c r="K339" s="17">
        <f>HYPERLINK("https://docs.wto.org/imrd/directdoc.asp?DDFDocuments/v/G/TBTN18/NZL80.DOCX","ES")</f>
      </c>
    </row>
    <row r="340">
      <c r="A340" s="11" t="s">
        <v>964</v>
      </c>
      <c r="B340" s="12" t="s">
        <v>234</v>
      </c>
      <c r="C340" s="13">
        <v>43105</v>
      </c>
      <c r="D340" s="14" t="s">
        <v>13</v>
      </c>
      <c r="E340" s="15" t="s">
        <v>965</v>
      </c>
      <c r="F340" s="16"/>
      <c r="G340" s="15" t="s">
        <v>966</v>
      </c>
      <c r="H340" s="15" t="s">
        <v>16</v>
      </c>
      <c r="I340" s="17">
        <f>HYPERLINK("https://docs.wto.org/imrd/directdoc.asp?DDFDocuments/t/G/TBTN18/OMN340.DOCX","EN")</f>
      </c>
      <c r="J340" s="17">
        <f>HYPERLINK("https://docs.wto.org/imrd/directdoc.asp?DDFDocuments/u/G/TBTN18/OMN340.DOCX","FR")</f>
      </c>
      <c r="K340" s="17">
        <f>HYPERLINK("https://docs.wto.org/imrd/directdoc.asp?DDFDocuments/v/G/TBTN18/OMN340.DOCX","ES")</f>
      </c>
    </row>
    <row r="341">
      <c r="A341" s="11" t="s">
        <v>967</v>
      </c>
      <c r="B341" s="12" t="s">
        <v>234</v>
      </c>
      <c r="C341" s="13">
        <v>43105</v>
      </c>
      <c r="D341" s="14" t="s">
        <v>13</v>
      </c>
      <c r="E341" s="15" t="s">
        <v>965</v>
      </c>
      <c r="F341" s="16"/>
      <c r="G341" s="15" t="s">
        <v>968</v>
      </c>
      <c r="H341" s="15" t="s">
        <v>16</v>
      </c>
      <c r="I341" s="17">
        <f>HYPERLINK("https://docs.wto.org/imrd/directdoc.asp?DDFDocuments/t/G/TBTN18/OMN341.DOCX","EN")</f>
      </c>
      <c r="J341" s="17">
        <f>HYPERLINK("https://docs.wto.org/imrd/directdoc.asp?DDFDocuments/u/G/TBTN18/OMN341.DOCX","FR")</f>
      </c>
      <c r="K341" s="17">
        <f>HYPERLINK("https://docs.wto.org/imrd/directdoc.asp?DDFDocuments/v/G/TBTN18/OMN341.DOCX","ES")</f>
      </c>
    </row>
    <row r="342">
      <c r="A342" s="11" t="s">
        <v>969</v>
      </c>
      <c r="B342" s="12" t="s">
        <v>371</v>
      </c>
      <c r="C342" s="13">
        <v>43105</v>
      </c>
      <c r="D342" s="14" t="s">
        <v>13</v>
      </c>
      <c r="E342" s="15" t="s">
        <v>970</v>
      </c>
      <c r="F342" s="16" t="s">
        <v>971</v>
      </c>
      <c r="G342" s="15" t="s">
        <v>830</v>
      </c>
      <c r="H342" s="15" t="s">
        <v>169</v>
      </c>
      <c r="I342" s="17">
        <f>HYPERLINK("https://docs.wto.org/imrd/directdoc.asp?DDFDocuments/t/G/TBTN18/PER98.DOCX","EN")</f>
      </c>
      <c r="J342" s="17">
        <f>HYPERLINK("https://docs.wto.org/imrd/directdoc.asp?DDFDocuments/u/G/TBTN18/PER98.DOCX","FR")</f>
      </c>
      <c r="K342" s="17">
        <f>HYPERLINK("https://docs.wto.org/imrd/directdoc.asp?DDFDocuments/v/G/TBTN18/PER98.DOCX","ES")</f>
      </c>
    </row>
    <row r="343">
      <c r="A343" s="11" t="s">
        <v>972</v>
      </c>
      <c r="B343" s="12" t="s">
        <v>34</v>
      </c>
      <c r="C343" s="13">
        <v>43105</v>
      </c>
      <c r="D343" s="14" t="s">
        <v>13</v>
      </c>
      <c r="E343" s="15" t="s">
        <v>973</v>
      </c>
      <c r="F343" s="16" t="s">
        <v>974</v>
      </c>
      <c r="G343" s="15" t="s">
        <v>975</v>
      </c>
      <c r="H343" s="15" t="s">
        <v>265</v>
      </c>
      <c r="I343" s="17">
        <f>HYPERLINK("https://docs.wto.org/imrd/directdoc.asp?DDFDocuments/t/G/TBTN18/SAU1038.DOCX","EN")</f>
      </c>
      <c r="J343" s="17">
        <f>HYPERLINK("https://docs.wto.org/imrd/directdoc.asp?DDFDocuments/u/G/TBTN18/SAU1038.DOCX","FR")</f>
      </c>
      <c r="K343" s="17">
        <f>HYPERLINK("https://docs.wto.org/imrd/directdoc.asp?DDFDocuments/v/G/TBTN18/SAU1038.DOCX","ES")</f>
      </c>
    </row>
    <row r="344">
      <c r="A344" s="11" t="s">
        <v>976</v>
      </c>
      <c r="B344" s="12" t="s">
        <v>185</v>
      </c>
      <c r="C344" s="13">
        <v>43105</v>
      </c>
      <c r="D344" s="14" t="s">
        <v>13</v>
      </c>
      <c r="E344" s="15"/>
      <c r="F344" s="16"/>
      <c r="G344" s="15" t="s">
        <v>977</v>
      </c>
      <c r="H344" s="15" t="s">
        <v>417</v>
      </c>
      <c r="I344" s="17">
        <f>HYPERLINK("https://docs.wto.org/imrd/directdoc.asp?DDFDocuments/t/G/TBTN18/UGA803.DOCX","EN")</f>
      </c>
      <c r="J344" s="17">
        <f>HYPERLINK("https://docs.wto.org/imrd/directdoc.asp?DDFDocuments/u/G/TBTN18/UGA803.DOCX","FR")</f>
      </c>
      <c r="K344" s="17">
        <f>HYPERLINK("https://docs.wto.org/imrd/directdoc.asp?DDFDocuments/v/G/TBTN18/UGA803.DOCX","ES")</f>
      </c>
    </row>
    <row r="345">
      <c r="A345" s="11" t="s">
        <v>978</v>
      </c>
      <c r="B345" s="12" t="s">
        <v>309</v>
      </c>
      <c r="C345" s="13">
        <v>43104</v>
      </c>
      <c r="D345" s="14" t="s">
        <v>13</v>
      </c>
      <c r="E345" s="15" t="s">
        <v>979</v>
      </c>
      <c r="F345" s="16"/>
      <c r="G345" s="15" t="s">
        <v>416</v>
      </c>
      <c r="H345" s="15" t="s">
        <v>209</v>
      </c>
      <c r="I345" s="17">
        <f>HYPERLINK("https://docs.wto.org/imrd/directdoc.asp?DDFDocuments/t/G/TBTN18/CHL428.DOCX","EN")</f>
      </c>
      <c r="J345" s="17">
        <f>HYPERLINK("https://docs.wto.org/imrd/directdoc.asp?DDFDocuments/u/G/TBTN18/CHL428.DOCX","FR")</f>
      </c>
      <c r="K345" s="17">
        <f>HYPERLINK("https://docs.wto.org/imrd/directdoc.asp?DDFDocuments/v/G/TBTN18/CHL428.DOCX","ES")</f>
      </c>
    </row>
    <row r="346">
      <c r="A346" s="11" t="s">
        <v>980</v>
      </c>
      <c r="B346" s="12" t="s">
        <v>369</v>
      </c>
      <c r="C346" s="13">
        <v>43104</v>
      </c>
      <c r="D346" s="14" t="s">
        <v>109</v>
      </c>
      <c r="E346" s="15" t="s">
        <v>936</v>
      </c>
      <c r="F346" s="16" t="s">
        <v>937</v>
      </c>
      <c r="G346" s="15" t="s">
        <v>775</v>
      </c>
      <c r="H346" s="15"/>
      <c r="I346" s="17">
        <f>HYPERLINK("https://docs.wto.org/imrd/directdoc.asp?DDFDocuments/t/G/TBTN14/ECU186A3C1.DOCX","EN")</f>
      </c>
      <c r="J346" s="17">
        <f>HYPERLINK("https://docs.wto.org/imrd/directdoc.asp?DDFDocuments/u/G/TBTN14/ECU186A3C1.DOCX","FR")</f>
      </c>
      <c r="K346" s="17">
        <f>HYPERLINK("https://docs.wto.org/imrd/directdoc.asp?DDFDocuments/v/G/TBTN14/ECU186A3C1.DOCX","ES")</f>
      </c>
    </row>
    <row r="347">
      <c r="A347" s="11" t="s">
        <v>981</v>
      </c>
      <c r="B347" s="12" t="s">
        <v>44</v>
      </c>
      <c r="C347" s="13">
        <v>43104</v>
      </c>
      <c r="D347" s="14" t="s">
        <v>13</v>
      </c>
      <c r="E347" s="15" t="s">
        <v>982</v>
      </c>
      <c r="F347" s="16"/>
      <c r="G347" s="15" t="s">
        <v>983</v>
      </c>
      <c r="H347" s="15" t="s">
        <v>138</v>
      </c>
      <c r="I347" s="17">
        <f>HYPERLINK("https://docs.wto.org/imrd/directdoc.asp?DDFDocuments/t/G/TBTN18/MEX385.DOCX","EN")</f>
      </c>
      <c r="J347" s="17">
        <f>HYPERLINK("https://docs.wto.org/imrd/directdoc.asp?DDFDocuments/u/G/TBTN18/MEX385.DOCX","FR")</f>
      </c>
      <c r="K347" s="17">
        <f>HYPERLINK("https://docs.wto.org/imrd/directdoc.asp?DDFDocuments/v/G/TBTN18/MEX385.DOCX","ES")</f>
      </c>
    </row>
    <row r="348">
      <c r="A348" s="11" t="s">
        <v>984</v>
      </c>
      <c r="B348" s="12" t="s">
        <v>44</v>
      </c>
      <c r="C348" s="13">
        <v>43104</v>
      </c>
      <c r="D348" s="14" t="s">
        <v>13</v>
      </c>
      <c r="E348" s="15" t="s">
        <v>985</v>
      </c>
      <c r="F348" s="16"/>
      <c r="G348" s="15" t="s">
        <v>177</v>
      </c>
      <c r="H348" s="15" t="s">
        <v>138</v>
      </c>
      <c r="I348" s="17">
        <f>HYPERLINK("https://docs.wto.org/imrd/directdoc.asp?DDFDocuments/t/G/TBTN18/MEX386.DOCX","EN")</f>
      </c>
      <c r="J348" s="17">
        <f>HYPERLINK("https://docs.wto.org/imrd/directdoc.asp?DDFDocuments/u/G/TBTN18/MEX386.DOCX","FR")</f>
      </c>
      <c r="K348" s="17">
        <f>HYPERLINK("https://docs.wto.org/imrd/directdoc.asp?DDFDocuments/v/G/TBTN18/MEX386.DOCX","ES")</f>
      </c>
    </row>
    <row r="349">
      <c r="A349" s="11" t="s">
        <v>986</v>
      </c>
      <c r="B349" s="12" t="s">
        <v>44</v>
      </c>
      <c r="C349" s="13">
        <v>43104</v>
      </c>
      <c r="D349" s="14" t="s">
        <v>13</v>
      </c>
      <c r="E349" s="15" t="s">
        <v>987</v>
      </c>
      <c r="F349" s="16"/>
      <c r="G349" s="15" t="s">
        <v>775</v>
      </c>
      <c r="H349" s="15" t="s">
        <v>102</v>
      </c>
      <c r="I349" s="17">
        <f>HYPERLINK("https://docs.wto.org/imrd/directdoc.asp?DDFDocuments/t/G/TBTN18/MEX387.DOCX","EN")</f>
      </c>
      <c r="J349" s="17">
        <f>HYPERLINK("https://docs.wto.org/imrd/directdoc.asp?DDFDocuments/u/G/TBTN18/MEX387.DOCX","FR")</f>
      </c>
      <c r="K349" s="17">
        <f>HYPERLINK("https://docs.wto.org/imrd/directdoc.asp?DDFDocuments/v/G/TBTN18/MEX387.DOCX","ES")</f>
      </c>
    </row>
    <row r="350">
      <c r="A350" s="11" t="s">
        <v>988</v>
      </c>
      <c r="B350" s="12" t="s">
        <v>56</v>
      </c>
      <c r="C350" s="13">
        <v>43104</v>
      </c>
      <c r="D350" s="14" t="s">
        <v>51</v>
      </c>
      <c r="E350" s="15" t="s">
        <v>989</v>
      </c>
      <c r="F350" s="16"/>
      <c r="G350" s="15" t="s">
        <v>990</v>
      </c>
      <c r="H350" s="15" t="s">
        <v>59</v>
      </c>
      <c r="I350" s="17">
        <f>HYPERLINK("https://docs.wto.org/imrd/directdoc.asp?DDFDocuments/t/G/TBTN15/USA1042A1.DOCX","EN")</f>
      </c>
      <c r="J350" s="17">
        <f>HYPERLINK("https://docs.wto.org/imrd/directdoc.asp?DDFDocuments/u/G/TBTN15/USA1042A1.DOCX","FR")</f>
      </c>
      <c r="K350" s="17">
        <f>HYPERLINK("https://docs.wto.org/imrd/directdoc.asp?DDFDocuments/v/G/TBTN15/USA1042A1.DOCX","ES")</f>
      </c>
    </row>
    <row r="351">
      <c r="A351" s="11" t="s">
        <v>991</v>
      </c>
      <c r="B351" s="12" t="s">
        <v>56</v>
      </c>
      <c r="C351" s="13">
        <v>43104</v>
      </c>
      <c r="D351" s="14" t="s">
        <v>51</v>
      </c>
      <c r="E351" s="15" t="s">
        <v>992</v>
      </c>
      <c r="F351" s="16"/>
      <c r="G351" s="15" t="s">
        <v>993</v>
      </c>
      <c r="H351" s="15" t="s">
        <v>81</v>
      </c>
      <c r="I351" s="17">
        <f>HYPERLINK("https://docs.wto.org/imrd/directdoc.asp?DDFDocuments/t/G/TBTN17/USA1325A1.DOCX","EN")</f>
      </c>
      <c r="J351" s="17">
        <f>HYPERLINK("https://docs.wto.org/imrd/directdoc.asp?DDFDocuments/u/G/TBTN17/USA1325A1.DOCX","FR")</f>
      </c>
      <c r="K351" s="17">
        <f>HYPERLINK("https://docs.wto.org/imrd/directdoc.asp?DDFDocuments/v/G/TBTN17/USA1325A1.DOCX","ES")</f>
      </c>
    </row>
    <row r="352">
      <c r="A352" s="11" t="s">
        <v>994</v>
      </c>
      <c r="B352" s="12" t="s">
        <v>56</v>
      </c>
      <c r="C352" s="13">
        <v>43104</v>
      </c>
      <c r="D352" s="14" t="s">
        <v>51</v>
      </c>
      <c r="E352" s="15"/>
      <c r="F352" s="16"/>
      <c r="G352" s="15" t="s">
        <v>728</v>
      </c>
      <c r="H352" s="15"/>
      <c r="I352" s="17">
        <f>HYPERLINK("https://docs.wto.org/imrd/directdoc.asp?DDFDocuments/t/G/TBTN13/USA875A3.DOCX","EN")</f>
      </c>
      <c r="J352" s="17">
        <f>HYPERLINK("https://docs.wto.org/imrd/directdoc.asp?DDFDocuments/u/G/TBTN13/USA875A3.DOCX","FR")</f>
      </c>
      <c r="K352" s="17">
        <f>HYPERLINK("https://docs.wto.org/imrd/directdoc.asp?DDFDocuments/v/G/TBTN13/USA875A3.DOCX","ES")</f>
      </c>
    </row>
    <row r="353">
      <c r="A353" s="11" t="s">
        <v>995</v>
      </c>
      <c r="B353" s="12" t="s">
        <v>309</v>
      </c>
      <c r="C353" s="13">
        <v>43089</v>
      </c>
      <c r="D353" s="14" t="s">
        <v>13</v>
      </c>
      <c r="E353" s="15" t="s">
        <v>996</v>
      </c>
      <c r="F353" s="16"/>
      <c r="G353" s="15" t="s">
        <v>677</v>
      </c>
      <c r="H353" s="15" t="s">
        <v>169</v>
      </c>
      <c r="I353" s="17">
        <f>HYPERLINK("https://docs.wto.org/imrd/directdoc.asp?DDFDocuments/t/G/TBTN17/CHL427.DOCX","EN")</f>
      </c>
      <c r="J353" s="17">
        <f>HYPERLINK("https://docs.wto.org/imrd/directdoc.asp?DDFDocuments/u/G/TBTN17/CHL427.DOCX","FR")</f>
      </c>
      <c r="K353" s="17">
        <f>HYPERLINK("https://docs.wto.org/imrd/directdoc.asp?DDFDocuments/v/G/TBTN17/CHL427.DOCX","ES")</f>
      </c>
    </row>
    <row r="354">
      <c r="A354" s="11" t="s">
        <v>997</v>
      </c>
      <c r="B354" s="12" t="s">
        <v>292</v>
      </c>
      <c r="C354" s="13">
        <v>43089</v>
      </c>
      <c r="D354" s="14" t="s">
        <v>13</v>
      </c>
      <c r="E354" s="15" t="s">
        <v>998</v>
      </c>
      <c r="F354" s="16"/>
      <c r="G354" s="15" t="s">
        <v>132</v>
      </c>
      <c r="H354" s="15" t="s">
        <v>16</v>
      </c>
      <c r="I354" s="17">
        <f>HYPERLINK("https://docs.wto.org/imrd/directdoc.asp?DDFDocuments/t/G/TBTN17/JPN575.DOCX","EN")</f>
      </c>
      <c r="J354" s="17">
        <f>HYPERLINK("https://docs.wto.org/imrd/directdoc.asp?DDFDocuments/u/G/TBTN17/JPN575.DOCX","FR")</f>
      </c>
      <c r="K354" s="17">
        <f>HYPERLINK("https://docs.wto.org/imrd/directdoc.asp?DDFDocuments/v/G/TBTN17/JPN575.DOCX","ES")</f>
      </c>
    </row>
    <row r="355">
      <c r="A355" s="11" t="s">
        <v>999</v>
      </c>
      <c r="B355" s="12" t="s">
        <v>341</v>
      </c>
      <c r="C355" s="13">
        <v>43089</v>
      </c>
      <c r="D355" s="14" t="s">
        <v>51</v>
      </c>
      <c r="E355" s="15" t="s">
        <v>288</v>
      </c>
      <c r="F355" s="16"/>
      <c r="G355" s="15" t="s">
        <v>335</v>
      </c>
      <c r="H355" s="15" t="s">
        <v>54</v>
      </c>
      <c r="I355" s="17">
        <f>HYPERLINK("https://docs.wto.org/imrd/directdoc.asp?DDFDocuments/t/G/TBTN17/KOR742A1.DOCX","EN")</f>
      </c>
      <c r="J355" s="17">
        <f>HYPERLINK("https://docs.wto.org/imrd/directdoc.asp?DDFDocuments/u/G/TBTN17/KOR742A1.DOCX","FR")</f>
      </c>
      <c r="K355" s="17">
        <f>HYPERLINK("https://docs.wto.org/imrd/directdoc.asp?DDFDocuments/v/G/TBTN17/KOR742A1.DOCX","ES")</f>
      </c>
    </row>
    <row r="356">
      <c r="A356" s="11" t="s">
        <v>1000</v>
      </c>
      <c r="B356" s="12" t="s">
        <v>341</v>
      </c>
      <c r="C356" s="13">
        <v>43089</v>
      </c>
      <c r="D356" s="14" t="s">
        <v>109</v>
      </c>
      <c r="E356" s="15" t="s">
        <v>288</v>
      </c>
      <c r="F356" s="16"/>
      <c r="G356" s="15" t="s">
        <v>335</v>
      </c>
      <c r="H356" s="15" t="s">
        <v>54</v>
      </c>
      <c r="I356" s="17">
        <f>HYPERLINK("https://docs.wto.org/imrd/directdoc.asp?DDFDocuments/t/G/TBTN17/KOR742R1C1.DOCX","EN")</f>
      </c>
      <c r="J356" s="17"/>
      <c r="K356" s="17"/>
    </row>
    <row r="357">
      <c r="A357" s="11" t="s">
        <v>1001</v>
      </c>
      <c r="B357" s="12" t="s">
        <v>341</v>
      </c>
      <c r="C357" s="13">
        <v>43089</v>
      </c>
      <c r="D357" s="14" t="s">
        <v>51</v>
      </c>
      <c r="E357" s="15" t="s">
        <v>288</v>
      </c>
      <c r="F357" s="16"/>
      <c r="G357" s="15" t="s">
        <v>1002</v>
      </c>
      <c r="H357" s="15" t="s">
        <v>54</v>
      </c>
      <c r="I357" s="17">
        <f>HYPERLINK("https://docs.wto.org/imrd/directdoc.asp?DDFDocuments/t/G/TBTN17/KOR743A1.DOCX","EN")</f>
      </c>
      <c r="J357" s="17">
        <f>HYPERLINK("https://docs.wto.org/imrd/directdoc.asp?DDFDocuments/u/G/TBTN17/KOR743A1.DOCX","FR")</f>
      </c>
      <c r="K357" s="17">
        <f>HYPERLINK("https://docs.wto.org/imrd/directdoc.asp?DDFDocuments/v/G/TBTN17/KOR743A1.DOCX","ES")</f>
      </c>
    </row>
    <row r="358">
      <c r="A358" s="11" t="s">
        <v>1003</v>
      </c>
      <c r="B358" s="12" t="s">
        <v>341</v>
      </c>
      <c r="C358" s="13">
        <v>43089</v>
      </c>
      <c r="D358" s="14" t="s">
        <v>109</v>
      </c>
      <c r="E358" s="15" t="s">
        <v>288</v>
      </c>
      <c r="F358" s="16"/>
      <c r="G358" s="15" t="s">
        <v>1004</v>
      </c>
      <c r="H358" s="15" t="s">
        <v>54</v>
      </c>
      <c r="I358" s="17">
        <f>HYPERLINK("https://docs.wto.org/imrd/directdoc.asp?DDFDocuments/t/G/TBTN17/KOR743R1C1.DOCX","EN")</f>
      </c>
      <c r="J358" s="17"/>
      <c r="K358" s="17"/>
    </row>
    <row r="359">
      <c r="A359" s="11" t="s">
        <v>1005</v>
      </c>
      <c r="B359" s="12" t="s">
        <v>44</v>
      </c>
      <c r="C359" s="13">
        <v>43089</v>
      </c>
      <c r="D359" s="14" t="s">
        <v>13</v>
      </c>
      <c r="E359" s="15" t="s">
        <v>1006</v>
      </c>
      <c r="F359" s="16"/>
      <c r="G359" s="15" t="s">
        <v>1007</v>
      </c>
      <c r="H359" s="15" t="s">
        <v>16</v>
      </c>
      <c r="I359" s="17">
        <f>HYPERLINK("https://docs.wto.org/imrd/directdoc.asp?DDFDocuments/t/G/TBTN17/MEX384.DOCX","EN")</f>
      </c>
      <c r="J359" s="17">
        <f>HYPERLINK("https://docs.wto.org/imrd/directdoc.asp?DDFDocuments/u/G/TBTN17/MEX384.DOCX","FR")</f>
      </c>
      <c r="K359" s="17">
        <f>HYPERLINK("https://docs.wto.org/imrd/directdoc.asp?DDFDocuments/v/G/TBTN17/MEX384.DOCX","ES")</f>
      </c>
    </row>
    <row r="360">
      <c r="A360" s="11" t="s">
        <v>1008</v>
      </c>
      <c r="B360" s="12" t="s">
        <v>185</v>
      </c>
      <c r="C360" s="13">
        <v>43089</v>
      </c>
      <c r="D360" s="14" t="s">
        <v>13</v>
      </c>
      <c r="E360" s="15" t="s">
        <v>1009</v>
      </c>
      <c r="F360" s="16" t="s">
        <v>1010</v>
      </c>
      <c r="G360" s="15" t="s">
        <v>168</v>
      </c>
      <c r="H360" s="15" t="s">
        <v>189</v>
      </c>
      <c r="I360" s="17">
        <f>HYPERLINK("https://docs.wto.org/imrd/directdoc.asp?DDFDocuments/t/G/TBTN17/UGA799.DOCX","EN")</f>
      </c>
      <c r="J360" s="17">
        <f>HYPERLINK("https://docs.wto.org/imrd/directdoc.asp?DDFDocuments/u/G/TBTN17/UGA799.DOCX","FR")</f>
      </c>
      <c r="K360" s="17">
        <f>HYPERLINK("https://docs.wto.org/imrd/directdoc.asp?DDFDocuments/v/G/TBTN17/UGA799.DOCX","ES")</f>
      </c>
    </row>
    <row r="361">
      <c r="A361" s="11" t="s">
        <v>1011</v>
      </c>
      <c r="B361" s="12" t="s">
        <v>185</v>
      </c>
      <c r="C361" s="13">
        <v>43089</v>
      </c>
      <c r="D361" s="14" t="s">
        <v>13</v>
      </c>
      <c r="E361" s="15" t="s">
        <v>1012</v>
      </c>
      <c r="F361" s="16" t="s">
        <v>1010</v>
      </c>
      <c r="G361" s="15" t="s">
        <v>168</v>
      </c>
      <c r="H361" s="15" t="s">
        <v>189</v>
      </c>
      <c r="I361" s="17">
        <f>HYPERLINK("https://docs.wto.org/imrd/directdoc.asp?DDFDocuments/t/G/TBTN17/UGA800.DOCX","EN")</f>
      </c>
      <c r="J361" s="17">
        <f>HYPERLINK("https://docs.wto.org/imrd/directdoc.asp?DDFDocuments/u/G/TBTN17/UGA800.DOCX","FR")</f>
      </c>
      <c r="K361" s="17">
        <f>HYPERLINK("https://docs.wto.org/imrd/directdoc.asp?DDFDocuments/v/G/TBTN17/UGA800.DOCX","ES")</f>
      </c>
    </row>
    <row r="362">
      <c r="A362" s="11" t="s">
        <v>1013</v>
      </c>
      <c r="B362" s="12" t="s">
        <v>185</v>
      </c>
      <c r="C362" s="13">
        <v>43089</v>
      </c>
      <c r="D362" s="14" t="s">
        <v>13</v>
      </c>
      <c r="E362" s="15" t="s">
        <v>1014</v>
      </c>
      <c r="F362" s="16" t="s">
        <v>1010</v>
      </c>
      <c r="G362" s="15" t="s">
        <v>168</v>
      </c>
      <c r="H362" s="15" t="s">
        <v>189</v>
      </c>
      <c r="I362" s="17">
        <f>HYPERLINK("https://docs.wto.org/imrd/directdoc.asp?DDFDocuments/t/G/TBTN17/UGA801.DOCX","EN")</f>
      </c>
      <c r="J362" s="17">
        <f>HYPERLINK("https://docs.wto.org/imrd/directdoc.asp?DDFDocuments/u/G/TBTN17/UGA801.DOCX","FR")</f>
      </c>
      <c r="K362" s="17">
        <f>HYPERLINK("https://docs.wto.org/imrd/directdoc.asp?DDFDocuments/v/G/TBTN17/UGA801.DOCX","ES")</f>
      </c>
    </row>
    <row r="363">
      <c r="A363" s="11" t="s">
        <v>1015</v>
      </c>
      <c r="B363" s="12" t="s">
        <v>185</v>
      </c>
      <c r="C363" s="13">
        <v>43089</v>
      </c>
      <c r="D363" s="14" t="s">
        <v>13</v>
      </c>
      <c r="E363" s="15" t="s">
        <v>1016</v>
      </c>
      <c r="F363" s="16" t="s">
        <v>1017</v>
      </c>
      <c r="G363" s="15" t="s">
        <v>168</v>
      </c>
      <c r="H363" s="15" t="s">
        <v>189</v>
      </c>
      <c r="I363" s="17">
        <f>HYPERLINK("https://docs.wto.org/imrd/directdoc.asp?DDFDocuments/t/G/TBTN17/UGA802.DOCX","EN")</f>
      </c>
      <c r="J363" s="17">
        <f>HYPERLINK("https://docs.wto.org/imrd/directdoc.asp?DDFDocuments/u/G/TBTN17/UGA802.DOCX","FR")</f>
      </c>
      <c r="K363" s="17">
        <f>HYPERLINK("https://docs.wto.org/imrd/directdoc.asp?DDFDocuments/v/G/TBTN17/UGA802.DOCX","ES")</f>
      </c>
    </row>
    <row r="364">
      <c r="A364" s="11" t="s">
        <v>1018</v>
      </c>
      <c r="B364" s="12" t="s">
        <v>369</v>
      </c>
      <c r="C364" s="13">
        <v>43088</v>
      </c>
      <c r="D364" s="14" t="s">
        <v>51</v>
      </c>
      <c r="E364" s="15" t="s">
        <v>1019</v>
      </c>
      <c r="F364" s="16" t="s">
        <v>1020</v>
      </c>
      <c r="G364" s="15" t="s">
        <v>1021</v>
      </c>
      <c r="H364" s="15" t="s">
        <v>1022</v>
      </c>
      <c r="I364" s="17">
        <f>HYPERLINK("https://docs.wto.org/imrd/directdoc.asp?DDFDocuments/t/G/TBTN14/ECU256A3.DOCX","EN")</f>
      </c>
      <c r="J364" s="17">
        <f>HYPERLINK("https://docs.wto.org/imrd/directdoc.asp?DDFDocuments/u/G/TBTN14/ECU256A3.DOCX","FR")</f>
      </c>
      <c r="K364" s="17">
        <f>HYPERLINK("https://docs.wto.org/imrd/directdoc.asp?DDFDocuments/v/G/TBTN14/ECU256A3.DOCX","ES")</f>
      </c>
    </row>
    <row r="365">
      <c r="A365" s="11" t="s">
        <v>1023</v>
      </c>
      <c r="B365" s="12" t="s">
        <v>369</v>
      </c>
      <c r="C365" s="13">
        <v>43088</v>
      </c>
      <c r="D365" s="14" t="s">
        <v>51</v>
      </c>
      <c r="E365" s="15" t="s">
        <v>1024</v>
      </c>
      <c r="F365" s="16" t="s">
        <v>1025</v>
      </c>
      <c r="G365" s="15" t="s">
        <v>1026</v>
      </c>
      <c r="H365" s="15"/>
      <c r="I365" s="17">
        <f>HYPERLINK("https://docs.wto.org/imrd/directdoc.asp?DDFDocuments/t/G/TBTN06/ECU7A9.DOCX","EN")</f>
      </c>
      <c r="J365" s="17">
        <f>HYPERLINK("https://docs.wto.org/imrd/directdoc.asp?DDFDocuments/u/G/TBTN06/ECU7A9.DOCX","FR")</f>
      </c>
      <c r="K365" s="17">
        <f>HYPERLINK("https://docs.wto.org/imrd/directdoc.asp?DDFDocuments/v/G/TBTN06/ECU7A9.DOCX","ES")</f>
      </c>
    </row>
    <row r="366">
      <c r="A366" s="11" t="s">
        <v>1027</v>
      </c>
      <c r="B366" s="12" t="s">
        <v>369</v>
      </c>
      <c r="C366" s="13">
        <v>43088</v>
      </c>
      <c r="D366" s="14" t="s">
        <v>51</v>
      </c>
      <c r="E366" s="15"/>
      <c r="F366" s="16" t="s">
        <v>1028</v>
      </c>
      <c r="G366" s="15" t="s">
        <v>1029</v>
      </c>
      <c r="H366" s="15" t="s">
        <v>59</v>
      </c>
      <c r="I366" s="17">
        <f>HYPERLINK("https://docs.wto.org/imrd/directdoc.asp?DDFDocuments/t/G/TBTN13/ECU94A5.DOCX","EN")</f>
      </c>
      <c r="J366" s="17">
        <f>HYPERLINK("https://docs.wto.org/imrd/directdoc.asp?DDFDocuments/u/G/TBTN13/ECU94A5.DOCX","FR")</f>
      </c>
      <c r="K366" s="17">
        <f>HYPERLINK("https://docs.wto.org/imrd/directdoc.asp?DDFDocuments/v/G/TBTN13/ECU94A5.DOCX","ES")</f>
      </c>
    </row>
    <row r="367">
      <c r="A367" s="11" t="s">
        <v>1030</v>
      </c>
      <c r="B367" s="12" t="s">
        <v>316</v>
      </c>
      <c r="C367" s="13">
        <v>43088</v>
      </c>
      <c r="D367" s="14" t="s">
        <v>51</v>
      </c>
      <c r="E367" s="15" t="s">
        <v>1031</v>
      </c>
      <c r="F367" s="16" t="s">
        <v>1032</v>
      </c>
      <c r="G367" s="15" t="s">
        <v>1033</v>
      </c>
      <c r="H367" s="15" t="s">
        <v>1034</v>
      </c>
      <c r="I367" s="17">
        <f>HYPERLINK("https://docs.wto.org/imrd/directdoc.asp?DDFDocuments/t/G/TBTN16/ISR843A1.DOCX","EN")</f>
      </c>
      <c r="J367" s="17">
        <f>HYPERLINK("https://docs.wto.org/imrd/directdoc.asp?DDFDocuments/u/G/TBTN16/ISR843A1.DOCX","FR")</f>
      </c>
      <c r="K367" s="17">
        <f>HYPERLINK("https://docs.wto.org/imrd/directdoc.asp?DDFDocuments/v/G/TBTN16/ISR843A1.DOCX","ES")</f>
      </c>
    </row>
    <row r="368">
      <c r="A368" s="11" t="s">
        <v>1035</v>
      </c>
      <c r="B368" s="12" t="s">
        <v>316</v>
      </c>
      <c r="C368" s="13">
        <v>43088</v>
      </c>
      <c r="D368" s="14" t="s">
        <v>51</v>
      </c>
      <c r="E368" s="15" t="s">
        <v>1036</v>
      </c>
      <c r="F368" s="16" t="s">
        <v>1037</v>
      </c>
      <c r="G368" s="15" t="s">
        <v>1038</v>
      </c>
      <c r="H368" s="15" t="s">
        <v>59</v>
      </c>
      <c r="I368" s="17">
        <f>HYPERLINK("https://docs.wto.org/imrd/directdoc.asp?DDFDocuments/t/G/TBTN16/ISR856A1.DOCX","EN")</f>
      </c>
      <c r="J368" s="17">
        <f>HYPERLINK("https://docs.wto.org/imrd/directdoc.asp?DDFDocuments/u/G/TBTN16/ISR856A1.DOCX","FR")</f>
      </c>
      <c r="K368" s="17">
        <f>HYPERLINK("https://docs.wto.org/imrd/directdoc.asp?DDFDocuments/v/G/TBTN16/ISR856A1.DOCX","ES")</f>
      </c>
    </row>
    <row r="369">
      <c r="A369" s="11" t="s">
        <v>1039</v>
      </c>
      <c r="B369" s="12" t="s">
        <v>316</v>
      </c>
      <c r="C369" s="13">
        <v>43088</v>
      </c>
      <c r="D369" s="14" t="s">
        <v>51</v>
      </c>
      <c r="E369" s="15" t="s">
        <v>1040</v>
      </c>
      <c r="F369" s="16" t="s">
        <v>1041</v>
      </c>
      <c r="G369" s="15" t="s">
        <v>1042</v>
      </c>
      <c r="H369" s="15" t="s">
        <v>54</v>
      </c>
      <c r="I369" s="17">
        <f>HYPERLINK("https://docs.wto.org/imrd/directdoc.asp?DDFDocuments/t/G/TBTN16/ISR860A1.DOCX","EN")</f>
      </c>
      <c r="J369" s="17">
        <f>HYPERLINK("https://docs.wto.org/imrd/directdoc.asp?DDFDocuments/u/G/TBTN16/ISR860A1.DOCX","FR")</f>
      </c>
      <c r="K369" s="17">
        <f>HYPERLINK("https://docs.wto.org/imrd/directdoc.asp?DDFDocuments/v/G/TBTN16/ISR860A1.DOCX","ES")</f>
      </c>
    </row>
    <row r="370">
      <c r="A370" s="11" t="s">
        <v>1043</v>
      </c>
      <c r="B370" s="12" t="s">
        <v>316</v>
      </c>
      <c r="C370" s="13">
        <v>43088</v>
      </c>
      <c r="D370" s="14" t="s">
        <v>51</v>
      </c>
      <c r="E370" s="15" t="s">
        <v>1044</v>
      </c>
      <c r="F370" s="16" t="s">
        <v>1045</v>
      </c>
      <c r="G370" s="15" t="s">
        <v>789</v>
      </c>
      <c r="H370" s="15" t="s">
        <v>1034</v>
      </c>
      <c r="I370" s="17">
        <f>HYPERLINK("https://docs.wto.org/imrd/directdoc.asp?DDFDocuments/t/G/TBTN16/ISR863A1.DOCX","EN")</f>
      </c>
      <c r="J370" s="17">
        <f>HYPERLINK("https://docs.wto.org/imrd/directdoc.asp?DDFDocuments/u/G/TBTN16/ISR863A1.DOCX","FR")</f>
      </c>
      <c r="K370" s="17">
        <f>HYPERLINK("https://docs.wto.org/imrd/directdoc.asp?DDFDocuments/v/G/TBTN16/ISR863A1.DOCX","ES")</f>
      </c>
    </row>
    <row r="371">
      <c r="A371" s="11" t="s">
        <v>1046</v>
      </c>
      <c r="B371" s="12" t="s">
        <v>316</v>
      </c>
      <c r="C371" s="13">
        <v>43088</v>
      </c>
      <c r="D371" s="14" t="s">
        <v>51</v>
      </c>
      <c r="E371" s="15" t="s">
        <v>1047</v>
      </c>
      <c r="F371" s="16" t="s">
        <v>962</v>
      </c>
      <c r="G371" s="15" t="s">
        <v>963</v>
      </c>
      <c r="H371" s="15" t="s">
        <v>54</v>
      </c>
      <c r="I371" s="17">
        <f>HYPERLINK("https://docs.wto.org/imrd/directdoc.asp?DDFDocuments/t/G/TBTN16/ISR906A1.DOCX","EN")</f>
      </c>
      <c r="J371" s="17">
        <f>HYPERLINK("https://docs.wto.org/imrd/directdoc.asp?DDFDocuments/u/G/TBTN16/ISR906A1.DOCX","FR")</f>
      </c>
      <c r="K371" s="17">
        <f>HYPERLINK("https://docs.wto.org/imrd/directdoc.asp?DDFDocuments/v/G/TBTN16/ISR906A1.DOCX","ES")</f>
      </c>
    </row>
    <row r="372">
      <c r="A372" s="11" t="s">
        <v>1048</v>
      </c>
      <c r="B372" s="12" t="s">
        <v>316</v>
      </c>
      <c r="C372" s="13">
        <v>43088</v>
      </c>
      <c r="D372" s="14" t="s">
        <v>51</v>
      </c>
      <c r="E372" s="15" t="s">
        <v>1049</v>
      </c>
      <c r="F372" s="16" t="s">
        <v>1050</v>
      </c>
      <c r="G372" s="15" t="s">
        <v>1051</v>
      </c>
      <c r="H372" s="15" t="s">
        <v>54</v>
      </c>
      <c r="I372" s="17">
        <f>HYPERLINK("https://docs.wto.org/imrd/directdoc.asp?DDFDocuments/t/G/TBTN17/ISR950A1.DOCX","EN")</f>
      </c>
      <c r="J372" s="17">
        <f>HYPERLINK("https://docs.wto.org/imrd/directdoc.asp?DDFDocuments/u/G/TBTN17/ISR950A1.DOCX","FR")</f>
      </c>
      <c r="K372" s="17">
        <f>HYPERLINK("https://docs.wto.org/imrd/directdoc.asp?DDFDocuments/v/G/TBTN17/ISR950A1.DOCX","ES")</f>
      </c>
    </row>
    <row r="373">
      <c r="A373" s="11" t="s">
        <v>1052</v>
      </c>
      <c r="B373" s="12" t="s">
        <v>316</v>
      </c>
      <c r="C373" s="13">
        <v>43088</v>
      </c>
      <c r="D373" s="14" t="s">
        <v>51</v>
      </c>
      <c r="E373" s="15" t="s">
        <v>1053</v>
      </c>
      <c r="F373" s="16" t="s">
        <v>1054</v>
      </c>
      <c r="G373" s="15" t="s">
        <v>1055</v>
      </c>
      <c r="H373" s="15" t="s">
        <v>54</v>
      </c>
      <c r="I373" s="17">
        <f>HYPERLINK("https://docs.wto.org/imrd/directdoc.asp?DDFDocuments/t/G/TBTN17/ISR952A1.DOCX","EN")</f>
      </c>
      <c r="J373" s="17">
        <f>HYPERLINK("https://docs.wto.org/imrd/directdoc.asp?DDFDocuments/u/G/TBTN17/ISR952A1.DOCX","FR")</f>
      </c>
      <c r="K373" s="17">
        <f>HYPERLINK("https://docs.wto.org/imrd/directdoc.asp?DDFDocuments/v/G/TBTN17/ISR952A1.DOCX","ES")</f>
      </c>
    </row>
    <row r="374">
      <c r="A374" s="11" t="s">
        <v>1056</v>
      </c>
      <c r="B374" s="12" t="s">
        <v>316</v>
      </c>
      <c r="C374" s="13">
        <v>43088</v>
      </c>
      <c r="D374" s="14" t="s">
        <v>51</v>
      </c>
      <c r="E374" s="15" t="s">
        <v>1057</v>
      </c>
      <c r="F374" s="16" t="s">
        <v>1058</v>
      </c>
      <c r="G374" s="15" t="s">
        <v>1059</v>
      </c>
      <c r="H374" s="15" t="s">
        <v>54</v>
      </c>
      <c r="I374" s="17">
        <f>HYPERLINK("https://docs.wto.org/imrd/directdoc.asp?DDFDocuments/t/G/TBTN17/ISR953A1.DOCX","EN")</f>
      </c>
      <c r="J374" s="17">
        <f>HYPERLINK("https://docs.wto.org/imrd/directdoc.asp?DDFDocuments/u/G/TBTN17/ISR953A1.DOCX","FR")</f>
      </c>
      <c r="K374" s="17">
        <f>HYPERLINK("https://docs.wto.org/imrd/directdoc.asp?DDFDocuments/v/G/TBTN17/ISR953A1.DOCX","ES")</f>
      </c>
    </row>
    <row r="375">
      <c r="A375" s="11" t="s">
        <v>1060</v>
      </c>
      <c r="B375" s="12" t="s">
        <v>316</v>
      </c>
      <c r="C375" s="13">
        <v>43088</v>
      </c>
      <c r="D375" s="14" t="s">
        <v>51</v>
      </c>
      <c r="E375" s="15" t="s">
        <v>950</v>
      </c>
      <c r="F375" s="16" t="s">
        <v>1061</v>
      </c>
      <c r="G375" s="15" t="s">
        <v>1062</v>
      </c>
      <c r="H375" s="15" t="s">
        <v>54</v>
      </c>
      <c r="I375" s="17">
        <f>HYPERLINK("https://docs.wto.org/imrd/directdoc.asp?DDFDocuments/t/G/TBTN17/ISR954A1.DOCX","EN")</f>
      </c>
      <c r="J375" s="17">
        <f>HYPERLINK("https://docs.wto.org/imrd/directdoc.asp?DDFDocuments/u/G/TBTN17/ISR954A1.DOCX","FR")</f>
      </c>
      <c r="K375" s="17">
        <f>HYPERLINK("https://docs.wto.org/imrd/directdoc.asp?DDFDocuments/v/G/TBTN17/ISR954A1.DOCX","ES")</f>
      </c>
    </row>
    <row r="376">
      <c r="A376" s="11" t="s">
        <v>1063</v>
      </c>
      <c r="B376" s="12" t="s">
        <v>292</v>
      </c>
      <c r="C376" s="13">
        <v>43088</v>
      </c>
      <c r="D376" s="14" t="s">
        <v>13</v>
      </c>
      <c r="E376" s="15" t="s">
        <v>1064</v>
      </c>
      <c r="F376" s="16"/>
      <c r="G376" s="15" t="s">
        <v>1065</v>
      </c>
      <c r="H376" s="15" t="s">
        <v>68</v>
      </c>
      <c r="I376" s="17">
        <f>HYPERLINK("https://docs.wto.org/imrd/directdoc.asp?DDFDocuments/t/G/TBTN17/NJPN574.DOCX","EN")</f>
      </c>
      <c r="J376" s="17">
        <f>HYPERLINK("https://docs.wto.org/imrd/directdoc.asp?DDFDocuments/u/G/TBTN17/NJPN574.DOCX","FR")</f>
      </c>
      <c r="K376" s="17">
        <f>HYPERLINK("https://docs.wto.org/imrd/directdoc.asp?DDFDocuments/v/G/TBTN17/NJPN574.DOCX","ES")</f>
      </c>
    </row>
    <row r="377">
      <c r="A377" s="11" t="s">
        <v>1066</v>
      </c>
      <c r="B377" s="12" t="s">
        <v>341</v>
      </c>
      <c r="C377" s="13">
        <v>43088</v>
      </c>
      <c r="D377" s="14" t="s">
        <v>13</v>
      </c>
      <c r="E377" s="15" t="s">
        <v>1067</v>
      </c>
      <c r="F377" s="16"/>
      <c r="G377" s="15" t="s">
        <v>1068</v>
      </c>
      <c r="H377" s="15" t="s">
        <v>16</v>
      </c>
      <c r="I377" s="17">
        <f>HYPERLINK("https://docs.wto.org/imrd/directdoc.asp?DDFDocuments/t/G/TBTN17/KOR745.DOCX","EN")</f>
      </c>
      <c r="J377" s="17">
        <f>HYPERLINK("https://docs.wto.org/imrd/directdoc.asp?DDFDocuments/u/G/TBTN17/KOR745.DOCX","FR")</f>
      </c>
      <c r="K377" s="17">
        <f>HYPERLINK("https://docs.wto.org/imrd/directdoc.asp?DDFDocuments/v/G/TBTN17/KOR745.DOCX","ES")</f>
      </c>
    </row>
    <row r="378">
      <c r="A378" s="11" t="s">
        <v>1069</v>
      </c>
      <c r="B378" s="12" t="s">
        <v>386</v>
      </c>
      <c r="C378" s="13">
        <v>43088</v>
      </c>
      <c r="D378" s="14" t="s">
        <v>13</v>
      </c>
      <c r="E378" s="15" t="s">
        <v>813</v>
      </c>
      <c r="F378" s="16"/>
      <c r="G378" s="15" t="s">
        <v>814</v>
      </c>
      <c r="H378" s="15" t="s">
        <v>16</v>
      </c>
      <c r="I378" s="17">
        <f>HYPERLINK("https://docs.wto.org/imrd/directdoc.asp?DDFDocuments/t/G/TBTN17/THA504.DOCX","EN")</f>
      </c>
      <c r="J378" s="17">
        <f>HYPERLINK("https://docs.wto.org/imrd/directdoc.asp?DDFDocuments/u/G/TBTN17/THA504.DOCX","FR")</f>
      </c>
      <c r="K378" s="17">
        <f>HYPERLINK("https://docs.wto.org/imrd/directdoc.asp?DDFDocuments/v/G/TBTN17/THA504.DOCX","ES")</f>
      </c>
    </row>
    <row r="379">
      <c r="A379" s="11" t="s">
        <v>1070</v>
      </c>
      <c r="B379" s="12" t="s">
        <v>1071</v>
      </c>
      <c r="C379" s="13">
        <v>43087</v>
      </c>
      <c r="D379" s="14" t="s">
        <v>13</v>
      </c>
      <c r="E379" s="15"/>
      <c r="F379" s="16" t="s">
        <v>1072</v>
      </c>
      <c r="G379" s="15" t="s">
        <v>621</v>
      </c>
      <c r="H379" s="15" t="s">
        <v>174</v>
      </c>
      <c r="I379" s="17">
        <f>HYPERLINK("https://docs.wto.org/imrd/directdoc.asp?DDFDocuments/t/G/TBTN17/BDI2.DOCX","EN")</f>
      </c>
      <c r="J379" s="17">
        <f>HYPERLINK("https://docs.wto.org/imrd/directdoc.asp?DDFDocuments/u/G/TBTN17/BDI2.DOCX","FR")</f>
      </c>
      <c r="K379" s="17">
        <f>HYPERLINK("https://docs.wto.org/imrd/directdoc.asp?DDFDocuments/v/G/TBTN17/BDI2.DOCX","ES")</f>
      </c>
    </row>
    <row r="380">
      <c r="A380" s="11" t="s">
        <v>1073</v>
      </c>
      <c r="B380" s="12" t="s">
        <v>1071</v>
      </c>
      <c r="C380" s="13">
        <v>43087</v>
      </c>
      <c r="D380" s="14" t="s">
        <v>13</v>
      </c>
      <c r="E380" s="15"/>
      <c r="F380" s="16" t="s">
        <v>1074</v>
      </c>
      <c r="G380" s="15" t="s">
        <v>621</v>
      </c>
      <c r="H380" s="15" t="s">
        <v>174</v>
      </c>
      <c r="I380" s="17">
        <f>HYPERLINK("https://docs.wto.org/imrd/directdoc.asp?DDFDocuments/t/G/TBTN17/BDI3.DOCX","EN")</f>
      </c>
      <c r="J380" s="17">
        <f>HYPERLINK("https://docs.wto.org/imrd/directdoc.asp?DDFDocuments/u/G/TBTN17/BDI3.DOCX","FR")</f>
      </c>
      <c r="K380" s="17">
        <f>HYPERLINK("https://docs.wto.org/imrd/directdoc.asp?DDFDocuments/v/G/TBTN17/BDI3.DOCX","ES")</f>
      </c>
    </row>
    <row r="381">
      <c r="A381" s="11" t="s">
        <v>1075</v>
      </c>
      <c r="B381" s="12" t="s">
        <v>83</v>
      </c>
      <c r="C381" s="13">
        <v>43087</v>
      </c>
      <c r="D381" s="14" t="s">
        <v>13</v>
      </c>
      <c r="E381" s="15" t="s">
        <v>1076</v>
      </c>
      <c r="F381" s="16" t="s">
        <v>759</v>
      </c>
      <c r="G381" s="15" t="s">
        <v>760</v>
      </c>
      <c r="H381" s="15" t="s">
        <v>20</v>
      </c>
      <c r="I381" s="17">
        <f>HYPERLINK("https://docs.wto.org/imrd/directdoc.asp?DDFDocuments/t/G/TBTN17/BRA768.DOCX","EN")</f>
      </c>
      <c r="J381" s="17">
        <f>HYPERLINK("https://docs.wto.org/imrd/directdoc.asp?DDFDocuments/u/G/TBTN17/BRA768.DOCX","FR")</f>
      </c>
      <c r="K381" s="17">
        <f>HYPERLINK("https://docs.wto.org/imrd/directdoc.asp?DDFDocuments/v/G/TBTN17/BRA768.DOCX","ES")</f>
      </c>
    </row>
    <row r="382">
      <c r="A382" s="11" t="s">
        <v>1077</v>
      </c>
      <c r="B382" s="12" t="s">
        <v>39</v>
      </c>
      <c r="C382" s="13">
        <v>43087</v>
      </c>
      <c r="D382" s="14" t="s">
        <v>51</v>
      </c>
      <c r="E382" s="15" t="s">
        <v>1078</v>
      </c>
      <c r="F382" s="16" t="s">
        <v>1079</v>
      </c>
      <c r="G382" s="15" t="s">
        <v>1080</v>
      </c>
      <c r="H382" s="15" t="s">
        <v>81</v>
      </c>
      <c r="I382" s="17">
        <f>HYPERLINK("https://docs.wto.org/imrd/directdoc.asp?DDFDocuments/t/G/TBTN16/CAN502A1.DOCX","EN")</f>
      </c>
      <c r="J382" s="17">
        <f>HYPERLINK("https://docs.wto.org/imrd/directdoc.asp?DDFDocuments/u/G/TBTN16/CAN502A1.DOCX","FR")</f>
      </c>
      <c r="K382" s="17">
        <f>HYPERLINK("https://docs.wto.org/imrd/directdoc.asp?DDFDocuments/v/G/TBTN16/CAN502A1.DOCX","ES")</f>
      </c>
    </row>
    <row r="383">
      <c r="A383" s="11" t="s">
        <v>1081</v>
      </c>
      <c r="B383" s="12" t="s">
        <v>39</v>
      </c>
      <c r="C383" s="13">
        <v>43087</v>
      </c>
      <c r="D383" s="14" t="s">
        <v>13</v>
      </c>
      <c r="E383" s="15" t="s">
        <v>163</v>
      </c>
      <c r="F383" s="16"/>
      <c r="G383" s="15" t="s">
        <v>164</v>
      </c>
      <c r="H383" s="15" t="s">
        <v>48</v>
      </c>
      <c r="I383" s="17">
        <f>HYPERLINK("https://docs.wto.org/imrd/directdoc.asp?DDFDocuments/t/G/TBTN17/CAN538.DOCX","EN")</f>
      </c>
      <c r="J383" s="17">
        <f>HYPERLINK("https://docs.wto.org/imrd/directdoc.asp?DDFDocuments/u/G/TBTN17/CAN538.DOCX","FR")</f>
      </c>
      <c r="K383" s="17">
        <f>HYPERLINK("https://docs.wto.org/imrd/directdoc.asp?DDFDocuments/v/G/TBTN17/CAN538.DOCX","ES")</f>
      </c>
    </row>
    <row r="384">
      <c r="A384" s="11" t="s">
        <v>1082</v>
      </c>
      <c r="B384" s="12" t="s">
        <v>1083</v>
      </c>
      <c r="C384" s="13">
        <v>43087</v>
      </c>
      <c r="D384" s="14" t="s">
        <v>13</v>
      </c>
      <c r="E384" s="15"/>
      <c r="F384" s="16"/>
      <c r="G384" s="15" t="s">
        <v>512</v>
      </c>
      <c r="H384" s="15" t="s">
        <v>16</v>
      </c>
      <c r="I384" s="17">
        <f>HYPERLINK("https://docs.wto.org/imrd/directdoc.asp?DDFDocuments/t/G/TBTN17/CHE228.DOCX","EN")</f>
      </c>
      <c r="J384" s="17">
        <f>HYPERLINK("https://docs.wto.org/imrd/directdoc.asp?DDFDocuments/u/G/TBTN17/CHE228.DOCX","FR")</f>
      </c>
      <c r="K384" s="17">
        <f>HYPERLINK("https://docs.wto.org/imrd/directdoc.asp?DDFDocuments/v/G/TBTN17/CHE228.DOCX","ES")</f>
      </c>
    </row>
    <row r="385">
      <c r="A385" s="11" t="s">
        <v>1084</v>
      </c>
      <c r="B385" s="12" t="s">
        <v>369</v>
      </c>
      <c r="C385" s="13">
        <v>43087</v>
      </c>
      <c r="D385" s="14" t="s">
        <v>51</v>
      </c>
      <c r="E385" s="15" t="s">
        <v>933</v>
      </c>
      <c r="F385" s="16" t="s">
        <v>934</v>
      </c>
      <c r="G385" s="15" t="s">
        <v>775</v>
      </c>
      <c r="H385" s="15"/>
      <c r="I385" s="17">
        <f>HYPERLINK("https://docs.wto.org/imrd/directdoc.asp?DDFDocuments/t/G/TBTN14/ECU179A3.DOCX","EN")</f>
      </c>
      <c r="J385" s="17">
        <f>HYPERLINK("https://docs.wto.org/imrd/directdoc.asp?DDFDocuments/u/G/TBTN14/ECU179A3.DOCX","FR")</f>
      </c>
      <c r="K385" s="17">
        <f>HYPERLINK("https://docs.wto.org/imrd/directdoc.asp?DDFDocuments/v/G/TBTN14/ECU179A3.DOCX","ES")</f>
      </c>
    </row>
    <row r="386">
      <c r="A386" s="11" t="s">
        <v>1085</v>
      </c>
      <c r="B386" s="12" t="s">
        <v>89</v>
      </c>
      <c r="C386" s="13">
        <v>43087</v>
      </c>
      <c r="D386" s="14" t="s">
        <v>13</v>
      </c>
      <c r="E386" s="15" t="s">
        <v>1086</v>
      </c>
      <c r="F386" s="16"/>
      <c r="G386" s="15" t="s">
        <v>223</v>
      </c>
      <c r="H386" s="15" t="s">
        <v>48</v>
      </c>
      <c r="I386" s="17">
        <f>HYPERLINK("https://docs.wto.org/imrd/directdoc.asp?DDFDocuments/t/G/TBTN17/EU529.DOCX","EN")</f>
      </c>
      <c r="J386" s="17">
        <f>HYPERLINK("https://docs.wto.org/imrd/directdoc.asp?DDFDocuments/u/G/TBTN17/EU529.DOCX","FR")</f>
      </c>
      <c r="K386" s="17">
        <f>HYPERLINK("https://docs.wto.org/imrd/directdoc.asp?DDFDocuments/v/G/TBTN17/EU529.DOCX","ES")</f>
      </c>
    </row>
    <row r="387">
      <c r="A387" s="11" t="s">
        <v>1087</v>
      </c>
      <c r="B387" s="12" t="s">
        <v>316</v>
      </c>
      <c r="C387" s="13">
        <v>43087</v>
      </c>
      <c r="D387" s="14" t="s">
        <v>51</v>
      </c>
      <c r="E387" s="15" t="s">
        <v>1088</v>
      </c>
      <c r="F387" s="16" t="s">
        <v>1089</v>
      </c>
      <c r="G387" s="15" t="s">
        <v>1090</v>
      </c>
      <c r="H387" s="15" t="s">
        <v>1091</v>
      </c>
      <c r="I387" s="17">
        <f>HYPERLINK("https://docs.wto.org/imrd/directdoc.asp?DDFDocuments/t/G/TBTN12/ISR610A1.DOCX","EN")</f>
      </c>
      <c r="J387" s="17">
        <f>HYPERLINK("https://docs.wto.org/imrd/directdoc.asp?DDFDocuments/u/G/TBTN12/ISR610A1.DOCX","FR")</f>
      </c>
      <c r="K387" s="17">
        <f>HYPERLINK("https://docs.wto.org/imrd/directdoc.asp?DDFDocuments/v/G/TBTN12/ISR610A1.DOCX","ES")</f>
      </c>
    </row>
    <row r="388">
      <c r="A388" s="11" t="s">
        <v>1092</v>
      </c>
      <c r="B388" s="12" t="s">
        <v>316</v>
      </c>
      <c r="C388" s="13">
        <v>43087</v>
      </c>
      <c r="D388" s="14" t="s">
        <v>51</v>
      </c>
      <c r="E388" s="15" t="s">
        <v>1093</v>
      </c>
      <c r="F388" s="16" t="s">
        <v>1094</v>
      </c>
      <c r="G388" s="15" t="s">
        <v>76</v>
      </c>
      <c r="H388" s="15" t="s">
        <v>1034</v>
      </c>
      <c r="I388" s="17">
        <f>HYPERLINK("https://docs.wto.org/imrd/directdoc.asp?DDFDocuments/t/G/TBTN16/ISR844A1.DOCX","EN")</f>
      </c>
      <c r="J388" s="17">
        <f>HYPERLINK("https://docs.wto.org/imrd/directdoc.asp?DDFDocuments/u/G/TBTN16/ISR844A1.DOCX","FR")</f>
      </c>
      <c r="K388" s="17">
        <f>HYPERLINK("https://docs.wto.org/imrd/directdoc.asp?DDFDocuments/v/G/TBTN16/ISR844A1.DOCX","ES")</f>
      </c>
    </row>
    <row r="389">
      <c r="A389" s="11" t="s">
        <v>1095</v>
      </c>
      <c r="B389" s="12" t="s">
        <v>316</v>
      </c>
      <c r="C389" s="13">
        <v>43087</v>
      </c>
      <c r="D389" s="14" t="s">
        <v>51</v>
      </c>
      <c r="E389" s="15" t="s">
        <v>1096</v>
      </c>
      <c r="F389" s="16" t="s">
        <v>1097</v>
      </c>
      <c r="G389" s="15" t="s">
        <v>1098</v>
      </c>
      <c r="H389" s="15" t="s">
        <v>1034</v>
      </c>
      <c r="I389" s="17">
        <f>HYPERLINK("https://docs.wto.org/imrd/directdoc.asp?DDFDocuments/t/G/TBTN16/ISR846A1.DOCX","EN")</f>
      </c>
      <c r="J389" s="17">
        <f>HYPERLINK("https://docs.wto.org/imrd/directdoc.asp?DDFDocuments/u/G/TBTN16/ISR846A1.DOCX","FR")</f>
      </c>
      <c r="K389" s="17">
        <f>HYPERLINK("https://docs.wto.org/imrd/directdoc.asp?DDFDocuments/v/G/TBTN16/ISR846A1.DOCX","ES")</f>
      </c>
    </row>
    <row r="390">
      <c r="A390" s="11" t="s">
        <v>1099</v>
      </c>
      <c r="B390" s="12" t="s">
        <v>316</v>
      </c>
      <c r="C390" s="13">
        <v>43087</v>
      </c>
      <c r="D390" s="14" t="s">
        <v>13</v>
      </c>
      <c r="E390" s="15" t="s">
        <v>1100</v>
      </c>
      <c r="F390" s="16"/>
      <c r="G390" s="15" t="s">
        <v>1101</v>
      </c>
      <c r="H390" s="15" t="s">
        <v>198</v>
      </c>
      <c r="I390" s="17">
        <f>HYPERLINK("https://docs.wto.org/imrd/directdoc.asp?DDFDocuments/t/G/TBTN17/ISR994.DOCX","EN")</f>
      </c>
      <c r="J390" s="17">
        <f>HYPERLINK("https://docs.wto.org/imrd/directdoc.asp?DDFDocuments/u/G/TBTN17/ISR994.DOCX","FR")</f>
      </c>
      <c r="K390" s="17">
        <f>HYPERLINK("https://docs.wto.org/imrd/directdoc.asp?DDFDocuments/v/G/TBTN17/ISR994.DOCX","ES")</f>
      </c>
    </row>
    <row r="391">
      <c r="A391" s="11" t="s">
        <v>1102</v>
      </c>
      <c r="B391" s="12" t="s">
        <v>316</v>
      </c>
      <c r="C391" s="13">
        <v>43087</v>
      </c>
      <c r="D391" s="14" t="s">
        <v>13</v>
      </c>
      <c r="E391" s="15" t="s">
        <v>1103</v>
      </c>
      <c r="F391" s="16" t="s">
        <v>1104</v>
      </c>
      <c r="G391" s="15" t="s">
        <v>298</v>
      </c>
      <c r="H391" s="15" t="s">
        <v>16</v>
      </c>
      <c r="I391" s="17">
        <f>HYPERLINK("https://docs.wto.org/imrd/directdoc.asp?DDFDocuments/t/G/TBTN17/ISR995.DOCX","EN")</f>
      </c>
      <c r="J391" s="17">
        <f>HYPERLINK("https://docs.wto.org/imrd/directdoc.asp?DDFDocuments/u/G/TBTN17/ISR995.DOCX","FR")</f>
      </c>
      <c r="K391" s="17">
        <f>HYPERLINK("https://docs.wto.org/imrd/directdoc.asp?DDFDocuments/v/G/TBTN17/ISR995.DOCX","ES")</f>
      </c>
    </row>
    <row r="392">
      <c r="A392" s="11" t="s">
        <v>1105</v>
      </c>
      <c r="B392" s="12" t="s">
        <v>316</v>
      </c>
      <c r="C392" s="13">
        <v>43087</v>
      </c>
      <c r="D392" s="14" t="s">
        <v>13</v>
      </c>
      <c r="E392" s="15" t="s">
        <v>1106</v>
      </c>
      <c r="F392" s="16" t="s">
        <v>1107</v>
      </c>
      <c r="G392" s="15" t="s">
        <v>1108</v>
      </c>
      <c r="H392" s="15" t="s">
        <v>16</v>
      </c>
      <c r="I392" s="17">
        <f>HYPERLINK("https://docs.wto.org/imrd/directdoc.asp?DDFDocuments/t/G/TBTN17/ISR996.DOCX","EN")</f>
      </c>
      <c r="J392" s="17">
        <f>HYPERLINK("https://docs.wto.org/imrd/directdoc.asp?DDFDocuments/u/G/TBTN17/ISR996.DOCX","FR")</f>
      </c>
      <c r="K392" s="17">
        <f>HYPERLINK("https://docs.wto.org/imrd/directdoc.asp?DDFDocuments/v/G/TBTN17/ISR996.DOCX","ES")</f>
      </c>
    </row>
    <row r="393">
      <c r="A393" s="11" t="s">
        <v>1109</v>
      </c>
      <c r="B393" s="12" t="s">
        <v>341</v>
      </c>
      <c r="C393" s="13">
        <v>43087</v>
      </c>
      <c r="D393" s="14" t="s">
        <v>109</v>
      </c>
      <c r="E393" s="15" t="s">
        <v>1110</v>
      </c>
      <c r="F393" s="16" t="s">
        <v>1111</v>
      </c>
      <c r="G393" s="15" t="s">
        <v>1112</v>
      </c>
      <c r="H393" s="15" t="s">
        <v>81</v>
      </c>
      <c r="I393" s="17">
        <f>HYPERLINK("https://docs.wto.org/imrd/directdoc.asp?DDFDocuments/t/G/TBTN17/KOR720A2.DOCX","EN")</f>
      </c>
      <c r="J393" s="17">
        <f>HYPERLINK("https://docs.wto.org/imrd/directdoc.asp?DDFDocuments/u/G/TBTN17/KOR720A2.DOCX","FR")</f>
      </c>
      <c r="K393" s="17">
        <f>HYPERLINK("https://docs.wto.org/imrd/directdoc.asp?DDFDocuments/v/G/TBTN17/KOR720A2.DOCX","ES")</f>
      </c>
    </row>
    <row r="394">
      <c r="A394" s="11" t="s">
        <v>1113</v>
      </c>
      <c r="B394" s="12" t="s">
        <v>341</v>
      </c>
      <c r="C394" s="13">
        <v>43087</v>
      </c>
      <c r="D394" s="14" t="s">
        <v>152</v>
      </c>
      <c r="E394" s="15" t="s">
        <v>1114</v>
      </c>
      <c r="F394" s="16"/>
      <c r="G394" s="15" t="s">
        <v>335</v>
      </c>
      <c r="H394" s="15" t="s">
        <v>16</v>
      </c>
      <c r="I394" s="17">
        <f>HYPERLINK("https://docs.wto.org/imrd/directdoc.asp?DDFDocuments/t/G/TBTN17/KOR742R1.DOCX","EN")</f>
      </c>
      <c r="J394" s="17">
        <f>HYPERLINK("https://docs.wto.org/imrd/directdoc.asp?DDFDocuments/u/G/TBTN17/KOR742R1.DOCX","FR")</f>
      </c>
      <c r="K394" s="17">
        <f>HYPERLINK("https://docs.wto.org/imrd/directdoc.asp?DDFDocuments/v/G/TBTN17/KOR742R1.DOCX","ES")</f>
      </c>
    </row>
    <row r="395">
      <c r="A395" s="11" t="s">
        <v>1115</v>
      </c>
      <c r="B395" s="12" t="s">
        <v>341</v>
      </c>
      <c r="C395" s="13">
        <v>43087</v>
      </c>
      <c r="D395" s="14" t="s">
        <v>152</v>
      </c>
      <c r="E395" s="15" t="s">
        <v>1114</v>
      </c>
      <c r="F395" s="16"/>
      <c r="G395" s="15" t="s">
        <v>1004</v>
      </c>
      <c r="H395" s="15" t="s">
        <v>16</v>
      </c>
      <c r="I395" s="17">
        <f>HYPERLINK("https://docs.wto.org/imrd/directdoc.asp?DDFDocuments/t/G/TBTN17/KOR743R1.DOCX","EN")</f>
      </c>
      <c r="J395" s="17">
        <f>HYPERLINK("https://docs.wto.org/imrd/directdoc.asp?DDFDocuments/u/G/TBTN17/KOR743R1.DOCX","FR")</f>
      </c>
      <c r="K395" s="17">
        <f>HYPERLINK("https://docs.wto.org/imrd/directdoc.asp?DDFDocuments/v/G/TBTN17/KOR743R1.DOCX","ES")</f>
      </c>
    </row>
    <row r="396">
      <c r="A396" s="11" t="s">
        <v>1116</v>
      </c>
      <c r="B396" s="12" t="s">
        <v>1117</v>
      </c>
      <c r="C396" s="13">
        <v>43084</v>
      </c>
      <c r="D396" s="14" t="s">
        <v>13</v>
      </c>
      <c r="E396" s="15" t="s">
        <v>1118</v>
      </c>
      <c r="F396" s="16"/>
      <c r="G396" s="15" t="s">
        <v>537</v>
      </c>
      <c r="H396" s="15" t="s">
        <v>16</v>
      </c>
      <c r="I396" s="17">
        <f>HYPERLINK("https://docs.wto.org/imrd/directdoc.asp?DDFDocuments/t/G/TBTN17/ARE401.DOCX","EN")</f>
      </c>
      <c r="J396" s="17">
        <f>HYPERLINK("https://docs.wto.org/imrd/directdoc.asp?DDFDocuments/u/G/TBTN17/ARE401.DOCX","FR")</f>
      </c>
      <c r="K396" s="17">
        <f>HYPERLINK("https://docs.wto.org/imrd/directdoc.asp?DDFDocuments/v/G/TBTN17/ARE401.DOCX","ES")</f>
      </c>
    </row>
    <row r="397">
      <c r="A397" s="11" t="s">
        <v>1116</v>
      </c>
      <c r="B397" s="12" t="s">
        <v>1119</v>
      </c>
      <c r="C397" s="13">
        <v>43084</v>
      </c>
      <c r="D397" s="14" t="s">
        <v>13</v>
      </c>
      <c r="E397" s="15" t="s">
        <v>1118</v>
      </c>
      <c r="F397" s="16"/>
      <c r="G397" s="15" t="s">
        <v>537</v>
      </c>
      <c r="H397" s="15" t="s">
        <v>16</v>
      </c>
      <c r="I397" s="17">
        <f>HYPERLINK("https://docs.wto.org/imrd/directdoc.asp?DDFDocuments/t/G/TBTN17/ARE401.DOCX","EN")</f>
      </c>
      <c r="J397" s="17">
        <f>HYPERLINK("https://docs.wto.org/imrd/directdoc.asp?DDFDocuments/u/G/TBTN17/ARE401.DOCX","FR")</f>
      </c>
      <c r="K397" s="17">
        <f>HYPERLINK("https://docs.wto.org/imrd/directdoc.asp?DDFDocuments/v/G/TBTN17/ARE401.DOCX","ES")</f>
      </c>
    </row>
    <row r="398">
      <c r="A398" s="11" t="s">
        <v>1116</v>
      </c>
      <c r="B398" s="12" t="s">
        <v>409</v>
      </c>
      <c r="C398" s="13">
        <v>43084</v>
      </c>
      <c r="D398" s="14" t="s">
        <v>13</v>
      </c>
      <c r="E398" s="15" t="s">
        <v>1118</v>
      </c>
      <c r="F398" s="16"/>
      <c r="G398" s="15" t="s">
        <v>537</v>
      </c>
      <c r="H398" s="15" t="s">
        <v>16</v>
      </c>
      <c r="I398" s="17">
        <f>HYPERLINK("https://docs.wto.org/imrd/directdoc.asp?DDFDocuments/t/G/TBTN17/ARE401.DOCX","EN")</f>
      </c>
      <c r="J398" s="17">
        <f>HYPERLINK("https://docs.wto.org/imrd/directdoc.asp?DDFDocuments/u/G/TBTN17/ARE401.DOCX","FR")</f>
      </c>
      <c r="K398" s="17">
        <f>HYPERLINK("https://docs.wto.org/imrd/directdoc.asp?DDFDocuments/v/G/TBTN17/ARE401.DOCX","ES")</f>
      </c>
    </row>
    <row r="399">
      <c r="A399" s="11" t="s">
        <v>1116</v>
      </c>
      <c r="B399" s="12" t="s">
        <v>234</v>
      </c>
      <c r="C399" s="13">
        <v>43084</v>
      </c>
      <c r="D399" s="14" t="s">
        <v>13</v>
      </c>
      <c r="E399" s="15" t="s">
        <v>1118</v>
      </c>
      <c r="F399" s="16"/>
      <c r="G399" s="15" t="s">
        <v>537</v>
      </c>
      <c r="H399" s="15" t="s">
        <v>16</v>
      </c>
      <c r="I399" s="17">
        <f>HYPERLINK("https://docs.wto.org/imrd/directdoc.asp?DDFDocuments/t/G/TBTN17/ARE401.DOCX","EN")</f>
      </c>
      <c r="J399" s="17">
        <f>HYPERLINK("https://docs.wto.org/imrd/directdoc.asp?DDFDocuments/u/G/TBTN17/ARE401.DOCX","FR")</f>
      </c>
      <c r="K399" s="17">
        <f>HYPERLINK("https://docs.wto.org/imrd/directdoc.asp?DDFDocuments/v/G/TBTN17/ARE401.DOCX","ES")</f>
      </c>
    </row>
    <row r="400">
      <c r="A400" s="11" t="s">
        <v>1116</v>
      </c>
      <c r="B400" s="12" t="s">
        <v>1120</v>
      </c>
      <c r="C400" s="13">
        <v>43084</v>
      </c>
      <c r="D400" s="14" t="s">
        <v>13</v>
      </c>
      <c r="E400" s="15" t="s">
        <v>1118</v>
      </c>
      <c r="F400" s="16"/>
      <c r="G400" s="15" t="s">
        <v>537</v>
      </c>
      <c r="H400" s="15" t="s">
        <v>16</v>
      </c>
      <c r="I400" s="17">
        <f>HYPERLINK("https://docs.wto.org/imrd/directdoc.asp?DDFDocuments/t/G/TBTN17/ARE401.DOCX","EN")</f>
      </c>
      <c r="J400" s="17">
        <f>HYPERLINK("https://docs.wto.org/imrd/directdoc.asp?DDFDocuments/u/G/TBTN17/ARE401.DOCX","FR")</f>
      </c>
      <c r="K400" s="17">
        <f>HYPERLINK("https://docs.wto.org/imrd/directdoc.asp?DDFDocuments/v/G/TBTN17/ARE401.DOCX","ES")</f>
      </c>
    </row>
    <row r="401">
      <c r="A401" s="11" t="s">
        <v>1116</v>
      </c>
      <c r="B401" s="12" t="s">
        <v>34</v>
      </c>
      <c r="C401" s="13">
        <v>43084</v>
      </c>
      <c r="D401" s="14" t="s">
        <v>13</v>
      </c>
      <c r="E401" s="15" t="s">
        <v>1118</v>
      </c>
      <c r="F401" s="16"/>
      <c r="G401" s="15" t="s">
        <v>537</v>
      </c>
      <c r="H401" s="15" t="s">
        <v>16</v>
      </c>
      <c r="I401" s="17">
        <f>HYPERLINK("https://docs.wto.org/imrd/directdoc.asp?DDFDocuments/t/G/TBTN17/ARE401.DOCX","EN")</f>
      </c>
      <c r="J401" s="17">
        <f>HYPERLINK("https://docs.wto.org/imrd/directdoc.asp?DDFDocuments/u/G/TBTN17/ARE401.DOCX","FR")</f>
      </c>
      <c r="K401" s="17">
        <f>HYPERLINK("https://docs.wto.org/imrd/directdoc.asp?DDFDocuments/v/G/TBTN17/ARE401.DOCX","ES")</f>
      </c>
    </row>
    <row r="402">
      <c r="A402" s="11" t="s">
        <v>1116</v>
      </c>
      <c r="B402" s="12" t="s">
        <v>1121</v>
      </c>
      <c r="C402" s="13">
        <v>43084</v>
      </c>
      <c r="D402" s="14" t="s">
        <v>13</v>
      </c>
      <c r="E402" s="15" t="s">
        <v>1118</v>
      </c>
      <c r="F402" s="16"/>
      <c r="G402" s="15" t="s">
        <v>537</v>
      </c>
      <c r="H402" s="15" t="s">
        <v>16</v>
      </c>
      <c r="I402" s="17">
        <f>HYPERLINK("https://docs.wto.org/imrd/directdoc.asp?DDFDocuments/t/G/TBTN17/ARE401.DOCX","EN")</f>
      </c>
      <c r="J402" s="17">
        <f>HYPERLINK("https://docs.wto.org/imrd/directdoc.asp?DDFDocuments/u/G/TBTN17/ARE401.DOCX","FR")</f>
      </c>
      <c r="K402" s="17">
        <f>HYPERLINK("https://docs.wto.org/imrd/directdoc.asp?DDFDocuments/v/G/TBTN17/ARE401.DOCX","ES")</f>
      </c>
    </row>
    <row r="403">
      <c r="A403" s="11" t="s">
        <v>1122</v>
      </c>
      <c r="B403" s="12" t="s">
        <v>309</v>
      </c>
      <c r="C403" s="13">
        <v>43084</v>
      </c>
      <c r="D403" s="14" t="s">
        <v>13</v>
      </c>
      <c r="E403" s="15" t="s">
        <v>1123</v>
      </c>
      <c r="F403" s="16"/>
      <c r="G403" s="15" t="s">
        <v>269</v>
      </c>
      <c r="H403" s="15" t="s">
        <v>142</v>
      </c>
      <c r="I403" s="17">
        <f>HYPERLINK("https://docs.wto.org/imrd/directdoc.asp?DDFDocuments/t/G/TBTN17/CHL425.DOCX","EN")</f>
      </c>
      <c r="J403" s="17">
        <f>HYPERLINK("https://docs.wto.org/imrd/directdoc.asp?DDFDocuments/u/G/TBTN17/CHL425.DOCX","FR")</f>
      </c>
      <c r="K403" s="17">
        <f>HYPERLINK("https://docs.wto.org/imrd/directdoc.asp?DDFDocuments/v/G/TBTN17/CHL425.DOCX","ES")</f>
      </c>
    </row>
    <row r="404">
      <c r="A404" s="11" t="s">
        <v>1124</v>
      </c>
      <c r="B404" s="12" t="s">
        <v>309</v>
      </c>
      <c r="C404" s="13">
        <v>43084</v>
      </c>
      <c r="D404" s="14" t="s">
        <v>13</v>
      </c>
      <c r="E404" s="15" t="s">
        <v>1125</v>
      </c>
      <c r="F404" s="16"/>
      <c r="G404" s="15" t="s">
        <v>1126</v>
      </c>
      <c r="H404" s="15" t="s">
        <v>142</v>
      </c>
      <c r="I404" s="17">
        <f>HYPERLINK("https://docs.wto.org/imrd/directdoc.asp?DDFDocuments/t/G/TBTN17/CHL426.DOCX","EN")</f>
      </c>
      <c r="J404" s="17">
        <f>HYPERLINK("https://docs.wto.org/imrd/directdoc.asp?DDFDocuments/u/G/TBTN17/CHL426.DOCX","FR")</f>
      </c>
      <c r="K404" s="17">
        <f>HYPERLINK("https://docs.wto.org/imrd/directdoc.asp?DDFDocuments/v/G/TBTN17/CHL426.DOCX","ES")</f>
      </c>
    </row>
    <row r="405">
      <c r="A405" s="11" t="s">
        <v>1127</v>
      </c>
      <c r="B405" s="12" t="s">
        <v>316</v>
      </c>
      <c r="C405" s="13">
        <v>43084</v>
      </c>
      <c r="D405" s="14" t="s">
        <v>13</v>
      </c>
      <c r="E405" s="15" t="s">
        <v>1128</v>
      </c>
      <c r="F405" s="16" t="s">
        <v>1129</v>
      </c>
      <c r="G405" s="15" t="s">
        <v>614</v>
      </c>
      <c r="H405" s="15" t="s">
        <v>16</v>
      </c>
      <c r="I405" s="17">
        <f>HYPERLINK("https://docs.wto.org/imrd/directdoc.asp?DDFDocuments/t/G/TBTN17/ISR983.DOCX","EN")</f>
      </c>
      <c r="J405" s="17">
        <f>HYPERLINK("https://docs.wto.org/imrd/directdoc.asp?DDFDocuments/u/G/TBTN17/ISR983.DOCX","FR")</f>
      </c>
      <c r="K405" s="17">
        <f>HYPERLINK("https://docs.wto.org/imrd/directdoc.asp?DDFDocuments/v/G/TBTN17/ISR983.DOCX","ES")</f>
      </c>
    </row>
    <row r="406">
      <c r="A406" s="11" t="s">
        <v>1130</v>
      </c>
      <c r="B406" s="12" t="s">
        <v>316</v>
      </c>
      <c r="C406" s="13">
        <v>43084</v>
      </c>
      <c r="D406" s="14" t="s">
        <v>13</v>
      </c>
      <c r="E406" s="15" t="s">
        <v>1131</v>
      </c>
      <c r="F406" s="16" t="s">
        <v>1132</v>
      </c>
      <c r="G406" s="15" t="s">
        <v>1133</v>
      </c>
      <c r="H406" s="15" t="s">
        <v>16</v>
      </c>
      <c r="I406" s="17">
        <f>HYPERLINK("https://docs.wto.org/imrd/directdoc.asp?DDFDocuments/t/G/TBTN17/ISR984.DOCX","EN")</f>
      </c>
      <c r="J406" s="17">
        <f>HYPERLINK("https://docs.wto.org/imrd/directdoc.asp?DDFDocuments/u/G/TBTN17/ISR984.DOCX","FR")</f>
      </c>
      <c r="K406" s="17">
        <f>HYPERLINK("https://docs.wto.org/imrd/directdoc.asp?DDFDocuments/v/G/TBTN17/ISR984.DOCX","ES")</f>
      </c>
    </row>
    <row r="407">
      <c r="A407" s="11" t="s">
        <v>1134</v>
      </c>
      <c r="B407" s="12" t="s">
        <v>316</v>
      </c>
      <c r="C407" s="13">
        <v>43084</v>
      </c>
      <c r="D407" s="14" t="s">
        <v>13</v>
      </c>
      <c r="E407" s="15" t="s">
        <v>1135</v>
      </c>
      <c r="F407" s="16" t="s">
        <v>1136</v>
      </c>
      <c r="G407" s="15" t="s">
        <v>1137</v>
      </c>
      <c r="H407" s="15" t="s">
        <v>16</v>
      </c>
      <c r="I407" s="17">
        <f>HYPERLINK("https://docs.wto.org/imrd/directdoc.asp?DDFDocuments/t/G/TBTN17/ISR985.DOCX","EN")</f>
      </c>
      <c r="J407" s="17">
        <f>HYPERLINK("https://docs.wto.org/imrd/directdoc.asp?DDFDocuments/u/G/TBTN17/ISR985.DOCX","FR")</f>
      </c>
      <c r="K407" s="17">
        <f>HYPERLINK("https://docs.wto.org/imrd/directdoc.asp?DDFDocuments/v/G/TBTN17/ISR985.DOCX","ES")</f>
      </c>
    </row>
    <row r="408">
      <c r="A408" s="11" t="s">
        <v>1138</v>
      </c>
      <c r="B408" s="12" t="s">
        <v>316</v>
      </c>
      <c r="C408" s="13">
        <v>43084</v>
      </c>
      <c r="D408" s="14" t="s">
        <v>13</v>
      </c>
      <c r="E408" s="15" t="s">
        <v>1139</v>
      </c>
      <c r="F408" s="16" t="s">
        <v>1140</v>
      </c>
      <c r="G408" s="15" t="s">
        <v>1141</v>
      </c>
      <c r="H408" s="15" t="s">
        <v>16</v>
      </c>
      <c r="I408" s="17">
        <f>HYPERLINK("https://docs.wto.org/imrd/directdoc.asp?DDFDocuments/t/G/TBTN17/ISR986.DOCX","EN")</f>
      </c>
      <c r="J408" s="17">
        <f>HYPERLINK("https://docs.wto.org/imrd/directdoc.asp?DDFDocuments/u/G/TBTN17/ISR986.DOCX","FR")</f>
      </c>
      <c r="K408" s="17">
        <f>HYPERLINK("https://docs.wto.org/imrd/directdoc.asp?DDFDocuments/v/G/TBTN17/ISR986.DOCX","ES")</f>
      </c>
    </row>
    <row r="409">
      <c r="A409" s="11" t="s">
        <v>1142</v>
      </c>
      <c r="B409" s="12" t="s">
        <v>316</v>
      </c>
      <c r="C409" s="13">
        <v>43084</v>
      </c>
      <c r="D409" s="14" t="s">
        <v>13</v>
      </c>
      <c r="E409" s="15" t="s">
        <v>1143</v>
      </c>
      <c r="F409" s="16" t="s">
        <v>1144</v>
      </c>
      <c r="G409" s="15" t="s">
        <v>1145</v>
      </c>
      <c r="H409" s="15" t="s">
        <v>16</v>
      </c>
      <c r="I409" s="17">
        <f>HYPERLINK("https://docs.wto.org/imrd/directdoc.asp?DDFDocuments/t/G/TBTN17/ISR987.DOCX","EN")</f>
      </c>
      <c r="J409" s="17">
        <f>HYPERLINK("https://docs.wto.org/imrd/directdoc.asp?DDFDocuments/u/G/TBTN17/ISR987.DOCX","FR")</f>
      </c>
      <c r="K409" s="17">
        <f>HYPERLINK("https://docs.wto.org/imrd/directdoc.asp?DDFDocuments/v/G/TBTN17/ISR987.DOCX","ES")</f>
      </c>
    </row>
    <row r="410">
      <c r="A410" s="11" t="s">
        <v>1146</v>
      </c>
      <c r="B410" s="12" t="s">
        <v>316</v>
      </c>
      <c r="C410" s="13">
        <v>43084</v>
      </c>
      <c r="D410" s="14" t="s">
        <v>13</v>
      </c>
      <c r="E410" s="15" t="s">
        <v>1147</v>
      </c>
      <c r="F410" s="16" t="s">
        <v>1148</v>
      </c>
      <c r="G410" s="15" t="s">
        <v>319</v>
      </c>
      <c r="H410" s="15" t="s">
        <v>16</v>
      </c>
      <c r="I410" s="17">
        <f>HYPERLINK("https://docs.wto.org/imrd/directdoc.asp?DDFDocuments/t/G/TBTN17/ISR988.DOCX","EN")</f>
      </c>
      <c r="J410" s="17">
        <f>HYPERLINK("https://docs.wto.org/imrd/directdoc.asp?DDFDocuments/u/G/TBTN17/ISR988.DOCX","FR")</f>
      </c>
      <c r="K410" s="17">
        <f>HYPERLINK("https://docs.wto.org/imrd/directdoc.asp?DDFDocuments/v/G/TBTN17/ISR988.DOCX","ES")</f>
      </c>
    </row>
    <row r="411">
      <c r="A411" s="11" t="s">
        <v>1149</v>
      </c>
      <c r="B411" s="12" t="s">
        <v>316</v>
      </c>
      <c r="C411" s="13">
        <v>43084</v>
      </c>
      <c r="D411" s="14" t="s">
        <v>13</v>
      </c>
      <c r="E411" s="15" t="s">
        <v>1150</v>
      </c>
      <c r="F411" s="16" t="s">
        <v>1151</v>
      </c>
      <c r="G411" s="15" t="s">
        <v>1152</v>
      </c>
      <c r="H411" s="15" t="s">
        <v>16</v>
      </c>
      <c r="I411" s="17">
        <f>HYPERLINK("https://docs.wto.org/imrd/directdoc.asp?DDFDocuments/t/G/TBTN17/ISR989.DOCX","EN")</f>
      </c>
      <c r="J411" s="17">
        <f>HYPERLINK("https://docs.wto.org/imrd/directdoc.asp?DDFDocuments/u/G/TBTN17/ISR989.DOCX","FR")</f>
      </c>
      <c r="K411" s="17">
        <f>HYPERLINK("https://docs.wto.org/imrd/directdoc.asp?DDFDocuments/v/G/TBTN17/ISR989.DOCX","ES")</f>
      </c>
    </row>
    <row r="412">
      <c r="A412" s="11" t="s">
        <v>1153</v>
      </c>
      <c r="B412" s="12" t="s">
        <v>316</v>
      </c>
      <c r="C412" s="13">
        <v>43084</v>
      </c>
      <c r="D412" s="14" t="s">
        <v>13</v>
      </c>
      <c r="E412" s="15" t="s">
        <v>1154</v>
      </c>
      <c r="F412" s="16" t="s">
        <v>1155</v>
      </c>
      <c r="G412" s="15" t="s">
        <v>1141</v>
      </c>
      <c r="H412" s="15" t="s">
        <v>16</v>
      </c>
      <c r="I412" s="17">
        <f>HYPERLINK("https://docs.wto.org/imrd/directdoc.asp?DDFDocuments/t/G/TBTN17/ISR990.DOCX","EN")</f>
      </c>
      <c r="J412" s="17">
        <f>HYPERLINK("https://docs.wto.org/imrd/directdoc.asp?DDFDocuments/u/G/TBTN17/ISR990.DOCX","FR")</f>
      </c>
      <c r="K412" s="17">
        <f>HYPERLINK("https://docs.wto.org/imrd/directdoc.asp?DDFDocuments/v/G/TBTN17/ISR990.DOCX","ES")</f>
      </c>
    </row>
    <row r="413">
      <c r="A413" s="11" t="s">
        <v>1156</v>
      </c>
      <c r="B413" s="12" t="s">
        <v>316</v>
      </c>
      <c r="C413" s="13">
        <v>43084</v>
      </c>
      <c r="D413" s="14" t="s">
        <v>13</v>
      </c>
      <c r="E413" s="15" t="s">
        <v>1157</v>
      </c>
      <c r="F413" s="16" t="s">
        <v>1158</v>
      </c>
      <c r="G413" s="15" t="s">
        <v>1159</v>
      </c>
      <c r="H413" s="15" t="s">
        <v>16</v>
      </c>
      <c r="I413" s="17">
        <f>HYPERLINK("https://docs.wto.org/imrd/directdoc.asp?DDFDocuments/t/G/TBTN17/ISR991.DOCX","EN")</f>
      </c>
      <c r="J413" s="17">
        <f>HYPERLINK("https://docs.wto.org/imrd/directdoc.asp?DDFDocuments/u/G/TBTN17/ISR991.DOCX","FR")</f>
      </c>
      <c r="K413" s="17">
        <f>HYPERLINK("https://docs.wto.org/imrd/directdoc.asp?DDFDocuments/v/G/TBTN17/ISR991.DOCX","ES")</f>
      </c>
    </row>
    <row r="414">
      <c r="A414" s="11" t="s">
        <v>1160</v>
      </c>
      <c r="B414" s="12" t="s">
        <v>316</v>
      </c>
      <c r="C414" s="13">
        <v>43084</v>
      </c>
      <c r="D414" s="14" t="s">
        <v>13</v>
      </c>
      <c r="E414" s="15" t="s">
        <v>1161</v>
      </c>
      <c r="F414" s="16" t="s">
        <v>1162</v>
      </c>
      <c r="G414" s="15" t="s">
        <v>1163</v>
      </c>
      <c r="H414" s="15" t="s">
        <v>16</v>
      </c>
      <c r="I414" s="17">
        <f>HYPERLINK("https://docs.wto.org/imrd/directdoc.asp?DDFDocuments/t/G/TBTN17/ISR992.DOCX","EN")</f>
      </c>
      <c r="J414" s="17">
        <f>HYPERLINK("https://docs.wto.org/imrd/directdoc.asp?DDFDocuments/u/G/TBTN17/ISR992.DOCX","FR")</f>
      </c>
      <c r="K414" s="17">
        <f>HYPERLINK("https://docs.wto.org/imrd/directdoc.asp?DDFDocuments/v/G/TBTN17/ISR992.DOCX","ES")</f>
      </c>
    </row>
    <row r="415">
      <c r="A415" s="11" t="s">
        <v>1164</v>
      </c>
      <c r="B415" s="12" t="s">
        <v>316</v>
      </c>
      <c r="C415" s="13">
        <v>43084</v>
      </c>
      <c r="D415" s="14" t="s">
        <v>13</v>
      </c>
      <c r="E415" s="15" t="s">
        <v>1165</v>
      </c>
      <c r="F415" s="16" t="s">
        <v>1162</v>
      </c>
      <c r="G415" s="15" t="s">
        <v>1163</v>
      </c>
      <c r="H415" s="15" t="s">
        <v>198</v>
      </c>
      <c r="I415" s="17">
        <f>HYPERLINK("https://docs.wto.org/imrd/directdoc.asp?DDFDocuments/t/G/TBTN17/ISR993.DOCX","EN")</f>
      </c>
      <c r="J415" s="17">
        <f>HYPERLINK("https://docs.wto.org/imrd/directdoc.asp?DDFDocuments/u/G/TBTN17/ISR993.DOCX","FR")</f>
      </c>
      <c r="K415" s="17">
        <f>HYPERLINK("https://docs.wto.org/imrd/directdoc.asp?DDFDocuments/v/G/TBTN17/ISR993.DOCX","ES")</f>
      </c>
    </row>
    <row r="416">
      <c r="A416" s="11" t="s">
        <v>1166</v>
      </c>
      <c r="B416" s="12" t="s">
        <v>44</v>
      </c>
      <c r="C416" s="13">
        <v>43084</v>
      </c>
      <c r="D416" s="14" t="s">
        <v>51</v>
      </c>
      <c r="E416" s="15"/>
      <c r="F416" s="16" t="s">
        <v>1167</v>
      </c>
      <c r="G416" s="15" t="s">
        <v>1168</v>
      </c>
      <c r="H416" s="15" t="s">
        <v>81</v>
      </c>
      <c r="I416" s="17">
        <f>HYPERLINK("https://docs.wto.org/imrd/directdoc.asp?DDFDocuments/t/G/TBTN15/MEX279A2.DOCX","EN")</f>
      </c>
      <c r="J416" s="17">
        <f>HYPERLINK("https://docs.wto.org/imrd/directdoc.asp?DDFDocuments/u/G/TBTN15/MEX279A2.DOCX","FR")</f>
      </c>
      <c r="K416" s="17">
        <f>HYPERLINK("https://docs.wto.org/imrd/directdoc.asp?DDFDocuments/v/G/TBTN15/MEX279A2.DOCX","ES")</f>
      </c>
    </row>
    <row r="417">
      <c r="A417" s="11" t="s">
        <v>1169</v>
      </c>
      <c r="B417" s="12" t="s">
        <v>44</v>
      </c>
      <c r="C417" s="13">
        <v>43084</v>
      </c>
      <c r="D417" s="14" t="s">
        <v>51</v>
      </c>
      <c r="E417" s="15"/>
      <c r="F417" s="16" t="s">
        <v>706</v>
      </c>
      <c r="G417" s="15" t="s">
        <v>707</v>
      </c>
      <c r="H417" s="15" t="s">
        <v>54</v>
      </c>
      <c r="I417" s="17">
        <f>HYPERLINK("https://docs.wto.org/imrd/directdoc.asp?DDFDocuments/t/G/TBTN16/MEX331A1.DOCX","EN")</f>
      </c>
      <c r="J417" s="17">
        <f>HYPERLINK("https://docs.wto.org/imrd/directdoc.asp?DDFDocuments/u/G/TBTN16/MEX331A1.DOCX","FR")</f>
      </c>
      <c r="K417" s="17">
        <f>HYPERLINK("https://docs.wto.org/imrd/directdoc.asp?DDFDocuments/v/G/TBTN16/MEX331A1.DOCX","ES")</f>
      </c>
    </row>
    <row r="418">
      <c r="A418" s="11" t="s">
        <v>1170</v>
      </c>
      <c r="B418" s="12" t="s">
        <v>34</v>
      </c>
      <c r="C418" s="13">
        <v>43084</v>
      </c>
      <c r="D418" s="14" t="s">
        <v>13</v>
      </c>
      <c r="E418" s="15" t="s">
        <v>1171</v>
      </c>
      <c r="F418" s="16" t="s">
        <v>1172</v>
      </c>
      <c r="G418" s="15" t="s">
        <v>236</v>
      </c>
      <c r="H418" s="15" t="s">
        <v>149</v>
      </c>
      <c r="I418" s="17">
        <f>HYPERLINK("https://docs.wto.org/imrd/directdoc.asp?DDFDocuments/t/G/TBTN17/SAU1035.DOCX","EN")</f>
      </c>
      <c r="J418" s="17">
        <f>HYPERLINK("https://docs.wto.org/imrd/directdoc.asp?DDFDocuments/u/G/TBTN17/SAU1035.DOCX","FR")</f>
      </c>
      <c r="K418" s="17">
        <f>HYPERLINK("https://docs.wto.org/imrd/directdoc.asp?DDFDocuments/v/G/TBTN17/SAU1035.DOCX","ES")</f>
      </c>
    </row>
    <row r="419">
      <c r="A419" s="11" t="s">
        <v>1173</v>
      </c>
      <c r="B419" s="12" t="s">
        <v>34</v>
      </c>
      <c r="C419" s="13">
        <v>43084</v>
      </c>
      <c r="D419" s="14" t="s">
        <v>13</v>
      </c>
      <c r="E419" s="15" t="s">
        <v>1174</v>
      </c>
      <c r="F419" s="16"/>
      <c r="G419" s="15" t="s">
        <v>760</v>
      </c>
      <c r="H419" s="15" t="s">
        <v>149</v>
      </c>
      <c r="I419" s="17">
        <f>HYPERLINK("https://docs.wto.org/imrd/directdoc.asp?DDFDocuments/t/G/TBTN17/SAU1036.DOCX","EN")</f>
      </c>
      <c r="J419" s="17">
        <f>HYPERLINK("https://docs.wto.org/imrd/directdoc.asp?DDFDocuments/u/G/TBTN17/SAU1036.DOCX","FR")</f>
      </c>
      <c r="K419" s="17">
        <f>HYPERLINK("https://docs.wto.org/imrd/directdoc.asp?DDFDocuments/v/G/TBTN17/SAU1036.DOCX","ES")</f>
      </c>
    </row>
    <row r="420">
      <c r="A420" s="11" t="s">
        <v>1175</v>
      </c>
      <c r="B420" s="12" t="s">
        <v>126</v>
      </c>
      <c r="C420" s="13">
        <v>43084</v>
      </c>
      <c r="D420" s="14" t="s">
        <v>13</v>
      </c>
      <c r="E420" s="15" t="s">
        <v>1176</v>
      </c>
      <c r="F420" s="16"/>
      <c r="G420" s="15" t="s">
        <v>411</v>
      </c>
      <c r="H420" s="15" t="s">
        <v>421</v>
      </c>
      <c r="I420" s="17">
        <f>HYPERLINK("https://docs.wto.org/imrd/directdoc.asp?DDFDocuments/t/G/TBTN17/TPKM312.DOCX","EN")</f>
      </c>
      <c r="J420" s="17">
        <f>HYPERLINK("https://docs.wto.org/imrd/directdoc.asp?DDFDocuments/u/G/TBTN17/TPKM312.DOCX","FR")</f>
      </c>
      <c r="K420" s="17">
        <f>HYPERLINK("https://docs.wto.org/imrd/directdoc.asp?DDFDocuments/v/G/TBTN17/TPKM312.DOCX","ES")</f>
      </c>
    </row>
    <row r="421">
      <c r="A421" s="11" t="s">
        <v>1177</v>
      </c>
      <c r="B421" s="12" t="s">
        <v>56</v>
      </c>
      <c r="C421" s="13">
        <v>43084</v>
      </c>
      <c r="D421" s="14" t="s">
        <v>51</v>
      </c>
      <c r="E421" s="15" t="s">
        <v>1178</v>
      </c>
      <c r="F421" s="16"/>
      <c r="G421" s="15" t="s">
        <v>1179</v>
      </c>
      <c r="H421" s="15" t="s">
        <v>81</v>
      </c>
      <c r="I421" s="17">
        <f>HYPERLINK("https://docs.wto.org/imrd/directdoc.asp?DDFDocuments/t/G/TBTN17/USA1302A2.DOCX","EN")</f>
      </c>
      <c r="J421" s="17">
        <f>HYPERLINK("https://docs.wto.org/imrd/directdoc.asp?DDFDocuments/u/G/TBTN17/USA1302A2.DOCX","FR")</f>
      </c>
      <c r="K421" s="17">
        <f>HYPERLINK("https://docs.wto.org/imrd/directdoc.asp?DDFDocuments/v/G/TBTN17/USA1302A2.DOCX","ES")</f>
      </c>
    </row>
    <row r="422">
      <c r="A422" s="11" t="s">
        <v>1180</v>
      </c>
      <c r="B422" s="12" t="s">
        <v>56</v>
      </c>
      <c r="C422" s="13">
        <v>43084</v>
      </c>
      <c r="D422" s="14" t="s">
        <v>13</v>
      </c>
      <c r="E422" s="15" t="s">
        <v>1181</v>
      </c>
      <c r="F422" s="16"/>
      <c r="G422" s="15" t="s">
        <v>1182</v>
      </c>
      <c r="H422" s="15" t="s">
        <v>68</v>
      </c>
      <c r="I422" s="17">
        <f>HYPERLINK("https://docs.wto.org/imrd/directdoc.asp?DDFDocuments/t/G/TBTN17/USA1325.DOCX","EN")</f>
      </c>
      <c r="J422" s="17">
        <f>HYPERLINK("https://docs.wto.org/imrd/directdoc.asp?DDFDocuments/u/G/TBTN17/USA1325.DOCX","FR")</f>
      </c>
      <c r="K422" s="17">
        <f>HYPERLINK("https://docs.wto.org/imrd/directdoc.asp?DDFDocuments/v/G/TBTN17/USA1325.DOCX","ES")</f>
      </c>
    </row>
    <row r="423">
      <c r="A423" s="11" t="s">
        <v>1183</v>
      </c>
      <c r="B423" s="12" t="s">
        <v>83</v>
      </c>
      <c r="C423" s="13">
        <v>43083</v>
      </c>
      <c r="D423" s="14" t="s">
        <v>51</v>
      </c>
      <c r="E423" s="15" t="s">
        <v>1184</v>
      </c>
      <c r="F423" s="16" t="s">
        <v>1185</v>
      </c>
      <c r="G423" s="15" t="s">
        <v>775</v>
      </c>
      <c r="H423" s="15" t="s">
        <v>582</v>
      </c>
      <c r="I423" s="17">
        <f>HYPERLINK("https://docs.wto.org/imrd/directdoc.asp?DDFDocuments/t/G/TBTN17/BRA750C1.DOCX","EN")</f>
      </c>
      <c r="J423" s="17">
        <f>HYPERLINK("https://docs.wto.org/imrd/directdoc.asp?DDFDocuments/u/G/TBTN17/BRA750C1.DOCX","FR")</f>
      </c>
      <c r="K423" s="17">
        <f>HYPERLINK("https://docs.wto.org/imrd/directdoc.asp?DDFDocuments/v/G/TBTN17/BRA750C1.DOCX","ES")</f>
      </c>
    </row>
    <row r="424">
      <c r="A424" s="11" t="s">
        <v>1186</v>
      </c>
      <c r="B424" s="12" t="s">
        <v>39</v>
      </c>
      <c r="C424" s="13">
        <v>43083</v>
      </c>
      <c r="D424" s="14" t="s">
        <v>13</v>
      </c>
      <c r="E424" s="15" t="s">
        <v>575</v>
      </c>
      <c r="F424" s="16"/>
      <c r="G424" s="15" t="s">
        <v>576</v>
      </c>
      <c r="H424" s="15" t="s">
        <v>421</v>
      </c>
      <c r="I424" s="17">
        <f>HYPERLINK("https://docs.wto.org/imrd/directdoc.asp?DDFDocuments/t/G/TBTN17/CAN536.DOCX","EN")</f>
      </c>
      <c r="J424" s="17">
        <f>HYPERLINK("https://docs.wto.org/imrd/directdoc.asp?DDFDocuments/u/G/TBTN17/CAN536.DOCX","FR")</f>
      </c>
      <c r="K424" s="17">
        <f>HYPERLINK("https://docs.wto.org/imrd/directdoc.asp?DDFDocuments/v/G/TBTN17/CAN536.DOCX","ES")</f>
      </c>
    </row>
    <row r="425">
      <c r="A425" s="11" t="s">
        <v>1187</v>
      </c>
      <c r="B425" s="12" t="s">
        <v>39</v>
      </c>
      <c r="C425" s="13">
        <v>43083</v>
      </c>
      <c r="D425" s="14" t="s">
        <v>13</v>
      </c>
      <c r="E425" s="15" t="s">
        <v>163</v>
      </c>
      <c r="F425" s="16"/>
      <c r="G425" s="15" t="s">
        <v>164</v>
      </c>
      <c r="H425" s="15" t="s">
        <v>48</v>
      </c>
      <c r="I425" s="17">
        <f>HYPERLINK("https://docs.wto.org/imrd/directdoc.asp?DDFDocuments/t/G/TBTN17/CAN537.DOCX","EN")</f>
      </c>
      <c r="J425" s="17">
        <f>HYPERLINK("https://docs.wto.org/imrd/directdoc.asp?DDFDocuments/u/G/TBTN17/CAN537.DOCX","FR")</f>
      </c>
      <c r="K425" s="17">
        <f>HYPERLINK("https://docs.wto.org/imrd/directdoc.asp?DDFDocuments/v/G/TBTN17/CAN537.DOCX","ES")</f>
      </c>
    </row>
    <row r="426">
      <c r="A426" s="11" t="s">
        <v>1188</v>
      </c>
      <c r="B426" s="12" t="s">
        <v>309</v>
      </c>
      <c r="C426" s="13">
        <v>43083</v>
      </c>
      <c r="D426" s="14" t="s">
        <v>51</v>
      </c>
      <c r="E426" s="15" t="s">
        <v>1189</v>
      </c>
      <c r="F426" s="16"/>
      <c r="G426" s="15" t="s">
        <v>91</v>
      </c>
      <c r="H426" s="15" t="s">
        <v>54</v>
      </c>
      <c r="I426" s="17">
        <f>HYPERLINK("https://docs.wto.org/imrd/directdoc.asp?DDFDocuments/t/G/TBTN16/CHL379A2.DOCX","EN")</f>
      </c>
      <c r="J426" s="17">
        <f>HYPERLINK("https://docs.wto.org/imrd/directdoc.asp?DDFDocuments/u/G/TBTN16/CHL379A2.DOCX","FR")</f>
      </c>
      <c r="K426" s="17">
        <f>HYPERLINK("https://docs.wto.org/imrd/directdoc.asp?DDFDocuments/v/G/TBTN16/CHL379A2.DOCX","ES")</f>
      </c>
    </row>
    <row r="427">
      <c r="A427" s="11" t="s">
        <v>1190</v>
      </c>
      <c r="B427" s="12" t="s">
        <v>309</v>
      </c>
      <c r="C427" s="13">
        <v>43083</v>
      </c>
      <c r="D427" s="14" t="s">
        <v>51</v>
      </c>
      <c r="E427" s="15" t="s">
        <v>1191</v>
      </c>
      <c r="F427" s="16"/>
      <c r="G427" s="15" t="s">
        <v>1192</v>
      </c>
      <c r="H427" s="15" t="s">
        <v>54</v>
      </c>
      <c r="I427" s="17">
        <f>HYPERLINK("https://docs.wto.org/imrd/directdoc.asp?DDFDocuments/t/G/TBTN17/CHL416A1.DOCX","EN")</f>
      </c>
      <c r="J427" s="17">
        <f>HYPERLINK("https://docs.wto.org/imrd/directdoc.asp?DDFDocuments/u/G/TBTN17/CHL416A1.DOCX","FR")</f>
      </c>
      <c r="K427" s="17">
        <f>HYPERLINK("https://docs.wto.org/imrd/directdoc.asp?DDFDocuments/v/G/TBTN17/CHL416A1.DOCX","ES")</f>
      </c>
    </row>
    <row r="428">
      <c r="A428" s="11" t="s">
        <v>1193</v>
      </c>
      <c r="B428" s="12" t="s">
        <v>309</v>
      </c>
      <c r="C428" s="13">
        <v>43083</v>
      </c>
      <c r="D428" s="14" t="s">
        <v>51</v>
      </c>
      <c r="E428" s="15" t="s">
        <v>1194</v>
      </c>
      <c r="F428" s="16"/>
      <c r="G428" s="15" t="s">
        <v>1195</v>
      </c>
      <c r="H428" s="15" t="s">
        <v>54</v>
      </c>
      <c r="I428" s="17">
        <f>HYPERLINK("https://docs.wto.org/imrd/directdoc.asp?DDFDocuments/t/G/TBTN17/CHL418A1.DOCX","EN")</f>
      </c>
      <c r="J428" s="17">
        <f>HYPERLINK("https://docs.wto.org/imrd/directdoc.asp?DDFDocuments/u/G/TBTN17/CHL418A1.DOCX","FR")</f>
      </c>
      <c r="K428" s="17">
        <f>HYPERLINK("https://docs.wto.org/imrd/directdoc.asp?DDFDocuments/v/G/TBTN17/CHL418A1.DOCX","ES")</f>
      </c>
    </row>
    <row r="429">
      <c r="A429" s="11" t="s">
        <v>1196</v>
      </c>
      <c r="B429" s="12" t="s">
        <v>316</v>
      </c>
      <c r="C429" s="13">
        <v>43083</v>
      </c>
      <c r="D429" s="14" t="s">
        <v>13</v>
      </c>
      <c r="E429" s="15" t="s">
        <v>1197</v>
      </c>
      <c r="F429" s="16" t="s">
        <v>1198</v>
      </c>
      <c r="G429" s="15" t="s">
        <v>1199</v>
      </c>
      <c r="H429" s="15" t="s">
        <v>149</v>
      </c>
      <c r="I429" s="17">
        <f>HYPERLINK("https://docs.wto.org/imrd/directdoc.asp?DDFDocuments/t/G/TBTN17/ISR982.DOCX","EN")</f>
      </c>
      <c r="J429" s="17">
        <f>HYPERLINK("https://docs.wto.org/imrd/directdoc.asp?DDFDocuments/u/G/TBTN17/ISR982.DOCX","FR")</f>
      </c>
      <c r="K429" s="17">
        <f>HYPERLINK("https://docs.wto.org/imrd/directdoc.asp?DDFDocuments/v/G/TBTN17/ISR982.DOCX","ES")</f>
      </c>
    </row>
    <row r="430">
      <c r="A430" s="11" t="s">
        <v>1200</v>
      </c>
      <c r="B430" s="12" t="s">
        <v>151</v>
      </c>
      <c r="C430" s="13">
        <v>43083</v>
      </c>
      <c r="D430" s="14" t="s">
        <v>51</v>
      </c>
      <c r="E430" s="15" t="s">
        <v>1201</v>
      </c>
      <c r="F430" s="16"/>
      <c r="G430" s="15" t="s">
        <v>925</v>
      </c>
      <c r="H430" s="15" t="s">
        <v>54</v>
      </c>
      <c r="I430" s="17">
        <f>HYPERLINK("https://docs.wto.org/imrd/directdoc.asp?DDFDocuments/t/G/TBTN17/PHL197A2.DOCX","EN")</f>
      </c>
      <c r="J430" s="17">
        <f>HYPERLINK("https://docs.wto.org/imrd/directdoc.asp?DDFDocuments/u/G/TBTN17/PHL197A2.DOCX","FR")</f>
      </c>
      <c r="K430" s="17">
        <f>HYPERLINK("https://docs.wto.org/imrd/directdoc.asp?DDFDocuments/v/G/TBTN17/PHL197A2.DOCX","ES")</f>
      </c>
    </row>
    <row r="431">
      <c r="A431" s="11" t="s">
        <v>1202</v>
      </c>
      <c r="B431" s="12" t="s">
        <v>171</v>
      </c>
      <c r="C431" s="13">
        <v>43083</v>
      </c>
      <c r="D431" s="14" t="s">
        <v>13</v>
      </c>
      <c r="E431" s="15"/>
      <c r="F431" s="16"/>
      <c r="G431" s="15" t="s">
        <v>530</v>
      </c>
      <c r="H431" s="15" t="s">
        <v>1203</v>
      </c>
      <c r="I431" s="17">
        <f>HYPERLINK("https://docs.wto.org/imrd/directdoc.asp?DDFDocuments/t/G/TBTN17/TZA120.DOCX","EN")</f>
      </c>
      <c r="J431" s="17">
        <f>HYPERLINK("https://docs.wto.org/imrd/directdoc.asp?DDFDocuments/u/G/TBTN17/TZA120.DOCX","FR")</f>
      </c>
      <c r="K431" s="17">
        <f>HYPERLINK("https://docs.wto.org/imrd/directdoc.asp?DDFDocuments/v/G/TBTN17/TZA120.DOCX","ES")</f>
      </c>
    </row>
    <row r="432">
      <c r="A432" s="11" t="s">
        <v>1204</v>
      </c>
      <c r="B432" s="12" t="s">
        <v>171</v>
      </c>
      <c r="C432" s="13">
        <v>43083</v>
      </c>
      <c r="D432" s="14" t="s">
        <v>13</v>
      </c>
      <c r="E432" s="15"/>
      <c r="F432" s="16"/>
      <c r="G432" s="15" t="s">
        <v>688</v>
      </c>
      <c r="H432" s="15" t="s">
        <v>1203</v>
      </c>
      <c r="I432" s="17">
        <f>HYPERLINK("https://docs.wto.org/imrd/directdoc.asp?DDFDocuments/t/G/TBTN17/TZA121.DOCX","EN")</f>
      </c>
      <c r="J432" s="17">
        <f>HYPERLINK("https://docs.wto.org/imrd/directdoc.asp?DDFDocuments/u/G/TBTN17/TZA121.DOCX","FR")</f>
      </c>
      <c r="K432" s="17">
        <f>HYPERLINK("https://docs.wto.org/imrd/directdoc.asp?DDFDocuments/v/G/TBTN17/TZA121.DOCX","ES")</f>
      </c>
    </row>
    <row r="433">
      <c r="A433" s="11" t="s">
        <v>1205</v>
      </c>
      <c r="B433" s="12" t="s">
        <v>171</v>
      </c>
      <c r="C433" s="13">
        <v>43083</v>
      </c>
      <c r="D433" s="14" t="s">
        <v>13</v>
      </c>
      <c r="E433" s="15"/>
      <c r="F433" s="16"/>
      <c r="G433" s="15" t="s">
        <v>1206</v>
      </c>
      <c r="H433" s="15" t="s">
        <v>142</v>
      </c>
      <c r="I433" s="17">
        <f>HYPERLINK("https://docs.wto.org/imrd/directdoc.asp?DDFDocuments/t/G/TBTN17/TZA122.DOCX","EN")</f>
      </c>
      <c r="J433" s="17">
        <f>HYPERLINK("https://docs.wto.org/imrd/directdoc.asp?DDFDocuments/u/G/TBTN17/TZA122.DOCX","FR")</f>
      </c>
      <c r="K433" s="17">
        <f>HYPERLINK("https://docs.wto.org/imrd/directdoc.asp?DDFDocuments/v/G/TBTN17/TZA122.DOCX","ES")</f>
      </c>
    </row>
    <row r="434">
      <c r="A434" s="11" t="s">
        <v>1207</v>
      </c>
      <c r="B434" s="12" t="s">
        <v>171</v>
      </c>
      <c r="C434" s="13">
        <v>43083</v>
      </c>
      <c r="D434" s="14" t="s">
        <v>13</v>
      </c>
      <c r="E434" s="15"/>
      <c r="F434" s="16"/>
      <c r="G434" s="15" t="s">
        <v>688</v>
      </c>
      <c r="H434" s="15" t="s">
        <v>1203</v>
      </c>
      <c r="I434" s="17">
        <f>HYPERLINK("https://docs.wto.org/imrd/directdoc.asp?DDFDocuments/t/G/TBTN17/TZA123.DOCX","EN")</f>
      </c>
      <c r="J434" s="17">
        <f>HYPERLINK("https://docs.wto.org/imrd/directdoc.asp?DDFDocuments/u/G/TBTN17/TZA123.DOCX","FR")</f>
      </c>
      <c r="K434" s="17">
        <f>HYPERLINK("https://docs.wto.org/imrd/directdoc.asp?DDFDocuments/v/G/TBTN17/TZA123.DOCX","ES")</f>
      </c>
    </row>
    <row r="435">
      <c r="A435" s="11" t="s">
        <v>1208</v>
      </c>
      <c r="B435" s="12" t="s">
        <v>171</v>
      </c>
      <c r="C435" s="13">
        <v>43083</v>
      </c>
      <c r="D435" s="14" t="s">
        <v>13</v>
      </c>
      <c r="E435" s="15"/>
      <c r="F435" s="16"/>
      <c r="G435" s="15" t="s">
        <v>1209</v>
      </c>
      <c r="H435" s="15" t="s">
        <v>142</v>
      </c>
      <c r="I435" s="17">
        <f>HYPERLINK("https://docs.wto.org/imrd/directdoc.asp?DDFDocuments/t/G/TBTN17/TZA124.DOCX","EN")</f>
      </c>
      <c r="J435" s="17">
        <f>HYPERLINK("https://docs.wto.org/imrd/directdoc.asp?DDFDocuments/u/G/TBTN17/TZA124.DOCX","FR")</f>
      </c>
      <c r="K435" s="17">
        <f>HYPERLINK("https://docs.wto.org/imrd/directdoc.asp?DDFDocuments/v/G/TBTN17/TZA124.DOCX","ES")</f>
      </c>
    </row>
    <row r="436">
      <c r="A436" s="11" t="s">
        <v>1210</v>
      </c>
      <c r="B436" s="12" t="s">
        <v>171</v>
      </c>
      <c r="C436" s="13">
        <v>43083</v>
      </c>
      <c r="D436" s="14" t="s">
        <v>13</v>
      </c>
      <c r="E436" s="15"/>
      <c r="F436" s="16"/>
      <c r="G436" s="15" t="s">
        <v>1206</v>
      </c>
      <c r="H436" s="15" t="s">
        <v>1211</v>
      </c>
      <c r="I436" s="17">
        <f>HYPERLINK("https://docs.wto.org/imrd/directdoc.asp?DDFDocuments/t/G/TBTN17/TZA125.DOCX","EN")</f>
      </c>
      <c r="J436" s="17">
        <f>HYPERLINK("https://docs.wto.org/imrd/directdoc.asp?DDFDocuments/u/G/TBTN17/TZA125.DOCX","FR")</f>
      </c>
      <c r="K436" s="17">
        <f>HYPERLINK("https://docs.wto.org/imrd/directdoc.asp?DDFDocuments/v/G/TBTN17/TZA125.DOCX","ES")</f>
      </c>
    </row>
    <row r="437">
      <c r="A437" s="11" t="s">
        <v>1212</v>
      </c>
      <c r="B437" s="12" t="s">
        <v>185</v>
      </c>
      <c r="C437" s="13">
        <v>43083</v>
      </c>
      <c r="D437" s="14" t="s">
        <v>13</v>
      </c>
      <c r="E437" s="15" t="s">
        <v>1213</v>
      </c>
      <c r="F437" s="16" t="s">
        <v>1214</v>
      </c>
      <c r="G437" s="15" t="s">
        <v>177</v>
      </c>
      <c r="H437" s="15" t="s">
        <v>20</v>
      </c>
      <c r="I437" s="17">
        <f>HYPERLINK("https://docs.wto.org/imrd/directdoc.asp?DDFDocuments/t/G/TBTN17/UGA793.DOCX","EN")</f>
      </c>
      <c r="J437" s="17">
        <f>HYPERLINK("https://docs.wto.org/imrd/directdoc.asp?DDFDocuments/u/G/TBTN17/UGA793.DOCX","FR")</f>
      </c>
      <c r="K437" s="17">
        <f>HYPERLINK("https://docs.wto.org/imrd/directdoc.asp?DDFDocuments/v/G/TBTN17/UGA793.DOCX","ES")</f>
      </c>
    </row>
    <row r="438">
      <c r="A438" s="11" t="s">
        <v>1215</v>
      </c>
      <c r="B438" s="12" t="s">
        <v>185</v>
      </c>
      <c r="C438" s="13">
        <v>43083</v>
      </c>
      <c r="D438" s="14" t="s">
        <v>13</v>
      </c>
      <c r="E438" s="15" t="s">
        <v>1216</v>
      </c>
      <c r="F438" s="16" t="s">
        <v>1217</v>
      </c>
      <c r="G438" s="15" t="s">
        <v>137</v>
      </c>
      <c r="H438" s="15" t="s">
        <v>1218</v>
      </c>
      <c r="I438" s="17">
        <f>HYPERLINK("https://docs.wto.org/imrd/directdoc.asp?DDFDocuments/t/G/TBTN17/UGA794.DOCX","EN")</f>
      </c>
      <c r="J438" s="17">
        <f>HYPERLINK("https://docs.wto.org/imrd/directdoc.asp?DDFDocuments/u/G/TBTN17/UGA794.DOCX","FR")</f>
      </c>
      <c r="K438" s="17">
        <f>HYPERLINK("https://docs.wto.org/imrd/directdoc.asp?DDFDocuments/v/G/TBTN17/UGA794.DOCX","ES")</f>
      </c>
    </row>
    <row r="439">
      <c r="A439" s="11" t="s">
        <v>1219</v>
      </c>
      <c r="B439" s="12" t="s">
        <v>185</v>
      </c>
      <c r="C439" s="13">
        <v>43083</v>
      </c>
      <c r="D439" s="14" t="s">
        <v>13</v>
      </c>
      <c r="E439" s="15" t="s">
        <v>1216</v>
      </c>
      <c r="F439" s="16" t="s">
        <v>1220</v>
      </c>
      <c r="G439" s="15" t="s">
        <v>137</v>
      </c>
      <c r="H439" s="15" t="s">
        <v>1218</v>
      </c>
      <c r="I439" s="17">
        <f>HYPERLINK("https://docs.wto.org/imrd/directdoc.asp?DDFDocuments/t/G/TBTN17/UGA795.DOCX","EN")</f>
      </c>
      <c r="J439" s="17">
        <f>HYPERLINK("https://docs.wto.org/imrd/directdoc.asp?DDFDocuments/u/G/TBTN17/UGA795.DOCX","FR")</f>
      </c>
      <c r="K439" s="17">
        <f>HYPERLINK("https://docs.wto.org/imrd/directdoc.asp?DDFDocuments/v/G/TBTN17/UGA795.DOCX","ES")</f>
      </c>
    </row>
    <row r="440">
      <c r="A440" s="11" t="s">
        <v>1221</v>
      </c>
      <c r="B440" s="12" t="s">
        <v>185</v>
      </c>
      <c r="C440" s="13">
        <v>43083</v>
      </c>
      <c r="D440" s="14" t="s">
        <v>13</v>
      </c>
      <c r="E440" s="15" t="s">
        <v>1222</v>
      </c>
      <c r="F440" s="16" t="s">
        <v>850</v>
      </c>
      <c r="G440" s="15" t="s">
        <v>177</v>
      </c>
      <c r="H440" s="15" t="s">
        <v>20</v>
      </c>
      <c r="I440" s="17">
        <f>HYPERLINK("https://docs.wto.org/imrd/directdoc.asp?DDFDocuments/t/G/TBTN17/UGA796.DOCX","EN")</f>
      </c>
      <c r="J440" s="17">
        <f>HYPERLINK("https://docs.wto.org/imrd/directdoc.asp?DDFDocuments/u/G/TBTN17/UGA796.DOCX","FR")</f>
      </c>
      <c r="K440" s="17">
        <f>HYPERLINK("https://docs.wto.org/imrd/directdoc.asp?DDFDocuments/v/G/TBTN17/UGA796.DOCX","ES")</f>
      </c>
    </row>
    <row r="441">
      <c r="A441" s="11" t="s">
        <v>1223</v>
      </c>
      <c r="B441" s="12" t="s">
        <v>185</v>
      </c>
      <c r="C441" s="13">
        <v>43083</v>
      </c>
      <c r="D441" s="14" t="s">
        <v>13</v>
      </c>
      <c r="E441" s="15"/>
      <c r="F441" s="16" t="s">
        <v>850</v>
      </c>
      <c r="G441" s="15" t="s">
        <v>177</v>
      </c>
      <c r="H441" s="15" t="s">
        <v>20</v>
      </c>
      <c r="I441" s="17">
        <f>HYPERLINK("https://docs.wto.org/imrd/directdoc.asp?DDFDocuments/t/G/TBTN17/UGA797.DOCX","EN")</f>
      </c>
      <c r="J441" s="17">
        <f>HYPERLINK("https://docs.wto.org/imrd/directdoc.asp?DDFDocuments/u/G/TBTN17/UGA797.DOCX","FR")</f>
      </c>
      <c r="K441" s="17">
        <f>HYPERLINK("https://docs.wto.org/imrd/directdoc.asp?DDFDocuments/v/G/TBTN17/UGA797.DOCX","ES")</f>
      </c>
    </row>
    <row r="442">
      <c r="A442" s="11" t="s">
        <v>1224</v>
      </c>
      <c r="B442" s="12" t="s">
        <v>185</v>
      </c>
      <c r="C442" s="13">
        <v>43083</v>
      </c>
      <c r="D442" s="14" t="s">
        <v>13</v>
      </c>
      <c r="E442" s="15"/>
      <c r="F442" s="16" t="s">
        <v>1220</v>
      </c>
      <c r="G442" s="15" t="s">
        <v>137</v>
      </c>
      <c r="H442" s="15" t="s">
        <v>917</v>
      </c>
      <c r="I442" s="17">
        <f>HYPERLINK("https://docs.wto.org/imrd/directdoc.asp?DDFDocuments/t/G/TBTN17/UGA798.DOCX","EN")</f>
      </c>
      <c r="J442" s="17">
        <f>HYPERLINK("https://docs.wto.org/imrd/directdoc.asp?DDFDocuments/u/G/TBTN17/UGA798.DOCX","FR")</f>
      </c>
      <c r="K442" s="17">
        <f>HYPERLINK("https://docs.wto.org/imrd/directdoc.asp?DDFDocuments/v/G/TBTN17/UGA798.DOCX","ES")</f>
      </c>
    </row>
    <row r="443">
      <c r="A443" s="11" t="s">
        <v>1225</v>
      </c>
      <c r="B443" s="12" t="s">
        <v>1226</v>
      </c>
      <c r="C443" s="13">
        <v>43082</v>
      </c>
      <c r="D443" s="14" t="s">
        <v>13</v>
      </c>
      <c r="E443" s="15" t="s">
        <v>1227</v>
      </c>
      <c r="F443" s="16"/>
      <c r="G443" s="15" t="s">
        <v>677</v>
      </c>
      <c r="H443" s="15" t="s">
        <v>198</v>
      </c>
      <c r="I443" s="17">
        <f>HYPERLINK("https://docs.wto.org/imrd/directdoc.asp?DDFDocuments/t/G/TBTN17/SLV198.DOCX","EN")</f>
      </c>
      <c r="J443" s="17">
        <f>HYPERLINK("https://docs.wto.org/imrd/directdoc.asp?DDFDocuments/u/G/TBTN17/SLV198.DOCX","FR")</f>
      </c>
      <c r="K443" s="17">
        <f>HYPERLINK("https://docs.wto.org/imrd/directdoc.asp?DDFDocuments/v/G/TBTN17/SLV198.DOCX","ES")</f>
      </c>
    </row>
    <row r="444">
      <c r="A444" s="11" t="s">
        <v>1228</v>
      </c>
      <c r="B444" s="12" t="s">
        <v>1117</v>
      </c>
      <c r="C444" s="13">
        <v>43081</v>
      </c>
      <c r="D444" s="14" t="s">
        <v>13</v>
      </c>
      <c r="E444" s="15" t="s">
        <v>1229</v>
      </c>
      <c r="F444" s="16"/>
      <c r="G444" s="15" t="s">
        <v>91</v>
      </c>
      <c r="H444" s="15" t="s">
        <v>16</v>
      </c>
      <c r="I444" s="17">
        <f>HYPERLINK("https://docs.wto.org/imrd/directdoc.asp?DDFDocuments/t/G/TBTN17/ARE399.DOCX","EN")</f>
      </c>
      <c r="J444" s="17">
        <f>HYPERLINK("https://docs.wto.org/imrd/directdoc.asp?DDFDocuments/u/G/TBTN17/ARE399.DOCX","FR")</f>
      </c>
      <c r="K444" s="17">
        <f>HYPERLINK("https://docs.wto.org/imrd/directdoc.asp?DDFDocuments/v/G/TBTN17/ARE399.DOCX","ES")</f>
      </c>
    </row>
    <row r="445">
      <c r="A445" s="11" t="s">
        <v>1228</v>
      </c>
      <c r="B445" s="12" t="s">
        <v>1119</v>
      </c>
      <c r="C445" s="13">
        <v>43081</v>
      </c>
      <c r="D445" s="14" t="s">
        <v>13</v>
      </c>
      <c r="E445" s="15" t="s">
        <v>1229</v>
      </c>
      <c r="F445" s="16"/>
      <c r="G445" s="15" t="s">
        <v>91</v>
      </c>
      <c r="H445" s="15" t="s">
        <v>16</v>
      </c>
      <c r="I445" s="17">
        <f>HYPERLINK("https://docs.wto.org/imrd/directdoc.asp?DDFDocuments/t/G/TBTN17/ARE399.DOCX","EN")</f>
      </c>
      <c r="J445" s="17">
        <f>HYPERLINK("https://docs.wto.org/imrd/directdoc.asp?DDFDocuments/u/G/TBTN17/ARE399.DOCX","FR")</f>
      </c>
      <c r="K445" s="17">
        <f>HYPERLINK("https://docs.wto.org/imrd/directdoc.asp?DDFDocuments/v/G/TBTN17/ARE399.DOCX","ES")</f>
      </c>
    </row>
    <row r="446">
      <c r="A446" s="11" t="s">
        <v>1228</v>
      </c>
      <c r="B446" s="12" t="s">
        <v>409</v>
      </c>
      <c r="C446" s="13">
        <v>43081</v>
      </c>
      <c r="D446" s="14" t="s">
        <v>13</v>
      </c>
      <c r="E446" s="15" t="s">
        <v>1229</v>
      </c>
      <c r="F446" s="16"/>
      <c r="G446" s="15" t="s">
        <v>91</v>
      </c>
      <c r="H446" s="15" t="s">
        <v>16</v>
      </c>
      <c r="I446" s="17">
        <f>HYPERLINK("https://docs.wto.org/imrd/directdoc.asp?DDFDocuments/t/G/TBTN17/ARE399.DOCX","EN")</f>
      </c>
      <c r="J446" s="17">
        <f>HYPERLINK("https://docs.wto.org/imrd/directdoc.asp?DDFDocuments/u/G/TBTN17/ARE399.DOCX","FR")</f>
      </c>
      <c r="K446" s="17">
        <f>HYPERLINK("https://docs.wto.org/imrd/directdoc.asp?DDFDocuments/v/G/TBTN17/ARE399.DOCX","ES")</f>
      </c>
    </row>
    <row r="447">
      <c r="A447" s="11" t="s">
        <v>1228</v>
      </c>
      <c r="B447" s="12" t="s">
        <v>234</v>
      </c>
      <c r="C447" s="13">
        <v>43081</v>
      </c>
      <c r="D447" s="14" t="s">
        <v>13</v>
      </c>
      <c r="E447" s="15" t="s">
        <v>1229</v>
      </c>
      <c r="F447" s="16"/>
      <c r="G447" s="15" t="s">
        <v>91</v>
      </c>
      <c r="H447" s="15" t="s">
        <v>16</v>
      </c>
      <c r="I447" s="17">
        <f>HYPERLINK("https://docs.wto.org/imrd/directdoc.asp?DDFDocuments/t/G/TBTN17/ARE399.DOCX","EN")</f>
      </c>
      <c r="J447" s="17">
        <f>HYPERLINK("https://docs.wto.org/imrd/directdoc.asp?DDFDocuments/u/G/TBTN17/ARE399.DOCX","FR")</f>
      </c>
      <c r="K447" s="17">
        <f>HYPERLINK("https://docs.wto.org/imrd/directdoc.asp?DDFDocuments/v/G/TBTN17/ARE399.DOCX","ES")</f>
      </c>
    </row>
    <row r="448">
      <c r="A448" s="11" t="s">
        <v>1228</v>
      </c>
      <c r="B448" s="12" t="s">
        <v>1120</v>
      </c>
      <c r="C448" s="13">
        <v>43081</v>
      </c>
      <c r="D448" s="14" t="s">
        <v>13</v>
      </c>
      <c r="E448" s="15" t="s">
        <v>1229</v>
      </c>
      <c r="F448" s="16"/>
      <c r="G448" s="15" t="s">
        <v>91</v>
      </c>
      <c r="H448" s="15" t="s">
        <v>16</v>
      </c>
      <c r="I448" s="17">
        <f>HYPERLINK("https://docs.wto.org/imrd/directdoc.asp?DDFDocuments/t/G/TBTN17/ARE399.DOCX","EN")</f>
      </c>
      <c r="J448" s="17">
        <f>HYPERLINK("https://docs.wto.org/imrd/directdoc.asp?DDFDocuments/u/G/TBTN17/ARE399.DOCX","FR")</f>
      </c>
      <c r="K448" s="17">
        <f>HYPERLINK("https://docs.wto.org/imrd/directdoc.asp?DDFDocuments/v/G/TBTN17/ARE399.DOCX","ES")</f>
      </c>
    </row>
    <row r="449">
      <c r="A449" s="11" t="s">
        <v>1228</v>
      </c>
      <c r="B449" s="12" t="s">
        <v>34</v>
      </c>
      <c r="C449" s="13">
        <v>43081</v>
      </c>
      <c r="D449" s="14" t="s">
        <v>13</v>
      </c>
      <c r="E449" s="15" t="s">
        <v>1229</v>
      </c>
      <c r="F449" s="16"/>
      <c r="G449" s="15" t="s">
        <v>91</v>
      </c>
      <c r="H449" s="15" t="s">
        <v>16</v>
      </c>
      <c r="I449" s="17">
        <f>HYPERLINK("https://docs.wto.org/imrd/directdoc.asp?DDFDocuments/t/G/TBTN17/ARE399.DOCX","EN")</f>
      </c>
      <c r="J449" s="17">
        <f>HYPERLINK("https://docs.wto.org/imrd/directdoc.asp?DDFDocuments/u/G/TBTN17/ARE399.DOCX","FR")</f>
      </c>
      <c r="K449" s="17">
        <f>HYPERLINK("https://docs.wto.org/imrd/directdoc.asp?DDFDocuments/v/G/TBTN17/ARE399.DOCX","ES")</f>
      </c>
    </row>
    <row r="450">
      <c r="A450" s="11" t="s">
        <v>1228</v>
      </c>
      <c r="B450" s="12" t="s">
        <v>1121</v>
      </c>
      <c r="C450" s="13">
        <v>43081</v>
      </c>
      <c r="D450" s="14" t="s">
        <v>13</v>
      </c>
      <c r="E450" s="15" t="s">
        <v>1229</v>
      </c>
      <c r="F450" s="16"/>
      <c r="G450" s="15" t="s">
        <v>91</v>
      </c>
      <c r="H450" s="15" t="s">
        <v>16</v>
      </c>
      <c r="I450" s="17">
        <f>HYPERLINK("https://docs.wto.org/imrd/directdoc.asp?DDFDocuments/t/G/TBTN17/ARE399.DOCX","EN")</f>
      </c>
      <c r="J450" s="17">
        <f>HYPERLINK("https://docs.wto.org/imrd/directdoc.asp?DDFDocuments/u/G/TBTN17/ARE399.DOCX","FR")</f>
      </c>
      <c r="K450" s="17">
        <f>HYPERLINK("https://docs.wto.org/imrd/directdoc.asp?DDFDocuments/v/G/TBTN17/ARE399.DOCX","ES")</f>
      </c>
    </row>
    <row r="451">
      <c r="A451" s="11" t="s">
        <v>1230</v>
      </c>
      <c r="B451" s="12" t="s">
        <v>1117</v>
      </c>
      <c r="C451" s="13">
        <v>43081</v>
      </c>
      <c r="D451" s="14" t="s">
        <v>13</v>
      </c>
      <c r="E451" s="15" t="s">
        <v>1229</v>
      </c>
      <c r="F451" s="16"/>
      <c r="G451" s="15" t="s">
        <v>91</v>
      </c>
      <c r="H451" s="15" t="s">
        <v>16</v>
      </c>
      <c r="I451" s="17">
        <f>HYPERLINK("https://docs.wto.org/imrd/directdoc.asp?DDFDocuments/t/G/TBTN17/ARE400.DOCX","EN")</f>
      </c>
      <c r="J451" s="17">
        <f>HYPERLINK("https://docs.wto.org/imrd/directdoc.asp?DDFDocuments/u/G/TBTN17/ARE400.DOCX","FR")</f>
      </c>
      <c r="K451" s="17">
        <f>HYPERLINK("https://docs.wto.org/imrd/directdoc.asp?DDFDocuments/v/G/TBTN17/ARE400.DOCX","ES")</f>
      </c>
    </row>
    <row r="452">
      <c r="A452" s="11" t="s">
        <v>1230</v>
      </c>
      <c r="B452" s="12" t="s">
        <v>1119</v>
      </c>
      <c r="C452" s="13">
        <v>43081</v>
      </c>
      <c r="D452" s="14" t="s">
        <v>13</v>
      </c>
      <c r="E452" s="15" t="s">
        <v>1229</v>
      </c>
      <c r="F452" s="16"/>
      <c r="G452" s="15" t="s">
        <v>91</v>
      </c>
      <c r="H452" s="15" t="s">
        <v>16</v>
      </c>
      <c r="I452" s="17">
        <f>HYPERLINK("https://docs.wto.org/imrd/directdoc.asp?DDFDocuments/t/G/TBTN17/ARE400.DOCX","EN")</f>
      </c>
      <c r="J452" s="17">
        <f>HYPERLINK("https://docs.wto.org/imrd/directdoc.asp?DDFDocuments/u/G/TBTN17/ARE400.DOCX","FR")</f>
      </c>
      <c r="K452" s="17">
        <f>HYPERLINK("https://docs.wto.org/imrd/directdoc.asp?DDFDocuments/v/G/TBTN17/ARE400.DOCX","ES")</f>
      </c>
    </row>
    <row r="453">
      <c r="A453" s="11" t="s">
        <v>1230</v>
      </c>
      <c r="B453" s="12" t="s">
        <v>409</v>
      </c>
      <c r="C453" s="13">
        <v>43081</v>
      </c>
      <c r="D453" s="14" t="s">
        <v>13</v>
      </c>
      <c r="E453" s="15" t="s">
        <v>1229</v>
      </c>
      <c r="F453" s="16"/>
      <c r="G453" s="15" t="s">
        <v>91</v>
      </c>
      <c r="H453" s="15" t="s">
        <v>16</v>
      </c>
      <c r="I453" s="17">
        <f>HYPERLINK("https://docs.wto.org/imrd/directdoc.asp?DDFDocuments/t/G/TBTN17/ARE400.DOCX","EN")</f>
      </c>
      <c r="J453" s="17">
        <f>HYPERLINK("https://docs.wto.org/imrd/directdoc.asp?DDFDocuments/u/G/TBTN17/ARE400.DOCX","FR")</f>
      </c>
      <c r="K453" s="17">
        <f>HYPERLINK("https://docs.wto.org/imrd/directdoc.asp?DDFDocuments/v/G/TBTN17/ARE400.DOCX","ES")</f>
      </c>
    </row>
    <row r="454">
      <c r="A454" s="11" t="s">
        <v>1230</v>
      </c>
      <c r="B454" s="12" t="s">
        <v>234</v>
      </c>
      <c r="C454" s="13">
        <v>43081</v>
      </c>
      <c r="D454" s="14" t="s">
        <v>13</v>
      </c>
      <c r="E454" s="15" t="s">
        <v>1229</v>
      </c>
      <c r="F454" s="16"/>
      <c r="G454" s="15" t="s">
        <v>91</v>
      </c>
      <c r="H454" s="15" t="s">
        <v>16</v>
      </c>
      <c r="I454" s="17">
        <f>HYPERLINK("https://docs.wto.org/imrd/directdoc.asp?DDFDocuments/t/G/TBTN17/ARE400.DOCX","EN")</f>
      </c>
      <c r="J454" s="17">
        <f>HYPERLINK("https://docs.wto.org/imrd/directdoc.asp?DDFDocuments/u/G/TBTN17/ARE400.DOCX","FR")</f>
      </c>
      <c r="K454" s="17">
        <f>HYPERLINK("https://docs.wto.org/imrd/directdoc.asp?DDFDocuments/v/G/TBTN17/ARE400.DOCX","ES")</f>
      </c>
    </row>
    <row r="455">
      <c r="A455" s="11" t="s">
        <v>1230</v>
      </c>
      <c r="B455" s="12" t="s">
        <v>1120</v>
      </c>
      <c r="C455" s="13">
        <v>43081</v>
      </c>
      <c r="D455" s="14" t="s">
        <v>13</v>
      </c>
      <c r="E455" s="15" t="s">
        <v>1229</v>
      </c>
      <c r="F455" s="16"/>
      <c r="G455" s="15" t="s">
        <v>91</v>
      </c>
      <c r="H455" s="15" t="s">
        <v>16</v>
      </c>
      <c r="I455" s="17">
        <f>HYPERLINK("https://docs.wto.org/imrd/directdoc.asp?DDFDocuments/t/G/TBTN17/ARE400.DOCX","EN")</f>
      </c>
      <c r="J455" s="17">
        <f>HYPERLINK("https://docs.wto.org/imrd/directdoc.asp?DDFDocuments/u/G/TBTN17/ARE400.DOCX","FR")</f>
      </c>
      <c r="K455" s="17">
        <f>HYPERLINK("https://docs.wto.org/imrd/directdoc.asp?DDFDocuments/v/G/TBTN17/ARE400.DOCX","ES")</f>
      </c>
    </row>
    <row r="456">
      <c r="A456" s="11" t="s">
        <v>1230</v>
      </c>
      <c r="B456" s="12" t="s">
        <v>34</v>
      </c>
      <c r="C456" s="13">
        <v>43081</v>
      </c>
      <c r="D456" s="14" t="s">
        <v>13</v>
      </c>
      <c r="E456" s="15" t="s">
        <v>1229</v>
      </c>
      <c r="F456" s="16"/>
      <c r="G456" s="15" t="s">
        <v>91</v>
      </c>
      <c r="H456" s="15" t="s">
        <v>16</v>
      </c>
      <c r="I456" s="17">
        <f>HYPERLINK("https://docs.wto.org/imrd/directdoc.asp?DDFDocuments/t/G/TBTN17/ARE400.DOCX","EN")</f>
      </c>
      <c r="J456" s="17">
        <f>HYPERLINK("https://docs.wto.org/imrd/directdoc.asp?DDFDocuments/u/G/TBTN17/ARE400.DOCX","FR")</f>
      </c>
      <c r="K456" s="17">
        <f>HYPERLINK("https://docs.wto.org/imrd/directdoc.asp?DDFDocuments/v/G/TBTN17/ARE400.DOCX","ES")</f>
      </c>
    </row>
    <row r="457">
      <c r="A457" s="11" t="s">
        <v>1230</v>
      </c>
      <c r="B457" s="12" t="s">
        <v>1121</v>
      </c>
      <c r="C457" s="13">
        <v>43081</v>
      </c>
      <c r="D457" s="14" t="s">
        <v>13</v>
      </c>
      <c r="E457" s="15" t="s">
        <v>1229</v>
      </c>
      <c r="F457" s="16"/>
      <c r="G457" s="15" t="s">
        <v>91</v>
      </c>
      <c r="H457" s="15" t="s">
        <v>16</v>
      </c>
      <c r="I457" s="17">
        <f>HYPERLINK("https://docs.wto.org/imrd/directdoc.asp?DDFDocuments/t/G/TBTN17/ARE400.DOCX","EN")</f>
      </c>
      <c r="J457" s="17">
        <f>HYPERLINK("https://docs.wto.org/imrd/directdoc.asp?DDFDocuments/u/G/TBTN17/ARE400.DOCX","FR")</f>
      </c>
      <c r="K457" s="17">
        <f>HYPERLINK("https://docs.wto.org/imrd/directdoc.asp?DDFDocuments/v/G/TBTN17/ARE400.DOCX","ES")</f>
      </c>
    </row>
    <row r="458">
      <c r="A458" s="11" t="s">
        <v>1231</v>
      </c>
      <c r="B458" s="12" t="s">
        <v>309</v>
      </c>
      <c r="C458" s="13">
        <v>43081</v>
      </c>
      <c r="D458" s="14" t="s">
        <v>51</v>
      </c>
      <c r="E458" s="15" t="s">
        <v>1232</v>
      </c>
      <c r="F458" s="16"/>
      <c r="G458" s="15" t="s">
        <v>549</v>
      </c>
      <c r="H458" s="15" t="s">
        <v>54</v>
      </c>
      <c r="I458" s="17">
        <f>HYPERLINK("https://docs.wto.org/imrd/directdoc.asp?DDFDocuments/t/G/TBTN17/CHL415A1.DOCX","EN")</f>
      </c>
      <c r="J458" s="17">
        <f>HYPERLINK("https://docs.wto.org/imrd/directdoc.asp?DDFDocuments/u/G/TBTN17/CHL415A1.DOCX","FR")</f>
      </c>
      <c r="K458" s="17">
        <f>HYPERLINK("https://docs.wto.org/imrd/directdoc.asp?DDFDocuments/v/G/TBTN17/CHL415A1.DOCX","ES")</f>
      </c>
    </row>
    <row r="459">
      <c r="A459" s="11" t="s">
        <v>1233</v>
      </c>
      <c r="B459" s="12" t="s">
        <v>316</v>
      </c>
      <c r="C459" s="13">
        <v>43081</v>
      </c>
      <c r="D459" s="14" t="s">
        <v>13</v>
      </c>
      <c r="E459" s="15" t="s">
        <v>1234</v>
      </c>
      <c r="F459" s="16" t="s">
        <v>1235</v>
      </c>
      <c r="G459" s="15" t="s">
        <v>1055</v>
      </c>
      <c r="H459" s="15" t="s">
        <v>16</v>
      </c>
      <c r="I459" s="17">
        <f>HYPERLINK("https://docs.wto.org/imrd/directdoc.asp?DDFDocuments/t/G/TBTN17/ISR980.DOCX","EN")</f>
      </c>
      <c r="J459" s="17">
        <f>HYPERLINK("https://docs.wto.org/imrd/directdoc.asp?DDFDocuments/u/G/TBTN17/ISR980.DOCX","FR")</f>
      </c>
      <c r="K459" s="17">
        <f>HYPERLINK("https://docs.wto.org/imrd/directdoc.asp?DDFDocuments/v/G/TBTN17/ISR980.DOCX","ES")</f>
      </c>
    </row>
    <row r="460">
      <c r="A460" s="11" t="s">
        <v>1236</v>
      </c>
      <c r="B460" s="12" t="s">
        <v>316</v>
      </c>
      <c r="C460" s="13">
        <v>43081</v>
      </c>
      <c r="D460" s="14" t="s">
        <v>13</v>
      </c>
      <c r="E460" s="15" t="s">
        <v>1237</v>
      </c>
      <c r="F460" s="16" t="s">
        <v>1238</v>
      </c>
      <c r="G460" s="15" t="s">
        <v>1055</v>
      </c>
      <c r="H460" s="15" t="s">
        <v>16</v>
      </c>
      <c r="I460" s="17">
        <f>HYPERLINK("https://docs.wto.org/imrd/directdoc.asp?DDFDocuments/t/G/TBTN17/ISR981.DOCX","EN")</f>
      </c>
      <c r="J460" s="17">
        <f>HYPERLINK("https://docs.wto.org/imrd/directdoc.asp?DDFDocuments/u/G/TBTN17/ISR981.DOCX","FR")</f>
      </c>
      <c r="K460" s="17">
        <f>HYPERLINK("https://docs.wto.org/imrd/directdoc.asp?DDFDocuments/v/G/TBTN17/ISR981.DOCX","ES")</f>
      </c>
    </row>
    <row r="461">
      <c r="A461" s="11" t="s">
        <v>1239</v>
      </c>
      <c r="B461" s="12" t="s">
        <v>341</v>
      </c>
      <c r="C461" s="13">
        <v>43081</v>
      </c>
      <c r="D461" s="14" t="s">
        <v>13</v>
      </c>
      <c r="E461" s="15" t="s">
        <v>785</v>
      </c>
      <c r="F461" s="16"/>
      <c r="G461" s="15" t="s">
        <v>168</v>
      </c>
      <c r="H461" s="15" t="s">
        <v>16</v>
      </c>
      <c r="I461" s="17">
        <f>HYPERLINK("https://docs.wto.org/imrd/directdoc.asp?DDFDocuments/t/G/TBTN17/KOR744.DOCX","EN")</f>
      </c>
      <c r="J461" s="17">
        <f>HYPERLINK("https://docs.wto.org/imrd/directdoc.asp?DDFDocuments/u/G/TBTN17/KOR744.DOCX","FR")</f>
      </c>
      <c r="K461" s="17">
        <f>HYPERLINK("https://docs.wto.org/imrd/directdoc.asp?DDFDocuments/v/G/TBTN17/KOR744.DOCX","ES")</f>
      </c>
    </row>
    <row r="462">
      <c r="A462" s="11" t="s">
        <v>1240</v>
      </c>
      <c r="B462" s="12" t="s">
        <v>83</v>
      </c>
      <c r="C462" s="13">
        <v>43080</v>
      </c>
      <c r="D462" s="14" t="s">
        <v>13</v>
      </c>
      <c r="E462" s="15" t="s">
        <v>1241</v>
      </c>
      <c r="F462" s="16"/>
      <c r="G462" s="15" t="s">
        <v>1242</v>
      </c>
      <c r="H462" s="15" t="s">
        <v>20</v>
      </c>
      <c r="I462" s="17">
        <f>HYPERLINK("https://docs.wto.org/imrd/directdoc.asp?DDFDocuments/t/G/TBTN17/BRA764.DOCX","EN")</f>
      </c>
      <c r="J462" s="17">
        <f>HYPERLINK("https://docs.wto.org/imrd/directdoc.asp?DDFDocuments/u/G/TBTN17/BRA764.DOCX","FR")</f>
      </c>
      <c r="K462" s="17">
        <f>HYPERLINK("https://docs.wto.org/imrd/directdoc.asp?DDFDocuments/v/G/TBTN17/BRA764.DOCX","ES")</f>
      </c>
    </row>
    <row r="463">
      <c r="A463" s="11" t="s">
        <v>1243</v>
      </c>
      <c r="B463" s="12" t="s">
        <v>83</v>
      </c>
      <c r="C463" s="13">
        <v>43080</v>
      </c>
      <c r="D463" s="14" t="s">
        <v>13</v>
      </c>
      <c r="E463" s="15" t="s">
        <v>1244</v>
      </c>
      <c r="F463" s="16"/>
      <c r="G463" s="15" t="s">
        <v>416</v>
      </c>
      <c r="H463" s="15" t="s">
        <v>16</v>
      </c>
      <c r="I463" s="17">
        <f>HYPERLINK("https://docs.wto.org/imrd/directdoc.asp?DDFDocuments/t/G/TBTN17/BRA765.DOCX","EN")</f>
      </c>
      <c r="J463" s="17">
        <f>HYPERLINK("https://docs.wto.org/imrd/directdoc.asp?DDFDocuments/u/G/TBTN17/BRA765.DOCX","FR")</f>
      </c>
      <c r="K463" s="17">
        <f>HYPERLINK("https://docs.wto.org/imrd/directdoc.asp?DDFDocuments/v/G/TBTN17/BRA765.DOCX","ES")</f>
      </c>
    </row>
    <row r="464">
      <c r="A464" s="11" t="s">
        <v>1245</v>
      </c>
      <c r="B464" s="12" t="s">
        <v>83</v>
      </c>
      <c r="C464" s="13">
        <v>43080</v>
      </c>
      <c r="D464" s="14" t="s">
        <v>13</v>
      </c>
      <c r="E464" s="15" t="s">
        <v>1244</v>
      </c>
      <c r="F464" s="16"/>
      <c r="G464" s="15" t="s">
        <v>416</v>
      </c>
      <c r="H464" s="15" t="s">
        <v>16</v>
      </c>
      <c r="I464" s="17">
        <f>HYPERLINK("https://docs.wto.org/imrd/directdoc.asp?DDFDocuments/t/G/TBTN17/BRA766.DOCX","EN")</f>
      </c>
      <c r="J464" s="17">
        <f>HYPERLINK("https://docs.wto.org/imrd/directdoc.asp?DDFDocuments/u/G/TBTN17/BRA766.DOCX","FR")</f>
      </c>
      <c r="K464" s="17">
        <f>HYPERLINK("https://docs.wto.org/imrd/directdoc.asp?DDFDocuments/v/G/TBTN17/BRA766.DOCX","ES")</f>
      </c>
    </row>
    <row r="465">
      <c r="A465" s="11" t="s">
        <v>1246</v>
      </c>
      <c r="B465" s="12" t="s">
        <v>83</v>
      </c>
      <c r="C465" s="13">
        <v>43080</v>
      </c>
      <c r="D465" s="14" t="s">
        <v>13</v>
      </c>
      <c r="E465" s="15" t="s">
        <v>1244</v>
      </c>
      <c r="F465" s="16"/>
      <c r="G465" s="15" t="s">
        <v>416</v>
      </c>
      <c r="H465" s="15" t="s">
        <v>16</v>
      </c>
      <c r="I465" s="17">
        <f>HYPERLINK("https://docs.wto.org/imrd/directdoc.asp?DDFDocuments/t/G/TBTN17/BRA767.DOCX","EN")</f>
      </c>
      <c r="J465" s="17">
        <f>HYPERLINK("https://docs.wto.org/imrd/directdoc.asp?DDFDocuments/u/G/TBTN17/BRA767.DOCX","FR")</f>
      </c>
      <c r="K465" s="17">
        <f>HYPERLINK("https://docs.wto.org/imrd/directdoc.asp?DDFDocuments/v/G/TBTN17/BRA767.DOCX","ES")</f>
      </c>
    </row>
    <row r="466">
      <c r="A466" s="11" t="s">
        <v>1247</v>
      </c>
      <c r="B466" s="12" t="s">
        <v>341</v>
      </c>
      <c r="C466" s="13">
        <v>43080</v>
      </c>
      <c r="D466" s="14" t="s">
        <v>13</v>
      </c>
      <c r="E466" s="15" t="s">
        <v>1114</v>
      </c>
      <c r="F466" s="16"/>
      <c r="G466" s="15" t="s">
        <v>335</v>
      </c>
      <c r="H466" s="15" t="s">
        <v>16</v>
      </c>
      <c r="I466" s="17">
        <f>HYPERLINK("https://docs.wto.org/imrd/directdoc.asp?DDFDocuments/t/G/TBTN17/KOR742.DOCX","EN")</f>
      </c>
      <c r="J466" s="17">
        <f>HYPERLINK("https://docs.wto.org/imrd/directdoc.asp?DDFDocuments/u/G/TBTN17/KOR742.DOCX","FR")</f>
      </c>
      <c r="K466" s="17">
        <f>HYPERLINK("https://docs.wto.org/imrd/directdoc.asp?DDFDocuments/v/G/TBTN17/KOR742.DOCX","ES")</f>
      </c>
    </row>
    <row r="467">
      <c r="A467" s="11" t="s">
        <v>1248</v>
      </c>
      <c r="B467" s="12" t="s">
        <v>341</v>
      </c>
      <c r="C467" s="13">
        <v>43080</v>
      </c>
      <c r="D467" s="14" t="s">
        <v>13</v>
      </c>
      <c r="E467" s="15" t="s">
        <v>1114</v>
      </c>
      <c r="F467" s="16"/>
      <c r="G467" s="15" t="s">
        <v>1004</v>
      </c>
      <c r="H467" s="15" t="s">
        <v>16</v>
      </c>
      <c r="I467" s="17">
        <f>HYPERLINK("https://docs.wto.org/imrd/directdoc.asp?DDFDocuments/t/G/TBTN17/KOR743.DOCX","EN")</f>
      </c>
      <c r="J467" s="17">
        <f>HYPERLINK("https://docs.wto.org/imrd/directdoc.asp?DDFDocuments/u/G/TBTN17/KOR743.DOCX","FR")</f>
      </c>
      <c r="K467" s="17">
        <f>HYPERLINK("https://docs.wto.org/imrd/directdoc.asp?DDFDocuments/v/G/TBTN17/KOR743.DOCX","ES")</f>
      </c>
    </row>
    <row r="468">
      <c r="A468" s="11" t="s">
        <v>1249</v>
      </c>
      <c r="B468" s="12" t="s">
        <v>126</v>
      </c>
      <c r="C468" s="13">
        <v>43080</v>
      </c>
      <c r="D468" s="14" t="s">
        <v>51</v>
      </c>
      <c r="E468" s="15" t="s">
        <v>1250</v>
      </c>
      <c r="F468" s="16"/>
      <c r="G468" s="15" t="s">
        <v>168</v>
      </c>
      <c r="H468" s="15" t="s">
        <v>54</v>
      </c>
      <c r="I468" s="17">
        <f>HYPERLINK("https://docs.wto.org/imrd/directdoc.asp?DDFDocuments/t/G/TBTN17/TPKM287A1.DOCX","EN")</f>
      </c>
      <c r="J468" s="17">
        <f>HYPERLINK("https://docs.wto.org/imrd/directdoc.asp?DDFDocuments/u/G/TBTN17/TPKM287A1.DOCX","FR")</f>
      </c>
      <c r="K468" s="17">
        <f>HYPERLINK("https://docs.wto.org/imrd/directdoc.asp?DDFDocuments/v/G/TBTN17/TPKM287A1.DOCX","ES")</f>
      </c>
    </row>
    <row r="469">
      <c r="A469" s="11" t="s">
        <v>1251</v>
      </c>
      <c r="B469" s="12" t="s">
        <v>56</v>
      </c>
      <c r="C469" s="13">
        <v>43080</v>
      </c>
      <c r="D469" s="14" t="s">
        <v>51</v>
      </c>
      <c r="E469" s="15" t="s">
        <v>1252</v>
      </c>
      <c r="F469" s="16" t="s">
        <v>1253</v>
      </c>
      <c r="G469" s="15" t="s">
        <v>1254</v>
      </c>
      <c r="H469" s="15" t="s">
        <v>59</v>
      </c>
      <c r="I469" s="17">
        <f>HYPERLINK("https://docs.wto.org/imrd/directdoc.asp?DDFDocuments/t/G/TBTN16/USA1230A2.DOCX","EN")</f>
      </c>
      <c r="J469" s="17">
        <f>HYPERLINK("https://docs.wto.org/imrd/directdoc.asp?DDFDocuments/u/G/TBTN16/USA1230A2.DOCX","FR")</f>
      </c>
      <c r="K469" s="17">
        <f>HYPERLINK("https://docs.wto.org/imrd/directdoc.asp?DDFDocuments/v/G/TBTN16/USA1230A2.DOCX","ES")</f>
      </c>
    </row>
    <row r="470">
      <c r="A470" s="11" t="s">
        <v>1255</v>
      </c>
      <c r="B470" s="12" t="s">
        <v>56</v>
      </c>
      <c r="C470" s="13">
        <v>43080</v>
      </c>
      <c r="D470" s="14" t="s">
        <v>13</v>
      </c>
      <c r="E470" s="15" t="s">
        <v>1256</v>
      </c>
      <c r="F470" s="16"/>
      <c r="G470" s="15" t="s">
        <v>47</v>
      </c>
      <c r="H470" s="15" t="s">
        <v>16</v>
      </c>
      <c r="I470" s="17">
        <f>HYPERLINK("https://docs.wto.org/imrd/directdoc.asp?DDFDocuments/t/G/TBTN17/USA1324.DOCX","EN")</f>
      </c>
      <c r="J470" s="17">
        <f>HYPERLINK("https://docs.wto.org/imrd/directdoc.asp?DDFDocuments/u/G/TBTN17/USA1324.DOCX","FR")</f>
      </c>
      <c r="K470" s="17">
        <f>HYPERLINK("https://docs.wto.org/imrd/directdoc.asp?DDFDocuments/v/G/TBTN17/USA1324.DOCX","ES")</f>
      </c>
    </row>
    <row r="471">
      <c r="A471" s="11" t="s">
        <v>1257</v>
      </c>
      <c r="B471" s="12" t="s">
        <v>56</v>
      </c>
      <c r="C471" s="13">
        <v>43080</v>
      </c>
      <c r="D471" s="14" t="s">
        <v>51</v>
      </c>
      <c r="E471" s="15" t="s">
        <v>70</v>
      </c>
      <c r="F471" s="16"/>
      <c r="G471" s="15" t="s">
        <v>71</v>
      </c>
      <c r="H471" s="15" t="s">
        <v>72</v>
      </c>
      <c r="I471" s="17">
        <f>HYPERLINK("https://docs.wto.org/imrd/directdoc.asp?DDFDocuments/t/G/TBTN13/USA827R2A2.DOCX","EN")</f>
      </c>
      <c r="J471" s="17">
        <f>HYPERLINK("https://docs.wto.org/imrd/directdoc.asp?DDFDocuments/u/G/TBTN13/USA827R2A2.DOCX","FR")</f>
      </c>
      <c r="K471" s="17">
        <f>HYPERLINK("https://docs.wto.org/imrd/directdoc.asp?DDFDocuments/v/G/TBTN13/USA827R2A2.DOCX","ES")</f>
      </c>
    </row>
    <row r="472">
      <c r="A472" s="11" t="s">
        <v>1258</v>
      </c>
      <c r="B472" s="12" t="s">
        <v>56</v>
      </c>
      <c r="C472" s="13">
        <v>43080</v>
      </c>
      <c r="D472" s="14" t="s">
        <v>51</v>
      </c>
      <c r="E472" s="15" t="s">
        <v>1259</v>
      </c>
      <c r="F472" s="16"/>
      <c r="G472" s="15" t="s">
        <v>438</v>
      </c>
      <c r="H472" s="15" t="s">
        <v>232</v>
      </c>
      <c r="I472" s="17">
        <f>HYPERLINK("https://docs.wto.org/imrd/directdoc.asp?DDFDocuments/t/G/TBTN14/USA925R1A1.DOCX","EN")</f>
      </c>
      <c r="J472" s="17">
        <f>HYPERLINK("https://docs.wto.org/imrd/directdoc.asp?DDFDocuments/u/G/TBTN14/USA925R1A1.DOCX","FR")</f>
      </c>
      <c r="K472" s="17">
        <f>HYPERLINK("https://docs.wto.org/imrd/directdoc.asp?DDFDocuments/v/G/TBTN14/USA925R1A1.DOCX","ES")</f>
      </c>
    </row>
    <row r="473">
      <c r="A473" s="11" t="s">
        <v>1260</v>
      </c>
      <c r="B473" s="12" t="s">
        <v>309</v>
      </c>
      <c r="C473" s="13">
        <v>43077</v>
      </c>
      <c r="D473" s="14" t="s">
        <v>51</v>
      </c>
      <c r="E473" s="15" t="s">
        <v>1261</v>
      </c>
      <c r="F473" s="16"/>
      <c r="G473" s="15" t="s">
        <v>1262</v>
      </c>
      <c r="H473" s="15" t="s">
        <v>232</v>
      </c>
      <c r="I473" s="17">
        <f>HYPERLINK("https://docs.wto.org/imrd/directdoc.asp?DDFDocuments/t/G/TBTN17/CHL401A1.DOCX","EN")</f>
      </c>
      <c r="J473" s="17">
        <f>HYPERLINK("https://docs.wto.org/imrd/directdoc.asp?DDFDocuments/u/G/TBTN17/CHL401A1.DOCX","FR")</f>
      </c>
      <c r="K473" s="17">
        <f>HYPERLINK("https://docs.wto.org/imrd/directdoc.asp?DDFDocuments/v/G/TBTN17/CHL401A1.DOCX","ES")</f>
      </c>
    </row>
    <row r="474">
      <c r="A474" s="11" t="s">
        <v>1263</v>
      </c>
      <c r="B474" s="12" t="s">
        <v>309</v>
      </c>
      <c r="C474" s="13">
        <v>43077</v>
      </c>
      <c r="D474" s="14" t="s">
        <v>51</v>
      </c>
      <c r="E474" s="15" t="s">
        <v>1261</v>
      </c>
      <c r="F474" s="16"/>
      <c r="G474" s="15" t="s">
        <v>1264</v>
      </c>
      <c r="H474" s="15" t="s">
        <v>232</v>
      </c>
      <c r="I474" s="17">
        <f>HYPERLINK("https://docs.wto.org/imrd/directdoc.asp?DDFDocuments/t/G/TBTN17/CHL402A1.DOCX","EN")</f>
      </c>
      <c r="J474" s="17">
        <f>HYPERLINK("https://docs.wto.org/imrd/directdoc.asp?DDFDocuments/u/G/TBTN17/CHL402A1.DOCX","FR")</f>
      </c>
      <c r="K474" s="17">
        <f>HYPERLINK("https://docs.wto.org/imrd/directdoc.asp?DDFDocuments/v/G/TBTN17/CHL402A1.DOCX","ES")</f>
      </c>
    </row>
    <row r="475">
      <c r="A475" s="11" t="s">
        <v>1265</v>
      </c>
      <c r="B475" s="12" t="s">
        <v>309</v>
      </c>
      <c r="C475" s="13">
        <v>43076</v>
      </c>
      <c r="D475" s="14" t="s">
        <v>51</v>
      </c>
      <c r="E475" s="15" t="s">
        <v>1189</v>
      </c>
      <c r="F475" s="16"/>
      <c r="G475" s="15" t="s">
        <v>1266</v>
      </c>
      <c r="H475" s="15" t="s">
        <v>54</v>
      </c>
      <c r="I475" s="17">
        <f>HYPERLINK("https://docs.wto.org/imrd/directdoc.asp?DDFDocuments/t/G/TBTN16/CHL378A2.DOCX","EN")</f>
      </c>
      <c r="J475" s="17">
        <f>HYPERLINK("https://docs.wto.org/imrd/directdoc.asp?DDFDocuments/u/G/TBTN16/CHL378A2.DOCX","FR")</f>
      </c>
      <c r="K475" s="17">
        <f>HYPERLINK("https://docs.wto.org/imrd/directdoc.asp?DDFDocuments/v/G/TBTN16/CHL378A2.DOCX","ES")</f>
      </c>
    </row>
    <row r="476">
      <c r="A476" s="11" t="s">
        <v>1267</v>
      </c>
      <c r="B476" s="12" t="s">
        <v>1268</v>
      </c>
      <c r="C476" s="13">
        <v>43076</v>
      </c>
      <c r="D476" s="14" t="s">
        <v>13</v>
      </c>
      <c r="E476" s="15" t="s">
        <v>1269</v>
      </c>
      <c r="F476" s="16"/>
      <c r="G476" s="15" t="s">
        <v>1270</v>
      </c>
      <c r="H476" s="15" t="s">
        <v>37</v>
      </c>
      <c r="I476" s="17">
        <f>HYPERLINK("https://docs.wto.org/imrd/directdoc.asp?DDFDocuments/t/G/TBTN17/IND67.DOCX","EN")</f>
      </c>
      <c r="J476" s="17">
        <f>HYPERLINK("https://docs.wto.org/imrd/directdoc.asp?DDFDocuments/u/G/TBTN17/IND67.DOCX","FR")</f>
      </c>
      <c r="K476" s="17">
        <f>HYPERLINK("https://docs.wto.org/imrd/directdoc.asp?DDFDocuments/v/G/TBTN17/IND67.DOCX","ES")</f>
      </c>
    </row>
    <row r="477">
      <c r="A477" s="11" t="s">
        <v>1271</v>
      </c>
      <c r="B477" s="12" t="s">
        <v>1268</v>
      </c>
      <c r="C477" s="13">
        <v>43076</v>
      </c>
      <c r="D477" s="14" t="s">
        <v>13</v>
      </c>
      <c r="E477" s="15" t="s">
        <v>1272</v>
      </c>
      <c r="F477" s="16" t="s">
        <v>1273</v>
      </c>
      <c r="G477" s="15" t="s">
        <v>1274</v>
      </c>
      <c r="H477" s="15" t="s">
        <v>16</v>
      </c>
      <c r="I477" s="17">
        <f>HYPERLINK("https://docs.wto.org/imrd/directdoc.asp?DDFDocuments/t/G/TBTN17/IND68.DOCX","EN")</f>
      </c>
      <c r="J477" s="17">
        <f>HYPERLINK("https://docs.wto.org/imrd/directdoc.asp?DDFDocuments/u/G/TBTN17/IND68.DOCX","FR")</f>
      </c>
      <c r="K477" s="17">
        <f>HYPERLINK("https://docs.wto.org/imrd/directdoc.asp?DDFDocuments/v/G/TBTN17/IND68.DOCX","ES")</f>
      </c>
    </row>
    <row r="478">
      <c r="A478" s="11" t="s">
        <v>1275</v>
      </c>
      <c r="B478" s="12" t="s">
        <v>1268</v>
      </c>
      <c r="C478" s="13">
        <v>43076</v>
      </c>
      <c r="D478" s="14" t="s">
        <v>13</v>
      </c>
      <c r="E478" s="15" t="s">
        <v>1276</v>
      </c>
      <c r="F478" s="16"/>
      <c r="G478" s="15" t="s">
        <v>1277</v>
      </c>
      <c r="H478" s="15" t="s">
        <v>149</v>
      </c>
      <c r="I478" s="17">
        <f>HYPERLINK("https://docs.wto.org/imrd/directdoc.asp?DDFDocuments/t/G/TBTN17/IND69.DOCX","EN")</f>
      </c>
      <c r="J478" s="17">
        <f>HYPERLINK("https://docs.wto.org/imrd/directdoc.asp?DDFDocuments/u/G/TBTN17/IND69.DOCX","FR")</f>
      </c>
      <c r="K478" s="17">
        <f>HYPERLINK("https://docs.wto.org/imrd/directdoc.asp?DDFDocuments/v/G/TBTN17/IND69.DOCX","ES")</f>
      </c>
    </row>
    <row r="479">
      <c r="A479" s="11" t="s">
        <v>1278</v>
      </c>
      <c r="B479" s="12" t="s">
        <v>1268</v>
      </c>
      <c r="C479" s="13">
        <v>43076</v>
      </c>
      <c r="D479" s="14" t="s">
        <v>13</v>
      </c>
      <c r="E479" s="15" t="s">
        <v>1279</v>
      </c>
      <c r="F479" s="16"/>
      <c r="G479" s="15" t="s">
        <v>188</v>
      </c>
      <c r="H479" s="15" t="s">
        <v>48</v>
      </c>
      <c r="I479" s="17">
        <f>HYPERLINK("https://docs.wto.org/imrd/directdoc.asp?DDFDocuments/t/G/TBTN17/IND70.DOCX","EN")</f>
      </c>
      <c r="J479" s="17">
        <f>HYPERLINK("https://docs.wto.org/imrd/directdoc.asp?DDFDocuments/u/G/TBTN17/IND70.DOCX","FR")</f>
      </c>
      <c r="K479" s="17">
        <f>HYPERLINK("https://docs.wto.org/imrd/directdoc.asp?DDFDocuments/v/G/TBTN17/IND70.DOCX","ES")</f>
      </c>
    </row>
    <row r="480">
      <c r="A480" s="11" t="s">
        <v>1280</v>
      </c>
      <c r="B480" s="12" t="s">
        <v>1268</v>
      </c>
      <c r="C480" s="13">
        <v>43076</v>
      </c>
      <c r="D480" s="14" t="s">
        <v>13</v>
      </c>
      <c r="E480" s="15" t="s">
        <v>1281</v>
      </c>
      <c r="F480" s="16"/>
      <c r="G480" s="15" t="s">
        <v>1282</v>
      </c>
      <c r="H480" s="15" t="s">
        <v>421</v>
      </c>
      <c r="I480" s="17">
        <f>HYPERLINK("https://docs.wto.org/imrd/directdoc.asp?DDFDocuments/t/G/TBTN17/IND71.DOCX","EN")</f>
      </c>
      <c r="J480" s="17">
        <f>HYPERLINK("https://docs.wto.org/imrd/directdoc.asp?DDFDocuments/u/G/TBTN17/IND71.DOCX","FR")</f>
      </c>
      <c r="K480" s="17">
        <f>HYPERLINK("https://docs.wto.org/imrd/directdoc.asp?DDFDocuments/v/G/TBTN17/IND71.DOCX","ES")</f>
      </c>
    </row>
    <row r="481">
      <c r="A481" s="11" t="s">
        <v>1283</v>
      </c>
      <c r="B481" s="12" t="s">
        <v>1268</v>
      </c>
      <c r="C481" s="13">
        <v>43076</v>
      </c>
      <c r="D481" s="14" t="s">
        <v>13</v>
      </c>
      <c r="E481" s="15" t="s">
        <v>1284</v>
      </c>
      <c r="F481" s="16"/>
      <c r="G481" s="15" t="s">
        <v>269</v>
      </c>
      <c r="H481" s="15" t="s">
        <v>20</v>
      </c>
      <c r="I481" s="17">
        <f>HYPERLINK("https://docs.wto.org/imrd/directdoc.asp?DDFDocuments/t/G/TBTN17/IND72.DOCX","EN")</f>
      </c>
      <c r="J481" s="17">
        <f>HYPERLINK("https://docs.wto.org/imrd/directdoc.asp?DDFDocuments/u/G/TBTN17/IND72.DOCX","FR")</f>
      </c>
      <c r="K481" s="17">
        <f>HYPERLINK("https://docs.wto.org/imrd/directdoc.asp?DDFDocuments/v/G/TBTN17/IND72.DOCX","ES")</f>
      </c>
    </row>
    <row r="482">
      <c r="A482" s="11" t="s">
        <v>1285</v>
      </c>
      <c r="B482" s="12" t="s">
        <v>126</v>
      </c>
      <c r="C482" s="13">
        <v>43076</v>
      </c>
      <c r="D482" s="14" t="s">
        <v>109</v>
      </c>
      <c r="E482" s="15" t="s">
        <v>1286</v>
      </c>
      <c r="F482" s="16"/>
      <c r="G482" s="15" t="s">
        <v>1287</v>
      </c>
      <c r="H482" s="15" t="s">
        <v>399</v>
      </c>
      <c r="I482" s="17">
        <f>HYPERLINK("https://docs.wto.org/imrd/directdoc.asp?DDFDocuments/t/G/TBTN17/TPKM302C1.DOCX","EN")</f>
      </c>
      <c r="J482" s="17">
        <f>HYPERLINK("https://docs.wto.org/imrd/directdoc.asp?DDFDocuments/u/G/TBTN17/TPKM302C1.DOCX","FR")</f>
      </c>
      <c r="K482" s="17">
        <f>HYPERLINK("https://docs.wto.org/imrd/directdoc.asp?DDFDocuments/v/G/TBTN17/TPKM302C1.DOCX","ES")</f>
      </c>
    </row>
    <row r="483">
      <c r="A483" s="11" t="s">
        <v>1288</v>
      </c>
      <c r="B483" s="12" t="s">
        <v>56</v>
      </c>
      <c r="C483" s="13">
        <v>43076</v>
      </c>
      <c r="D483" s="14" t="s">
        <v>51</v>
      </c>
      <c r="E483" s="15" t="s">
        <v>1289</v>
      </c>
      <c r="F483" s="16" t="s">
        <v>1290</v>
      </c>
      <c r="G483" s="15" t="s">
        <v>1254</v>
      </c>
      <c r="H483" s="15" t="s">
        <v>59</v>
      </c>
      <c r="I483" s="17">
        <f>HYPERLINK("https://docs.wto.org/imrd/directdoc.asp?DDFDocuments/t/G/TBTN17/USA1265A2.DOCX","EN")</f>
      </c>
      <c r="J483" s="17">
        <f>HYPERLINK("https://docs.wto.org/imrd/directdoc.asp?DDFDocuments/u/G/TBTN17/USA1265A2.DOCX","FR")</f>
      </c>
      <c r="K483" s="17">
        <f>HYPERLINK("https://docs.wto.org/imrd/directdoc.asp?DDFDocuments/v/G/TBTN17/USA1265A2.DOCX","ES")</f>
      </c>
    </row>
    <row r="484">
      <c r="A484" s="11" t="s">
        <v>1291</v>
      </c>
      <c r="B484" s="12" t="s">
        <v>56</v>
      </c>
      <c r="C484" s="13">
        <v>43076</v>
      </c>
      <c r="D484" s="14" t="s">
        <v>51</v>
      </c>
      <c r="E484" s="15" t="s">
        <v>1289</v>
      </c>
      <c r="F484" s="16" t="s">
        <v>1290</v>
      </c>
      <c r="G484" s="15" t="s">
        <v>1254</v>
      </c>
      <c r="H484" s="15" t="s">
        <v>59</v>
      </c>
      <c r="I484" s="17">
        <f>HYPERLINK("https://docs.wto.org/imrd/directdoc.asp?DDFDocuments/t/G/TBTN17/USA1265A3.DOCX","EN")</f>
      </c>
      <c r="J484" s="17">
        <f>HYPERLINK("https://docs.wto.org/imrd/directdoc.asp?DDFDocuments/u/G/TBTN17/USA1265A3.DOCX","FR")</f>
      </c>
      <c r="K484" s="17">
        <f>HYPERLINK("https://docs.wto.org/imrd/directdoc.asp?DDFDocuments/v/G/TBTN17/USA1265A3.DOCX","ES")</f>
      </c>
    </row>
    <row r="485">
      <c r="A485" s="11" t="s">
        <v>1292</v>
      </c>
      <c r="B485" s="12" t="s">
        <v>56</v>
      </c>
      <c r="C485" s="13">
        <v>43076</v>
      </c>
      <c r="D485" s="14" t="s">
        <v>152</v>
      </c>
      <c r="E485" s="15" t="s">
        <v>1293</v>
      </c>
      <c r="F485" s="16" t="s">
        <v>1294</v>
      </c>
      <c r="G485" s="15" t="s">
        <v>1295</v>
      </c>
      <c r="H485" s="15" t="s">
        <v>640</v>
      </c>
      <c r="I485" s="17">
        <f>HYPERLINK("https://docs.wto.org/imrd/directdoc.asp?DDFDocuments/t/G/TBTN17/USA1272R1.DOCX","EN")</f>
      </c>
      <c r="J485" s="17">
        <f>HYPERLINK("https://docs.wto.org/imrd/directdoc.asp?DDFDocuments/u/G/TBTN17/USA1272R1.DOCX","FR")</f>
      </c>
      <c r="K485" s="17">
        <f>HYPERLINK("https://docs.wto.org/imrd/directdoc.asp?DDFDocuments/v/G/TBTN17/USA1272R1.DOCX","ES")</f>
      </c>
    </row>
    <row r="486">
      <c r="A486" s="11" t="s">
        <v>1296</v>
      </c>
      <c r="B486" s="12" t="s">
        <v>532</v>
      </c>
      <c r="C486" s="13">
        <v>43076</v>
      </c>
      <c r="D486" s="14" t="s">
        <v>13</v>
      </c>
      <c r="E486" s="15"/>
      <c r="F486" s="16"/>
      <c r="G486" s="15" t="s">
        <v>1126</v>
      </c>
      <c r="H486" s="15" t="s">
        <v>640</v>
      </c>
      <c r="I486" s="17">
        <f>HYPERLINK("https://docs.wto.org/imrd/directdoc.asp?DDFDocuments/t/G/TBTN17/VNM112.DOCX","EN")</f>
      </c>
      <c r="J486" s="17">
        <f>HYPERLINK("https://docs.wto.org/imrd/directdoc.asp?DDFDocuments/u/G/TBTN17/VNM112.DOCX","FR")</f>
      </c>
      <c r="K486" s="17">
        <f>HYPERLINK("https://docs.wto.org/imrd/directdoc.asp?DDFDocuments/v/G/TBTN17/VNM112.DOCX","ES")</f>
      </c>
    </row>
    <row r="487">
      <c r="A487" s="11" t="s">
        <v>1297</v>
      </c>
      <c r="B487" s="12" t="s">
        <v>532</v>
      </c>
      <c r="C487" s="13">
        <v>43076</v>
      </c>
      <c r="D487" s="14" t="s">
        <v>13</v>
      </c>
      <c r="E487" s="15"/>
      <c r="F487" s="16"/>
      <c r="G487" s="15" t="s">
        <v>1298</v>
      </c>
      <c r="H487" s="15" t="s">
        <v>149</v>
      </c>
      <c r="I487" s="17">
        <f>HYPERLINK("https://docs.wto.org/imrd/directdoc.asp?DDFDocuments/t/G/TBTN17/VNM113.DOCX","EN")</f>
      </c>
      <c r="J487" s="17">
        <f>HYPERLINK("https://docs.wto.org/imrd/directdoc.asp?DDFDocuments/u/G/TBTN17/VNM113.DOCX","FR")</f>
      </c>
      <c r="K487" s="17">
        <f>HYPERLINK("https://docs.wto.org/imrd/directdoc.asp?DDFDocuments/v/G/TBTN17/VNM113.DOCX","ES")</f>
      </c>
    </row>
    <row r="488">
      <c r="A488" s="11" t="s">
        <v>1299</v>
      </c>
      <c r="B488" s="12" t="s">
        <v>532</v>
      </c>
      <c r="C488" s="13">
        <v>43076</v>
      </c>
      <c r="D488" s="14" t="s">
        <v>13</v>
      </c>
      <c r="E488" s="15"/>
      <c r="F488" s="16"/>
      <c r="G488" s="15" t="s">
        <v>1274</v>
      </c>
      <c r="H488" s="15" t="s">
        <v>16</v>
      </c>
      <c r="I488" s="17">
        <f>HYPERLINK("https://docs.wto.org/imrd/directdoc.asp?DDFDocuments/t/G/TBTN17/VNM114.DOCX","EN")</f>
      </c>
      <c r="J488" s="17">
        <f>HYPERLINK("https://docs.wto.org/imrd/directdoc.asp?DDFDocuments/u/G/TBTN17/VNM114.DOCX","FR")</f>
      </c>
      <c r="K488" s="17">
        <f>HYPERLINK("https://docs.wto.org/imrd/directdoc.asp?DDFDocuments/v/G/TBTN17/VNM114.DOCX","ES")</f>
      </c>
    </row>
    <row r="489">
      <c r="A489" s="11" t="s">
        <v>1300</v>
      </c>
      <c r="B489" s="12" t="s">
        <v>1301</v>
      </c>
      <c r="C489" s="13">
        <v>43075</v>
      </c>
      <c r="D489" s="14" t="s">
        <v>13</v>
      </c>
      <c r="E489" s="15" t="s">
        <v>1302</v>
      </c>
      <c r="F489" s="16"/>
      <c r="G489" s="15" t="s">
        <v>243</v>
      </c>
      <c r="H489" s="15" t="s">
        <v>16</v>
      </c>
      <c r="I489" s="17">
        <f>HYPERLINK("https://docs.wto.org/imrd/directdoc.asp?DDFDocuments/t/G/TBTN17/CRI171.DOCX","EN")</f>
      </c>
      <c r="J489" s="17">
        <f>HYPERLINK("https://docs.wto.org/imrd/directdoc.asp?DDFDocuments/u/G/TBTN17/CRI171.DOCX","FR")</f>
      </c>
      <c r="K489" s="17">
        <f>HYPERLINK("https://docs.wto.org/imrd/directdoc.asp?DDFDocuments/v/G/TBTN17/CRI171.DOCX","ES")</f>
      </c>
    </row>
    <row r="490">
      <c r="A490" s="11" t="s">
        <v>1303</v>
      </c>
      <c r="B490" s="12" t="s">
        <v>89</v>
      </c>
      <c r="C490" s="13">
        <v>43075</v>
      </c>
      <c r="D490" s="14" t="s">
        <v>13</v>
      </c>
      <c r="E490" s="15" t="s">
        <v>1304</v>
      </c>
      <c r="F490" s="16"/>
      <c r="G490" s="15" t="s">
        <v>1305</v>
      </c>
      <c r="H490" s="15" t="s">
        <v>48</v>
      </c>
      <c r="I490" s="17">
        <f>HYPERLINK("https://docs.wto.org/imrd/directdoc.asp?DDFDocuments/t/G/TBTN17/EU528.DOCX","EN")</f>
      </c>
      <c r="J490" s="17">
        <f>HYPERLINK("https://docs.wto.org/imrd/directdoc.asp?DDFDocuments/u/G/TBTN17/EU528.DOCX","FR")</f>
      </c>
      <c r="K490" s="17">
        <f>HYPERLINK("https://docs.wto.org/imrd/directdoc.asp?DDFDocuments/v/G/TBTN17/EU528.DOCX","ES")</f>
      </c>
    </row>
    <row r="491">
      <c r="A491" s="11" t="s">
        <v>1306</v>
      </c>
      <c r="B491" s="12" t="s">
        <v>1268</v>
      </c>
      <c r="C491" s="13">
        <v>43075</v>
      </c>
      <c r="D491" s="14" t="s">
        <v>13</v>
      </c>
      <c r="E491" s="15" t="s">
        <v>1307</v>
      </c>
      <c r="F491" s="16" t="s">
        <v>85</v>
      </c>
      <c r="G491" s="15" t="s">
        <v>231</v>
      </c>
      <c r="H491" s="15" t="s">
        <v>1308</v>
      </c>
      <c r="I491" s="17">
        <f>HYPERLINK("https://docs.wto.org/imrd/directdoc.asp?DDFDocuments/t/G/TBTN17/IND66.DOCX","EN")</f>
      </c>
      <c r="J491" s="17">
        <f>HYPERLINK("https://docs.wto.org/imrd/directdoc.asp?DDFDocuments/u/G/TBTN17/IND66.DOCX","FR")</f>
      </c>
      <c r="K491" s="17">
        <f>HYPERLINK("https://docs.wto.org/imrd/directdoc.asp?DDFDocuments/v/G/TBTN17/IND66.DOCX","ES")</f>
      </c>
    </row>
    <row r="492">
      <c r="A492" s="11" t="s">
        <v>1309</v>
      </c>
      <c r="B492" s="12" t="s">
        <v>83</v>
      </c>
      <c r="C492" s="13">
        <v>43074</v>
      </c>
      <c r="D492" s="14" t="s">
        <v>13</v>
      </c>
      <c r="E492" s="15" t="s">
        <v>1310</v>
      </c>
      <c r="F492" s="16"/>
      <c r="G492" s="15" t="s">
        <v>416</v>
      </c>
      <c r="H492" s="15" t="s">
        <v>16</v>
      </c>
      <c r="I492" s="17">
        <f>HYPERLINK("https://docs.wto.org/imrd/directdoc.asp?DDFDocuments/t/G/TBTN17/BRA760.DOCX","EN")</f>
      </c>
      <c r="J492" s="17">
        <f>HYPERLINK("https://docs.wto.org/imrd/directdoc.asp?DDFDocuments/u/G/TBTN17/BRA760.DOCX","FR")</f>
      </c>
      <c r="K492" s="17">
        <f>HYPERLINK("https://docs.wto.org/imrd/directdoc.asp?DDFDocuments/v/G/TBTN17/BRA760.DOCX","ES")</f>
      </c>
    </row>
    <row r="493">
      <c r="A493" s="11" t="s">
        <v>1311</v>
      </c>
      <c r="B493" s="12" t="s">
        <v>83</v>
      </c>
      <c r="C493" s="13">
        <v>43074</v>
      </c>
      <c r="D493" s="14" t="s">
        <v>13</v>
      </c>
      <c r="E493" s="15" t="s">
        <v>1312</v>
      </c>
      <c r="F493" s="16" t="s">
        <v>962</v>
      </c>
      <c r="G493" s="15" t="s">
        <v>1313</v>
      </c>
      <c r="H493" s="15" t="s">
        <v>1314</v>
      </c>
      <c r="I493" s="17">
        <f>HYPERLINK("https://docs.wto.org/imrd/directdoc.asp?DDFDocuments/t/G/TBTN17/BRA761.DOCX","EN")</f>
      </c>
      <c r="J493" s="17">
        <f>HYPERLINK("https://docs.wto.org/imrd/directdoc.asp?DDFDocuments/u/G/TBTN17/BRA761.DOCX","FR")</f>
      </c>
      <c r="K493" s="17">
        <f>HYPERLINK("https://docs.wto.org/imrd/directdoc.asp?DDFDocuments/v/G/TBTN17/BRA761.DOCX","ES")</f>
      </c>
    </row>
    <row r="494">
      <c r="A494" s="11" t="s">
        <v>1315</v>
      </c>
      <c r="B494" s="12" t="s">
        <v>83</v>
      </c>
      <c r="C494" s="13">
        <v>43074</v>
      </c>
      <c r="D494" s="14" t="s">
        <v>13</v>
      </c>
      <c r="E494" s="15" t="s">
        <v>1316</v>
      </c>
      <c r="F494" s="16" t="s">
        <v>1185</v>
      </c>
      <c r="G494" s="15" t="s">
        <v>775</v>
      </c>
      <c r="H494" s="15" t="s">
        <v>1314</v>
      </c>
      <c r="I494" s="17">
        <f>HYPERLINK("https://docs.wto.org/imrd/directdoc.asp?DDFDocuments/t/G/TBTN17/BRA762.DOCX","EN")</f>
      </c>
      <c r="J494" s="17">
        <f>HYPERLINK("https://docs.wto.org/imrd/directdoc.asp?DDFDocuments/u/G/TBTN17/BRA762.DOCX","FR")</f>
      </c>
      <c r="K494" s="17">
        <f>HYPERLINK("https://docs.wto.org/imrd/directdoc.asp?DDFDocuments/v/G/TBTN17/BRA762.DOCX","ES")</f>
      </c>
    </row>
    <row r="495">
      <c r="A495" s="11" t="s">
        <v>1317</v>
      </c>
      <c r="B495" s="12" t="s">
        <v>83</v>
      </c>
      <c r="C495" s="13">
        <v>43074</v>
      </c>
      <c r="D495" s="14" t="s">
        <v>13</v>
      </c>
      <c r="E495" s="15" t="s">
        <v>1318</v>
      </c>
      <c r="F495" s="16" t="s">
        <v>1319</v>
      </c>
      <c r="G495" s="15" t="s">
        <v>771</v>
      </c>
      <c r="H495" s="15" t="s">
        <v>1314</v>
      </c>
      <c r="I495" s="17">
        <f>HYPERLINK("https://docs.wto.org/imrd/directdoc.asp?DDFDocuments/t/G/TBTN17/BRA763.DOCX","EN")</f>
      </c>
      <c r="J495" s="17">
        <f>HYPERLINK("https://docs.wto.org/imrd/directdoc.asp?DDFDocuments/u/G/TBTN17/BRA763.DOCX","FR")</f>
      </c>
      <c r="K495" s="17">
        <f>HYPERLINK("https://docs.wto.org/imrd/directdoc.asp?DDFDocuments/v/G/TBTN17/BRA763.DOCX","ES")</f>
      </c>
    </row>
    <row r="496">
      <c r="A496" s="11" t="s">
        <v>1320</v>
      </c>
      <c r="B496" s="12" t="s">
        <v>39</v>
      </c>
      <c r="C496" s="13">
        <v>43074</v>
      </c>
      <c r="D496" s="14" t="s">
        <v>51</v>
      </c>
      <c r="E496" s="15" t="s">
        <v>1321</v>
      </c>
      <c r="F496" s="16"/>
      <c r="G496" s="15" t="s">
        <v>1322</v>
      </c>
      <c r="H496" s="15" t="s">
        <v>54</v>
      </c>
      <c r="I496" s="17">
        <f>HYPERLINK("https://docs.wto.org/imrd/directdoc.asp?DDFDocuments/t/G/TBTN16/CAN504A1.DOCX","EN")</f>
      </c>
      <c r="J496" s="17">
        <f>HYPERLINK("https://docs.wto.org/imrd/directdoc.asp?DDFDocuments/u/G/TBTN16/CAN504A1.DOCX","FR")</f>
      </c>
      <c r="K496" s="17">
        <f>HYPERLINK("https://docs.wto.org/imrd/directdoc.asp?DDFDocuments/v/G/TBTN16/CAN504A1.DOCX","ES")</f>
      </c>
    </row>
    <row r="497">
      <c r="A497" s="11" t="s">
        <v>1323</v>
      </c>
      <c r="B497" s="12" t="s">
        <v>309</v>
      </c>
      <c r="C497" s="13">
        <v>43074</v>
      </c>
      <c r="D497" s="14" t="s">
        <v>13</v>
      </c>
      <c r="E497" s="15" t="s">
        <v>428</v>
      </c>
      <c r="F497" s="16"/>
      <c r="G497" s="15" t="s">
        <v>91</v>
      </c>
      <c r="H497" s="15" t="s">
        <v>16</v>
      </c>
      <c r="I497" s="17">
        <f>HYPERLINK("https://docs.wto.org/imrd/directdoc.asp?DDFDocuments/t/G/TBTN17/CHL424.DOCX","EN")</f>
      </c>
      <c r="J497" s="17">
        <f>HYPERLINK("https://docs.wto.org/imrd/directdoc.asp?DDFDocuments/u/G/TBTN17/CHL424.DOCX","FR")</f>
      </c>
      <c r="K497" s="17">
        <f>HYPERLINK("https://docs.wto.org/imrd/directdoc.asp?DDFDocuments/v/G/TBTN17/CHL424.DOCX","ES")</f>
      </c>
    </row>
    <row r="498">
      <c r="A498" s="11" t="s">
        <v>1324</v>
      </c>
      <c r="B498" s="12" t="s">
        <v>248</v>
      </c>
      <c r="C498" s="13">
        <v>43074</v>
      </c>
      <c r="D498" s="14" t="s">
        <v>109</v>
      </c>
      <c r="E498" s="15" t="s">
        <v>1325</v>
      </c>
      <c r="F498" s="16" t="s">
        <v>1167</v>
      </c>
      <c r="G498" s="15" t="s">
        <v>1326</v>
      </c>
      <c r="H498" s="15" t="s">
        <v>1327</v>
      </c>
      <c r="I498" s="17">
        <f>HYPERLINK("https://docs.wto.org/imrd/directdoc.asp?DDFDocuments/t/G/TBTN17/CHN1236C1.DOCX","EN")</f>
      </c>
      <c r="J498" s="17"/>
      <c r="K498" s="17"/>
    </row>
    <row r="499">
      <c r="A499" s="11" t="s">
        <v>1328</v>
      </c>
      <c r="B499" s="12" t="s">
        <v>1329</v>
      </c>
      <c r="C499" s="13">
        <v>43074</v>
      </c>
      <c r="D499" s="14" t="s">
        <v>51</v>
      </c>
      <c r="E499" s="15" t="s">
        <v>1330</v>
      </c>
      <c r="F499" s="16"/>
      <c r="G499" s="15" t="s">
        <v>1331</v>
      </c>
      <c r="H499" s="15" t="s">
        <v>54</v>
      </c>
      <c r="I499" s="17">
        <f>HYPERLINK("https://docs.wto.org/imrd/directdoc.asp?DDFDocuments/t/G/TBTN17/DOM224A1.DOCX","EN")</f>
      </c>
      <c r="J499" s="17">
        <f>HYPERLINK("https://docs.wto.org/imrd/directdoc.asp?DDFDocuments/u/G/TBTN17/DOM224A1.DOCX","FR")</f>
      </c>
      <c r="K499" s="17">
        <f>HYPERLINK("https://docs.wto.org/imrd/directdoc.asp?DDFDocuments/v/G/TBTN17/DOM224A1.DOCX","ES")</f>
      </c>
    </row>
    <row r="500">
      <c r="A500" s="11" t="s">
        <v>1332</v>
      </c>
      <c r="B500" s="12" t="s">
        <v>44</v>
      </c>
      <c r="C500" s="13">
        <v>43074</v>
      </c>
      <c r="D500" s="14" t="s">
        <v>51</v>
      </c>
      <c r="E500" s="15"/>
      <c r="F500" s="16" t="s">
        <v>1333</v>
      </c>
      <c r="G500" s="15" t="s">
        <v>1334</v>
      </c>
      <c r="H500" s="15" t="s">
        <v>54</v>
      </c>
      <c r="I500" s="17">
        <f>HYPERLINK("https://docs.wto.org/imrd/directdoc.asp?DDFDocuments/t/G/TBTN16/MEX325A1.DOCX","EN")</f>
      </c>
      <c r="J500" s="17">
        <f>HYPERLINK("https://docs.wto.org/imrd/directdoc.asp?DDFDocuments/u/G/TBTN16/MEX325A1.DOCX","FR")</f>
      </c>
      <c r="K500" s="17">
        <f>HYPERLINK("https://docs.wto.org/imrd/directdoc.asp?DDFDocuments/v/G/TBTN16/MEX325A1.DOCX","ES")</f>
      </c>
    </row>
    <row r="501">
      <c r="A501" s="11" t="s">
        <v>1335</v>
      </c>
      <c r="B501" s="12" t="s">
        <v>44</v>
      </c>
      <c r="C501" s="13">
        <v>43074</v>
      </c>
      <c r="D501" s="14" t="s">
        <v>13</v>
      </c>
      <c r="E501" s="15"/>
      <c r="F501" s="16"/>
      <c r="G501" s="15" t="s">
        <v>148</v>
      </c>
      <c r="H501" s="15" t="s">
        <v>48</v>
      </c>
      <c r="I501" s="17">
        <f>HYPERLINK("https://docs.wto.org/imrd/directdoc.asp?DDFDocuments/t/G/TBTN17/MEX383.DOCX","EN")</f>
      </c>
      <c r="J501" s="17">
        <f>HYPERLINK("https://docs.wto.org/imrd/directdoc.asp?DDFDocuments/u/G/TBTN17/MEX383.DOCX","FR")</f>
      </c>
      <c r="K501" s="17">
        <f>HYPERLINK("https://docs.wto.org/imrd/directdoc.asp?DDFDocuments/v/G/TBTN17/MEX383.DOCX","ES")</f>
      </c>
    </row>
    <row r="502">
      <c r="A502" s="11" t="s">
        <v>1336</v>
      </c>
      <c r="B502" s="12" t="s">
        <v>34</v>
      </c>
      <c r="C502" s="13">
        <v>43074</v>
      </c>
      <c r="D502" s="14" t="s">
        <v>13</v>
      </c>
      <c r="E502" s="15" t="s">
        <v>1337</v>
      </c>
      <c r="F502" s="16"/>
      <c r="G502" s="15" t="s">
        <v>1338</v>
      </c>
      <c r="H502" s="15" t="s">
        <v>265</v>
      </c>
      <c r="I502" s="17">
        <f>HYPERLINK("https://docs.wto.org/imrd/directdoc.asp?DDFDocuments/t/G/TBTN17/SAU1032.DOCX","EN")</f>
      </c>
      <c r="J502" s="17">
        <f>HYPERLINK("https://docs.wto.org/imrd/directdoc.asp?DDFDocuments/u/G/TBTN17/SAU1032.DOCX","FR")</f>
      </c>
      <c r="K502" s="17">
        <f>HYPERLINK("https://docs.wto.org/imrd/directdoc.asp?DDFDocuments/v/G/TBTN17/SAU1032.DOCX","ES")</f>
      </c>
    </row>
    <row r="503">
      <c r="A503" s="11" t="s">
        <v>1339</v>
      </c>
      <c r="B503" s="12" t="s">
        <v>383</v>
      </c>
      <c r="C503" s="13">
        <v>43074</v>
      </c>
      <c r="D503" s="14" t="s">
        <v>13</v>
      </c>
      <c r="E503" s="15" t="s">
        <v>1340</v>
      </c>
      <c r="F503" s="16" t="s">
        <v>1341</v>
      </c>
      <c r="G503" s="15" t="s">
        <v>1342</v>
      </c>
      <c r="H503" s="15" t="s">
        <v>102</v>
      </c>
      <c r="I503" s="17">
        <f>HYPERLINK("https://docs.wto.org/imrd/directdoc.asp?DDFDocuments/t/G/TBTN17/SGP41.DOCX","EN")</f>
      </c>
      <c r="J503" s="17">
        <f>HYPERLINK("https://docs.wto.org/imrd/directdoc.asp?DDFDocuments/u/G/TBTN17/SGP41.DOCX","FR")</f>
      </c>
      <c r="K503" s="17">
        <f>HYPERLINK("https://docs.wto.org/imrd/directdoc.asp?DDFDocuments/v/G/TBTN17/SGP41.DOCX","ES")</f>
      </c>
    </row>
    <row r="504">
      <c r="A504" s="11" t="s">
        <v>1343</v>
      </c>
      <c r="B504" s="12" t="s">
        <v>56</v>
      </c>
      <c r="C504" s="13">
        <v>43074</v>
      </c>
      <c r="D504" s="14" t="s">
        <v>51</v>
      </c>
      <c r="E504" s="15" t="s">
        <v>1344</v>
      </c>
      <c r="F504" s="16"/>
      <c r="G504" s="15" t="s">
        <v>1345</v>
      </c>
      <c r="H504" s="15" t="s">
        <v>81</v>
      </c>
      <c r="I504" s="17">
        <f>HYPERLINK("https://docs.wto.org/imrd/directdoc.asp?DDFDocuments/t/G/TBTN17/USA1322A1.DOCX","EN")</f>
      </c>
      <c r="J504" s="17">
        <f>HYPERLINK("https://docs.wto.org/imrd/directdoc.asp?DDFDocuments/u/G/TBTN17/USA1322A1.DOCX","FR")</f>
      </c>
      <c r="K504" s="17">
        <f>HYPERLINK("https://docs.wto.org/imrd/directdoc.asp?DDFDocuments/v/G/TBTN17/USA1322A1.DOCX","ES")</f>
      </c>
    </row>
    <row r="505">
      <c r="A505" s="11" t="s">
        <v>1346</v>
      </c>
      <c r="B505" s="12" t="s">
        <v>56</v>
      </c>
      <c r="C505" s="13">
        <v>43074</v>
      </c>
      <c r="D505" s="14" t="s">
        <v>13</v>
      </c>
      <c r="E505" s="15" t="s">
        <v>1347</v>
      </c>
      <c r="F505" s="16"/>
      <c r="G505" s="15" t="s">
        <v>800</v>
      </c>
      <c r="H505" s="15" t="s">
        <v>16</v>
      </c>
      <c r="I505" s="17">
        <f>HYPERLINK("https://docs.wto.org/imrd/directdoc.asp?DDFDocuments/t/G/TBTN17/USA1323.DOCX","EN")</f>
      </c>
      <c r="J505" s="17">
        <f>HYPERLINK("https://docs.wto.org/imrd/directdoc.asp?DDFDocuments/u/G/TBTN17/USA1323.DOCX","FR")</f>
      </c>
      <c r="K505" s="17">
        <f>HYPERLINK("https://docs.wto.org/imrd/directdoc.asp?DDFDocuments/v/G/TBTN17/USA1323.DOCX","ES")</f>
      </c>
    </row>
    <row r="506">
      <c r="A506" s="11" t="s">
        <v>1348</v>
      </c>
      <c r="B506" s="12" t="s">
        <v>74</v>
      </c>
      <c r="C506" s="13">
        <v>43074</v>
      </c>
      <c r="D506" s="14" t="s">
        <v>13</v>
      </c>
      <c r="E506" s="15"/>
      <c r="F506" s="16" t="s">
        <v>847</v>
      </c>
      <c r="G506" s="15" t="s">
        <v>677</v>
      </c>
      <c r="H506" s="15" t="s">
        <v>189</v>
      </c>
      <c r="I506" s="17">
        <f>HYPERLINK("https://docs.wto.org/imrd/directdoc.asp?DDFDocuments/t/G/TBTN17/ZAF224.DOCX","EN")</f>
      </c>
      <c r="J506" s="17">
        <f>HYPERLINK("https://docs.wto.org/imrd/directdoc.asp?DDFDocuments/u/G/TBTN17/ZAF224.DOCX","FR")</f>
      </c>
      <c r="K506" s="17">
        <f>HYPERLINK("https://docs.wto.org/imrd/directdoc.asp?DDFDocuments/v/G/TBTN17/ZAF224.DOCX","ES")</f>
      </c>
    </row>
    <row r="507">
      <c r="A507" s="11" t="s">
        <v>1349</v>
      </c>
      <c r="B507" s="12" t="s">
        <v>126</v>
      </c>
      <c r="C507" s="13">
        <v>43073</v>
      </c>
      <c r="D507" s="14" t="s">
        <v>13</v>
      </c>
      <c r="E507" s="15" t="s">
        <v>1350</v>
      </c>
      <c r="F507" s="16"/>
      <c r="G507" s="15" t="s">
        <v>728</v>
      </c>
      <c r="H507" s="15" t="s">
        <v>149</v>
      </c>
      <c r="I507" s="17">
        <f>HYPERLINK("https://docs.wto.org/imrd/directdoc.asp?DDFDocuments/t/G/TBTN17/TPKM310.DOCX","EN")</f>
      </c>
      <c r="J507" s="17">
        <f>HYPERLINK("https://docs.wto.org/imrd/directdoc.asp?DDFDocuments/u/G/TBTN17/TPKM310.DOCX","FR")</f>
      </c>
      <c r="K507" s="17">
        <f>HYPERLINK("https://docs.wto.org/imrd/directdoc.asp?DDFDocuments/v/G/TBTN17/TPKM310.DOCX","ES")</f>
      </c>
    </row>
    <row r="508">
      <c r="A508" s="11" t="s">
        <v>1351</v>
      </c>
      <c r="B508" s="12" t="s">
        <v>126</v>
      </c>
      <c r="C508" s="13">
        <v>43073</v>
      </c>
      <c r="D508" s="14" t="s">
        <v>13</v>
      </c>
      <c r="E508" s="15" t="s">
        <v>1352</v>
      </c>
      <c r="F508" s="16"/>
      <c r="G508" s="15" t="s">
        <v>164</v>
      </c>
      <c r="H508" s="15" t="s">
        <v>16</v>
      </c>
      <c r="I508" s="17">
        <f>HYPERLINK("https://docs.wto.org/imrd/directdoc.asp?DDFDocuments/t/G/TBTN17/TPKM311.DOCX","EN")</f>
      </c>
      <c r="J508" s="17">
        <f>HYPERLINK("https://docs.wto.org/imrd/directdoc.asp?DDFDocuments/u/G/TBTN17/TPKM311.DOCX","FR")</f>
      </c>
      <c r="K508" s="17">
        <f>HYPERLINK("https://docs.wto.org/imrd/directdoc.asp?DDFDocuments/v/G/TBTN17/TPKM311.DOCX","ES")</f>
      </c>
    </row>
    <row r="509">
      <c r="A509" s="11" t="s">
        <v>1353</v>
      </c>
      <c r="B509" s="12" t="s">
        <v>280</v>
      </c>
      <c r="C509" s="13">
        <v>43070</v>
      </c>
      <c r="D509" s="14" t="s">
        <v>13</v>
      </c>
      <c r="E509" s="15" t="s">
        <v>1354</v>
      </c>
      <c r="F509" s="16"/>
      <c r="G509" s="15" t="s">
        <v>1355</v>
      </c>
      <c r="H509" s="15" t="s">
        <v>421</v>
      </c>
      <c r="I509" s="17">
        <f>HYPERLINK("https://docs.wto.org/imrd/directdoc.asp?DDFDocuments/t/G/TBTN17/ARG329.DOCX","EN")</f>
      </c>
      <c r="J509" s="17">
        <f>HYPERLINK("https://docs.wto.org/imrd/directdoc.asp?DDFDocuments/u/G/TBTN17/ARG329.DOCX","FR")</f>
      </c>
      <c r="K509" s="17">
        <f>HYPERLINK("https://docs.wto.org/imrd/directdoc.asp?DDFDocuments/v/G/TBTN17/ARG329.DOCX","ES")</f>
      </c>
    </row>
    <row r="510">
      <c r="A510" s="11" t="s">
        <v>1356</v>
      </c>
      <c r="B510" s="12" t="s">
        <v>362</v>
      </c>
      <c r="C510" s="13">
        <v>43070</v>
      </c>
      <c r="D510" s="14" t="s">
        <v>13</v>
      </c>
      <c r="E510" s="15"/>
      <c r="F510" s="16" t="s">
        <v>1357</v>
      </c>
      <c r="G510" s="15" t="s">
        <v>863</v>
      </c>
      <c r="H510" s="15" t="s">
        <v>1358</v>
      </c>
      <c r="I510" s="17">
        <f>HYPERLINK("https://docs.wto.org/imrd/directdoc.asp?DDFDocuments/t/G/TBTN17/BOL7.DOCX","EN")</f>
      </c>
      <c r="J510" s="17">
        <f>HYPERLINK("https://docs.wto.org/imrd/directdoc.asp?DDFDocuments/u/G/TBTN17/BOL7.DOCX","FR")</f>
      </c>
      <c r="K510" s="17">
        <f>HYPERLINK("https://docs.wto.org/imrd/directdoc.asp?DDFDocuments/v/G/TBTN17/BOL7.DOCX","ES")</f>
      </c>
    </row>
    <row r="511">
      <c r="A511" s="11" t="s">
        <v>1359</v>
      </c>
      <c r="B511" s="12" t="s">
        <v>126</v>
      </c>
      <c r="C511" s="13">
        <v>43070</v>
      </c>
      <c r="D511" s="14" t="s">
        <v>109</v>
      </c>
      <c r="E511" s="15" t="s">
        <v>1360</v>
      </c>
      <c r="F511" s="16" t="s">
        <v>1361</v>
      </c>
      <c r="G511" s="15" t="s">
        <v>1362</v>
      </c>
      <c r="H511" s="15" t="s">
        <v>81</v>
      </c>
      <c r="I511" s="17">
        <f>HYPERLINK("https://docs.wto.org/imrd/directdoc.asp?DDFDocuments/t/G/TBTN17/TPKM298C1.DOCX","EN")</f>
      </c>
      <c r="J511" s="17">
        <f>HYPERLINK("https://docs.wto.org/imrd/directdoc.asp?DDFDocuments/u/G/TBTN17/TPKM298C1.DOCX","FR")</f>
      </c>
      <c r="K511" s="17">
        <f>HYPERLINK("https://docs.wto.org/imrd/directdoc.asp?DDFDocuments/v/G/TBTN17/TPKM298C1.DOCX","ES")</f>
      </c>
    </row>
    <row r="512">
      <c r="A512" s="11" t="s">
        <v>1363</v>
      </c>
      <c r="B512" s="12" t="s">
        <v>126</v>
      </c>
      <c r="C512" s="13">
        <v>43070</v>
      </c>
      <c r="D512" s="14" t="s">
        <v>109</v>
      </c>
      <c r="E512" s="15"/>
      <c r="F512" s="16"/>
      <c r="G512" s="15" t="s">
        <v>728</v>
      </c>
      <c r="H512" s="15"/>
      <c r="I512" s="17">
        <f>HYPERLINK("https://docs.wto.org/imrd/directdoc.asp?DDFDocuments/t/G/TBTN17/TPKM300C1.DOCX","EN")</f>
      </c>
      <c r="J512" s="17">
        <f>HYPERLINK("https://docs.wto.org/imrd/directdoc.asp?DDFDocuments/u/G/TBTN17/TPKM300C1.DOCX","FR")</f>
      </c>
      <c r="K512" s="17">
        <f>HYPERLINK("https://docs.wto.org/imrd/directdoc.asp?DDFDocuments/v/G/TBTN17/TPKM300C1.DOCX","ES")</f>
      </c>
    </row>
    <row r="513">
      <c r="A513" s="11" t="s">
        <v>1364</v>
      </c>
      <c r="B513" s="12" t="s">
        <v>126</v>
      </c>
      <c r="C513" s="13">
        <v>43070</v>
      </c>
      <c r="D513" s="14" t="s">
        <v>13</v>
      </c>
      <c r="E513" s="15" t="s">
        <v>1365</v>
      </c>
      <c r="F513" s="16"/>
      <c r="G513" s="15" t="s">
        <v>1366</v>
      </c>
      <c r="H513" s="15" t="s">
        <v>1367</v>
      </c>
      <c r="I513" s="17">
        <f>HYPERLINK("https://docs.wto.org/imrd/directdoc.asp?DDFDocuments/t/G/TBTN17/TPKM309.DOCX","EN")</f>
      </c>
      <c r="J513" s="17">
        <f>HYPERLINK("https://docs.wto.org/imrd/directdoc.asp?DDFDocuments/u/G/TBTN17/TPKM309.DOCX","FR")</f>
      </c>
      <c r="K513" s="17">
        <f>HYPERLINK("https://docs.wto.org/imrd/directdoc.asp?DDFDocuments/v/G/TBTN17/TPKM309.DOCX","ES")</f>
      </c>
    </row>
    <row r="514">
      <c r="A514" s="11" t="s">
        <v>1368</v>
      </c>
      <c r="B514" s="12" t="s">
        <v>56</v>
      </c>
      <c r="C514" s="13">
        <v>43070</v>
      </c>
      <c r="D514" s="14" t="s">
        <v>51</v>
      </c>
      <c r="E514" s="15" t="s">
        <v>1369</v>
      </c>
      <c r="F514" s="16"/>
      <c r="G514" s="15" t="s">
        <v>1370</v>
      </c>
      <c r="H514" s="15" t="s">
        <v>81</v>
      </c>
      <c r="I514" s="17">
        <f>HYPERLINK("https://docs.wto.org/imrd/directdoc.asp?DDFDocuments/t/G/TBTN16/USA1206A1.DOCX","EN")</f>
      </c>
      <c r="J514" s="17">
        <f>HYPERLINK("https://docs.wto.org/imrd/directdoc.asp?DDFDocuments/u/G/TBTN16/USA1206A1.DOCX","FR")</f>
      </c>
      <c r="K514" s="17">
        <f>HYPERLINK("https://docs.wto.org/imrd/directdoc.asp?DDFDocuments/v/G/TBTN16/USA1206A1.DOCX","ES")</f>
      </c>
    </row>
    <row r="515">
      <c r="A515" s="11" t="s">
        <v>1371</v>
      </c>
      <c r="B515" s="12" t="s">
        <v>56</v>
      </c>
      <c r="C515" s="13">
        <v>43070</v>
      </c>
      <c r="D515" s="14" t="s">
        <v>109</v>
      </c>
      <c r="E515" s="15" t="s">
        <v>1372</v>
      </c>
      <c r="F515" s="16" t="s">
        <v>1373</v>
      </c>
      <c r="G515" s="15" t="s">
        <v>1374</v>
      </c>
      <c r="H515" s="15" t="s">
        <v>114</v>
      </c>
      <c r="I515" s="17">
        <f>HYPERLINK("https://docs.wto.org/imrd/directdoc.asp?DDFDocuments/t/G/TBTN17/USA1318C1.DOCX","EN")</f>
      </c>
      <c r="J515" s="17">
        <f>HYPERLINK("https://docs.wto.org/imrd/directdoc.asp?DDFDocuments/u/G/TBTN17/USA1318C1.DOCX","FR")</f>
      </c>
      <c r="K515" s="17">
        <f>HYPERLINK("https://docs.wto.org/imrd/directdoc.asp?DDFDocuments/v/G/TBTN17/USA1318C1.DOCX","ES")</f>
      </c>
    </row>
    <row r="516">
      <c r="A516" s="11" t="s">
        <v>1375</v>
      </c>
      <c r="B516" s="12" t="s">
        <v>56</v>
      </c>
      <c r="C516" s="13">
        <v>43070</v>
      </c>
      <c r="D516" s="14" t="s">
        <v>13</v>
      </c>
      <c r="E516" s="15" t="s">
        <v>1376</v>
      </c>
      <c r="F516" s="16" t="s">
        <v>1377</v>
      </c>
      <c r="G516" s="15" t="s">
        <v>844</v>
      </c>
      <c r="H516" s="15" t="s">
        <v>421</v>
      </c>
      <c r="I516" s="17">
        <f>HYPERLINK("https://docs.wto.org/imrd/directdoc.asp?DDFDocuments/t/G/TBTN17/USA1321.DOCX","EN")</f>
      </c>
      <c r="J516" s="17">
        <f>HYPERLINK("https://docs.wto.org/imrd/directdoc.asp?DDFDocuments/u/G/TBTN17/USA1321.DOCX","FR")</f>
      </c>
      <c r="K516" s="17">
        <f>HYPERLINK("https://docs.wto.org/imrd/directdoc.asp?DDFDocuments/v/G/TBTN17/USA1321.DOCX","ES")</f>
      </c>
    </row>
    <row r="517">
      <c r="A517" s="11" t="s">
        <v>1378</v>
      </c>
      <c r="B517" s="12" t="s">
        <v>56</v>
      </c>
      <c r="C517" s="13">
        <v>43070</v>
      </c>
      <c r="D517" s="14" t="s">
        <v>13</v>
      </c>
      <c r="E517" s="15" t="s">
        <v>1379</v>
      </c>
      <c r="F517" s="16"/>
      <c r="G517" s="15" t="s">
        <v>1380</v>
      </c>
      <c r="H517" s="15" t="s">
        <v>68</v>
      </c>
      <c r="I517" s="17">
        <f>HYPERLINK("https://docs.wto.org/imrd/directdoc.asp?DDFDocuments/t/G/TBTN17/USA1322.DOCX","EN")</f>
      </c>
      <c r="J517" s="17">
        <f>HYPERLINK("https://docs.wto.org/imrd/directdoc.asp?DDFDocuments/u/G/TBTN17/USA1322.DOCX","FR")</f>
      </c>
      <c r="K517" s="17">
        <f>HYPERLINK("https://docs.wto.org/imrd/directdoc.asp?DDFDocuments/v/G/TBTN17/USA1322.DOCX","ES")</f>
      </c>
    </row>
    <row r="518">
      <c r="A518" s="11" t="s">
        <v>1381</v>
      </c>
      <c r="B518" s="12" t="s">
        <v>74</v>
      </c>
      <c r="C518" s="13">
        <v>43070</v>
      </c>
      <c r="D518" s="14" t="s">
        <v>109</v>
      </c>
      <c r="E518" s="15" t="s">
        <v>1382</v>
      </c>
      <c r="F518" s="16"/>
      <c r="G518" s="15" t="s">
        <v>1383</v>
      </c>
      <c r="H518" s="15" t="s">
        <v>1384</v>
      </c>
      <c r="I518" s="17">
        <f>HYPERLINK("https://docs.wto.org/imrd/directdoc.asp?DDFDocuments/t/G/TBTN17/ZAF223C1.DOCX","EN")</f>
      </c>
      <c r="J518" s="17">
        <f>HYPERLINK("https://docs.wto.org/imrd/directdoc.asp?DDFDocuments/u/G/TBTN17/ZAF223C1.DOCX","FR")</f>
      </c>
      <c r="K518" s="17">
        <f>HYPERLINK("https://docs.wto.org/imrd/directdoc.asp?DDFDocuments/v/G/TBTN17/ZAF223C1.DOCX","ES")</f>
      </c>
    </row>
    <row r="519">
      <c r="A519" s="11" t="s">
        <v>1385</v>
      </c>
      <c r="B519" s="12" t="s">
        <v>83</v>
      </c>
      <c r="C519" s="13">
        <v>43069</v>
      </c>
      <c r="D519" s="14" t="s">
        <v>13</v>
      </c>
      <c r="E519" s="15" t="s">
        <v>1386</v>
      </c>
      <c r="F519" s="16"/>
      <c r="G519" s="15" t="s">
        <v>1387</v>
      </c>
      <c r="H519" s="15" t="s">
        <v>16</v>
      </c>
      <c r="I519" s="17">
        <f>HYPERLINK("https://docs.wto.org/imrd/directdoc.asp?DDFDocuments/t/G/TBTN17/BRA759.DOCX","EN")</f>
      </c>
      <c r="J519" s="17">
        <f>HYPERLINK("https://docs.wto.org/imrd/directdoc.asp?DDFDocuments/u/G/TBTN17/BRA759.DOCX","FR")</f>
      </c>
      <c r="K519" s="17">
        <f>HYPERLINK("https://docs.wto.org/imrd/directdoc.asp?DDFDocuments/v/G/TBTN17/BRA759.DOCX","ES")</f>
      </c>
    </row>
    <row r="520">
      <c r="A520" s="11" t="s">
        <v>1388</v>
      </c>
      <c r="B520" s="12" t="s">
        <v>1389</v>
      </c>
      <c r="C520" s="13">
        <v>43069</v>
      </c>
      <c r="D520" s="14" t="s">
        <v>13</v>
      </c>
      <c r="E520" s="15" t="s">
        <v>1390</v>
      </c>
      <c r="F520" s="16"/>
      <c r="G520" s="15" t="s">
        <v>1391</v>
      </c>
      <c r="H520" s="15" t="s">
        <v>174</v>
      </c>
      <c r="I520" s="17">
        <f>HYPERLINK("https://docs.wto.org/imrd/directdoc.asp?DDFDocuments/t/G/TBTN17/BWA78.DOCX","EN")</f>
      </c>
      <c r="J520" s="17">
        <f>HYPERLINK("https://docs.wto.org/imrd/directdoc.asp?DDFDocuments/u/G/TBTN17/BWA78.DOCX","FR")</f>
      </c>
      <c r="K520" s="17">
        <f>HYPERLINK("https://docs.wto.org/imrd/directdoc.asp?DDFDocuments/v/G/TBTN17/BWA78.DOCX","ES")</f>
      </c>
    </row>
    <row r="521">
      <c r="A521" s="11" t="s">
        <v>1392</v>
      </c>
      <c r="B521" s="12" t="s">
        <v>248</v>
      </c>
      <c r="C521" s="13">
        <v>43069</v>
      </c>
      <c r="D521" s="14" t="s">
        <v>13</v>
      </c>
      <c r="E521" s="15" t="s">
        <v>1393</v>
      </c>
      <c r="F521" s="16" t="s">
        <v>467</v>
      </c>
      <c r="G521" s="15" t="s">
        <v>1394</v>
      </c>
      <c r="H521" s="15" t="s">
        <v>265</v>
      </c>
      <c r="I521" s="17">
        <f>HYPERLINK("https://docs.wto.org/imrd/directdoc.asp?DDFDocuments/t/G/TBTN17/CHN1245.DOCX","EN")</f>
      </c>
      <c r="J521" s="17">
        <f>HYPERLINK("https://docs.wto.org/imrd/directdoc.asp?DDFDocuments/u/G/TBTN17/CHN1245.DOCX","FR")</f>
      </c>
      <c r="K521" s="17">
        <f>HYPERLINK("https://docs.wto.org/imrd/directdoc.asp?DDFDocuments/v/G/TBTN17/CHN1245.DOCX","ES")</f>
      </c>
    </row>
    <row r="522">
      <c r="A522" s="11" t="s">
        <v>1395</v>
      </c>
      <c r="B522" s="12" t="s">
        <v>126</v>
      </c>
      <c r="C522" s="13">
        <v>43069</v>
      </c>
      <c r="D522" s="14" t="s">
        <v>51</v>
      </c>
      <c r="E522" s="15" t="s">
        <v>1396</v>
      </c>
      <c r="F522" s="16"/>
      <c r="G522" s="15" t="s">
        <v>1397</v>
      </c>
      <c r="H522" s="15" t="s">
        <v>1022</v>
      </c>
      <c r="I522" s="17">
        <f>HYPERLINK("https://docs.wto.org/imrd/directdoc.asp?DDFDocuments/t/G/TBTN16/TPKM241A1.DOCX","EN")</f>
      </c>
      <c r="J522" s="17">
        <f>HYPERLINK("https://docs.wto.org/imrd/directdoc.asp?DDFDocuments/u/G/TBTN16/TPKM241A1.DOCX","FR")</f>
      </c>
      <c r="K522" s="17">
        <f>HYPERLINK("https://docs.wto.org/imrd/directdoc.asp?DDFDocuments/v/G/TBTN16/TPKM241A1.DOCX","ES")</f>
      </c>
    </row>
    <row r="523">
      <c r="A523" s="11" t="s">
        <v>1398</v>
      </c>
      <c r="B523" s="12" t="s">
        <v>126</v>
      </c>
      <c r="C523" s="13">
        <v>43069</v>
      </c>
      <c r="D523" s="14" t="s">
        <v>51</v>
      </c>
      <c r="E523" s="15" t="s">
        <v>1399</v>
      </c>
      <c r="F523" s="16" t="s">
        <v>1400</v>
      </c>
      <c r="G523" s="15" t="s">
        <v>1401</v>
      </c>
      <c r="H523" s="15" t="s">
        <v>54</v>
      </c>
      <c r="I523" s="17">
        <f>HYPERLINK("https://docs.wto.org/imrd/directdoc.asp?DDFDocuments/t/G/TBTN17/TPKM272A1.DOCX","EN")</f>
      </c>
      <c r="J523" s="17">
        <f>HYPERLINK("https://docs.wto.org/imrd/directdoc.asp?DDFDocuments/u/G/TBTN17/TPKM272A1.DOCX","FR")</f>
      </c>
      <c r="K523" s="17">
        <f>HYPERLINK("https://docs.wto.org/imrd/directdoc.asp?DDFDocuments/v/G/TBTN17/TPKM272A1.DOCX","ES")</f>
      </c>
    </row>
    <row r="524">
      <c r="A524" s="11" t="s">
        <v>1402</v>
      </c>
      <c r="B524" s="12" t="s">
        <v>126</v>
      </c>
      <c r="C524" s="13">
        <v>43069</v>
      </c>
      <c r="D524" s="14" t="s">
        <v>51</v>
      </c>
      <c r="E524" s="15" t="s">
        <v>1403</v>
      </c>
      <c r="F524" s="16"/>
      <c r="G524" s="15" t="s">
        <v>1404</v>
      </c>
      <c r="H524" s="15" t="s">
        <v>54</v>
      </c>
      <c r="I524" s="17">
        <f>HYPERLINK("https://docs.wto.org/imrd/directdoc.asp?DDFDocuments/t/G/TBTN17/TPKM280A1.DOCX","EN")</f>
      </c>
      <c r="J524" s="17">
        <f>HYPERLINK("https://docs.wto.org/imrd/directdoc.asp?DDFDocuments/u/G/TBTN17/TPKM280A1.DOCX","FR")</f>
      </c>
      <c r="K524" s="17">
        <f>HYPERLINK("https://docs.wto.org/imrd/directdoc.asp?DDFDocuments/v/G/TBTN17/TPKM280A1.DOCX","ES")</f>
      </c>
    </row>
    <row r="525">
      <c r="A525" s="11" t="s">
        <v>1405</v>
      </c>
      <c r="B525" s="12" t="s">
        <v>126</v>
      </c>
      <c r="C525" s="13">
        <v>43069</v>
      </c>
      <c r="D525" s="14" t="s">
        <v>51</v>
      </c>
      <c r="E525" s="15" t="s">
        <v>1406</v>
      </c>
      <c r="F525" s="16" t="s">
        <v>1407</v>
      </c>
      <c r="G525" s="15" t="s">
        <v>264</v>
      </c>
      <c r="H525" s="15" t="s">
        <v>54</v>
      </c>
      <c r="I525" s="17">
        <f>HYPERLINK("https://docs.wto.org/imrd/directdoc.asp?DDFDocuments/t/G/TBTN17/TPKM284A1.DOCX","EN")</f>
      </c>
      <c r="J525" s="17">
        <f>HYPERLINK("https://docs.wto.org/imrd/directdoc.asp?DDFDocuments/u/G/TBTN17/TPKM284A1.DOCX","FR")</f>
      </c>
      <c r="K525" s="17">
        <f>HYPERLINK("https://docs.wto.org/imrd/directdoc.asp?DDFDocuments/v/G/TBTN17/TPKM284A1.DOCX","ES")</f>
      </c>
    </row>
    <row r="526">
      <c r="A526" s="11" t="s">
        <v>1408</v>
      </c>
      <c r="B526" s="12" t="s">
        <v>126</v>
      </c>
      <c r="C526" s="13">
        <v>43069</v>
      </c>
      <c r="D526" s="14" t="s">
        <v>51</v>
      </c>
      <c r="E526" s="15" t="s">
        <v>1409</v>
      </c>
      <c r="F526" s="16"/>
      <c r="G526" s="15" t="s">
        <v>1410</v>
      </c>
      <c r="H526" s="15" t="s">
        <v>118</v>
      </c>
      <c r="I526" s="17">
        <f>HYPERLINK("https://docs.wto.org/imrd/directdoc.asp?DDFDocuments/t/G/TBTN17/TPKM290A1.DOCX","EN")</f>
      </c>
      <c r="J526" s="17">
        <f>HYPERLINK("https://docs.wto.org/imrd/directdoc.asp?DDFDocuments/u/G/TBTN17/TPKM290A1.DOCX","FR")</f>
      </c>
      <c r="K526" s="17">
        <f>HYPERLINK("https://docs.wto.org/imrd/directdoc.asp?DDFDocuments/v/G/TBTN17/TPKM290A1.DOCX","ES")</f>
      </c>
    </row>
    <row r="527">
      <c r="A527" s="11" t="s">
        <v>1411</v>
      </c>
      <c r="B527" s="12" t="s">
        <v>126</v>
      </c>
      <c r="C527" s="13">
        <v>43069</v>
      </c>
      <c r="D527" s="14" t="s">
        <v>13</v>
      </c>
      <c r="E527" s="15"/>
      <c r="F527" s="16" t="s">
        <v>1412</v>
      </c>
      <c r="G527" s="15" t="s">
        <v>1413</v>
      </c>
      <c r="H527" s="15" t="s">
        <v>142</v>
      </c>
      <c r="I527" s="17">
        <f>HYPERLINK("https://docs.wto.org/imrd/directdoc.asp?DDFDocuments/t/G/TBTN17/TPKM296.DOCX","EN")</f>
      </c>
      <c r="J527" s="17">
        <f>HYPERLINK("https://docs.wto.org/imrd/directdoc.asp?DDFDocuments/u/G/TBTN17/TPKM296.DOCX","FR")</f>
      </c>
      <c r="K527" s="17">
        <f>HYPERLINK("https://docs.wto.org/imrd/directdoc.asp?DDFDocuments/v/G/TBTN17/TPKM296.DOCX","ES")</f>
      </c>
    </row>
    <row r="528">
      <c r="A528" s="11" t="s">
        <v>1414</v>
      </c>
      <c r="B528" s="12" t="s">
        <v>126</v>
      </c>
      <c r="C528" s="13">
        <v>43069</v>
      </c>
      <c r="D528" s="14" t="s">
        <v>13</v>
      </c>
      <c r="E528" s="15" t="s">
        <v>1415</v>
      </c>
      <c r="F528" s="16" t="s">
        <v>1416</v>
      </c>
      <c r="G528" s="15" t="s">
        <v>1417</v>
      </c>
      <c r="H528" s="15" t="s">
        <v>421</v>
      </c>
      <c r="I528" s="17">
        <f>HYPERLINK("https://docs.wto.org/imrd/directdoc.asp?DDFDocuments/t/G/TBTN17/TPKM297.DOCX","EN")</f>
      </c>
      <c r="J528" s="17">
        <f>HYPERLINK("https://docs.wto.org/imrd/directdoc.asp?DDFDocuments/u/G/TBTN17/TPKM297.DOCX","FR")</f>
      </c>
      <c r="K528" s="17">
        <f>HYPERLINK("https://docs.wto.org/imrd/directdoc.asp?DDFDocuments/v/G/TBTN17/TPKM297.DOCX","ES")</f>
      </c>
    </row>
    <row r="529">
      <c r="A529" s="11" t="s">
        <v>1418</v>
      </c>
      <c r="B529" s="12" t="s">
        <v>126</v>
      </c>
      <c r="C529" s="13">
        <v>43069</v>
      </c>
      <c r="D529" s="14" t="s">
        <v>13</v>
      </c>
      <c r="E529" s="15" t="s">
        <v>1419</v>
      </c>
      <c r="F529" s="16" t="s">
        <v>1420</v>
      </c>
      <c r="G529" s="15" t="s">
        <v>1421</v>
      </c>
      <c r="H529" s="15" t="s">
        <v>68</v>
      </c>
      <c r="I529" s="17">
        <f>HYPERLINK("https://docs.wto.org/imrd/directdoc.asp?DDFDocuments/t/G/TBTN17/TPKM298.DOCX","EN")</f>
      </c>
      <c r="J529" s="17">
        <f>HYPERLINK("https://docs.wto.org/imrd/directdoc.asp?DDFDocuments/u/G/TBTN17/TPKM298.DOCX","FR")</f>
      </c>
      <c r="K529" s="17">
        <f>HYPERLINK("https://docs.wto.org/imrd/directdoc.asp?DDFDocuments/v/G/TBTN17/TPKM298.DOCX","ES")</f>
      </c>
    </row>
    <row r="530">
      <c r="A530" s="11" t="s">
        <v>1422</v>
      </c>
      <c r="B530" s="12" t="s">
        <v>126</v>
      </c>
      <c r="C530" s="13">
        <v>43069</v>
      </c>
      <c r="D530" s="14" t="s">
        <v>13</v>
      </c>
      <c r="E530" s="15" t="s">
        <v>1423</v>
      </c>
      <c r="F530" s="16" t="s">
        <v>1424</v>
      </c>
      <c r="G530" s="15" t="s">
        <v>1425</v>
      </c>
      <c r="H530" s="15" t="s">
        <v>68</v>
      </c>
      <c r="I530" s="17">
        <f>HYPERLINK("https://docs.wto.org/imrd/directdoc.asp?DDFDocuments/t/G/TBTN17/TPKM299.DOCX","EN")</f>
      </c>
      <c r="J530" s="17">
        <f>HYPERLINK("https://docs.wto.org/imrd/directdoc.asp?DDFDocuments/u/G/TBTN17/TPKM299.DOCX","FR")</f>
      </c>
      <c r="K530" s="17">
        <f>HYPERLINK("https://docs.wto.org/imrd/directdoc.asp?DDFDocuments/v/G/TBTN17/TPKM299.DOCX","ES")</f>
      </c>
    </row>
    <row r="531">
      <c r="A531" s="11" t="s">
        <v>1426</v>
      </c>
      <c r="B531" s="12" t="s">
        <v>126</v>
      </c>
      <c r="C531" s="13">
        <v>43069</v>
      </c>
      <c r="D531" s="14" t="s">
        <v>13</v>
      </c>
      <c r="E531" s="15"/>
      <c r="F531" s="16"/>
      <c r="G531" s="15"/>
      <c r="H531" s="15"/>
      <c r="I531" s="17">
        <f>HYPERLINK("https://docs.wto.org/imrd/directdoc.asp?DDFDocuments/t/G/TBTN17/TPKM300.DOCX","EN")</f>
      </c>
      <c r="J531" s="17">
        <f>HYPERLINK("https://docs.wto.org/imrd/directdoc.asp?DDFDocuments/u/G/TBTN17/TPKM300.DOCX","FR")</f>
      </c>
      <c r="K531" s="17">
        <f>HYPERLINK("https://docs.wto.org/imrd/directdoc.asp?DDFDocuments/v/G/TBTN17/TPKM300.DOCX","ES")</f>
      </c>
    </row>
    <row r="532">
      <c r="A532" s="11" t="s">
        <v>1427</v>
      </c>
      <c r="B532" s="12" t="s">
        <v>126</v>
      </c>
      <c r="C532" s="13">
        <v>43069</v>
      </c>
      <c r="D532" s="14" t="s">
        <v>13</v>
      </c>
      <c r="E532" s="15" t="s">
        <v>1428</v>
      </c>
      <c r="F532" s="16"/>
      <c r="G532" s="15" t="s">
        <v>707</v>
      </c>
      <c r="H532" s="15" t="s">
        <v>16</v>
      </c>
      <c r="I532" s="17">
        <f>HYPERLINK("https://docs.wto.org/imrd/directdoc.asp?DDFDocuments/t/G/TBTN17/TPKM301.DOCX","EN")</f>
      </c>
      <c r="J532" s="17">
        <f>HYPERLINK("https://docs.wto.org/imrd/directdoc.asp?DDFDocuments/u/G/TBTN17/TPKM301.DOCX","FR")</f>
      </c>
      <c r="K532" s="17">
        <f>HYPERLINK("https://docs.wto.org/imrd/directdoc.asp?DDFDocuments/v/G/TBTN17/TPKM301.DOCX","ES")</f>
      </c>
    </row>
    <row r="533">
      <c r="A533" s="11" t="s">
        <v>1429</v>
      </c>
      <c r="B533" s="12" t="s">
        <v>126</v>
      </c>
      <c r="C533" s="13">
        <v>43069</v>
      </c>
      <c r="D533" s="14" t="s">
        <v>13</v>
      </c>
      <c r="E533" s="15" t="s">
        <v>242</v>
      </c>
      <c r="F533" s="16"/>
      <c r="G533" s="15" t="s">
        <v>243</v>
      </c>
      <c r="H533" s="15" t="s">
        <v>20</v>
      </c>
      <c r="I533" s="17">
        <f>HYPERLINK("https://docs.wto.org/imrd/directdoc.asp?DDFDocuments/t/G/TBTN17/TPKM302.DOCX","EN")</f>
      </c>
      <c r="J533" s="17">
        <f>HYPERLINK("https://docs.wto.org/imrd/directdoc.asp?DDFDocuments/u/G/TBTN17/TPKM302.DOCX","FR")</f>
      </c>
      <c r="K533" s="17">
        <f>HYPERLINK("https://docs.wto.org/imrd/directdoc.asp?DDFDocuments/v/G/TBTN17/TPKM302.DOCX","ES")</f>
      </c>
    </row>
    <row r="534">
      <c r="A534" s="11" t="s">
        <v>1430</v>
      </c>
      <c r="B534" s="12" t="s">
        <v>126</v>
      </c>
      <c r="C534" s="13">
        <v>43069</v>
      </c>
      <c r="D534" s="14" t="s">
        <v>13</v>
      </c>
      <c r="E534" s="15" t="s">
        <v>1431</v>
      </c>
      <c r="F534" s="16"/>
      <c r="G534" s="15" t="s">
        <v>760</v>
      </c>
      <c r="H534" s="15" t="s">
        <v>42</v>
      </c>
      <c r="I534" s="17">
        <f>HYPERLINK("https://docs.wto.org/imrd/directdoc.asp?DDFDocuments/t/G/TBTN17/TPKM303.DOCX","EN")</f>
      </c>
      <c r="J534" s="17">
        <f>HYPERLINK("https://docs.wto.org/imrd/directdoc.asp?DDFDocuments/u/G/TBTN17/TPKM303.DOCX","FR")</f>
      </c>
      <c r="K534" s="17">
        <f>HYPERLINK("https://docs.wto.org/imrd/directdoc.asp?DDFDocuments/v/G/TBTN17/TPKM303.DOCX","ES")</f>
      </c>
    </row>
    <row r="535">
      <c r="A535" s="11" t="s">
        <v>1432</v>
      </c>
      <c r="B535" s="12" t="s">
        <v>126</v>
      </c>
      <c r="C535" s="13">
        <v>43069</v>
      </c>
      <c r="D535" s="14" t="s">
        <v>13</v>
      </c>
      <c r="E535" s="15" t="s">
        <v>1433</v>
      </c>
      <c r="F535" s="16" t="s">
        <v>1434</v>
      </c>
      <c r="G535" s="15" t="s">
        <v>760</v>
      </c>
      <c r="H535" s="15" t="s">
        <v>42</v>
      </c>
      <c r="I535" s="17">
        <f>HYPERLINK("https://docs.wto.org/imrd/directdoc.asp?DDFDocuments/t/G/TBTN17/TPKM304.DOCX","EN")</f>
      </c>
      <c r="J535" s="17">
        <f>HYPERLINK("https://docs.wto.org/imrd/directdoc.asp?DDFDocuments/u/G/TBTN17/TPKM304.DOCX","FR")</f>
      </c>
      <c r="K535" s="17">
        <f>HYPERLINK("https://docs.wto.org/imrd/directdoc.asp?DDFDocuments/v/G/TBTN17/TPKM304.DOCX","ES")</f>
      </c>
    </row>
    <row r="536">
      <c r="A536" s="11" t="s">
        <v>1435</v>
      </c>
      <c r="B536" s="12" t="s">
        <v>126</v>
      </c>
      <c r="C536" s="13">
        <v>43069</v>
      </c>
      <c r="D536" s="14" t="s">
        <v>13</v>
      </c>
      <c r="E536" s="15" t="s">
        <v>1436</v>
      </c>
      <c r="F536" s="16"/>
      <c r="G536" s="15" t="s">
        <v>411</v>
      </c>
      <c r="H536" s="15" t="s">
        <v>421</v>
      </c>
      <c r="I536" s="17">
        <f>HYPERLINK("https://docs.wto.org/imrd/directdoc.asp?DDFDocuments/t/G/TBTN17/TPKM305.DOCX","EN")</f>
      </c>
      <c r="J536" s="17">
        <f>HYPERLINK("https://docs.wto.org/imrd/directdoc.asp?DDFDocuments/u/G/TBTN17/TPKM305.DOCX","FR")</f>
      </c>
      <c r="K536" s="17">
        <f>HYPERLINK("https://docs.wto.org/imrd/directdoc.asp?DDFDocuments/v/G/TBTN17/TPKM305.DOCX","ES")</f>
      </c>
    </row>
    <row r="537">
      <c r="A537" s="11" t="s">
        <v>1437</v>
      </c>
      <c r="B537" s="12" t="s">
        <v>126</v>
      </c>
      <c r="C537" s="13">
        <v>43069</v>
      </c>
      <c r="D537" s="14" t="s">
        <v>13</v>
      </c>
      <c r="E537" s="15" t="s">
        <v>1436</v>
      </c>
      <c r="F537" s="16"/>
      <c r="G537" s="15" t="s">
        <v>411</v>
      </c>
      <c r="H537" s="15" t="s">
        <v>421</v>
      </c>
      <c r="I537" s="17">
        <f>HYPERLINK("https://docs.wto.org/imrd/directdoc.asp?DDFDocuments/t/G/TBTN17/TPKM306.DOCX","EN")</f>
      </c>
      <c r="J537" s="17">
        <f>HYPERLINK("https://docs.wto.org/imrd/directdoc.asp?DDFDocuments/u/G/TBTN17/TPKM306.DOCX","FR")</f>
      </c>
      <c r="K537" s="17">
        <f>HYPERLINK("https://docs.wto.org/imrd/directdoc.asp?DDFDocuments/v/G/TBTN17/TPKM306.DOCX","ES")</f>
      </c>
    </row>
    <row r="538">
      <c r="A538" s="11" t="s">
        <v>1438</v>
      </c>
      <c r="B538" s="12" t="s">
        <v>126</v>
      </c>
      <c r="C538" s="13">
        <v>43069</v>
      </c>
      <c r="D538" s="14" t="s">
        <v>13</v>
      </c>
      <c r="E538" s="15" t="s">
        <v>1439</v>
      </c>
      <c r="F538" s="16"/>
      <c r="G538" s="15" t="s">
        <v>1440</v>
      </c>
      <c r="H538" s="15" t="s">
        <v>16</v>
      </c>
      <c r="I538" s="17">
        <f>HYPERLINK("https://docs.wto.org/imrd/directdoc.asp?DDFDocuments/t/G/TBTN17/TPKM307.DOCX","EN")</f>
      </c>
      <c r="J538" s="17">
        <f>HYPERLINK("https://docs.wto.org/imrd/directdoc.asp?DDFDocuments/u/G/TBTN17/TPKM307.DOCX","FR")</f>
      </c>
      <c r="K538" s="17">
        <f>HYPERLINK("https://docs.wto.org/imrd/directdoc.asp?DDFDocuments/v/G/TBTN17/TPKM307.DOCX","ES")</f>
      </c>
    </row>
    <row r="539">
      <c r="A539" s="11" t="s">
        <v>1441</v>
      </c>
      <c r="B539" s="12" t="s">
        <v>126</v>
      </c>
      <c r="C539" s="13">
        <v>43069</v>
      </c>
      <c r="D539" s="14" t="s">
        <v>13</v>
      </c>
      <c r="E539" s="15" t="s">
        <v>1442</v>
      </c>
      <c r="F539" s="16"/>
      <c r="G539" s="15" t="s">
        <v>1443</v>
      </c>
      <c r="H539" s="15" t="s">
        <v>16</v>
      </c>
      <c r="I539" s="17">
        <f>HYPERLINK("https://docs.wto.org/imrd/directdoc.asp?DDFDocuments/t/G/TBTN17/TPKM308.DOCX","EN")</f>
      </c>
      <c r="J539" s="17">
        <f>HYPERLINK("https://docs.wto.org/imrd/directdoc.asp?DDFDocuments/u/G/TBTN17/TPKM308.DOCX","FR")</f>
      </c>
      <c r="K539" s="17">
        <f>HYPERLINK("https://docs.wto.org/imrd/directdoc.asp?DDFDocuments/v/G/TBTN17/TPKM308.DOCX","ES")</f>
      </c>
    </row>
    <row r="540">
      <c r="A540" s="11" t="s">
        <v>1444</v>
      </c>
      <c r="B540" s="12" t="s">
        <v>50</v>
      </c>
      <c r="C540" s="13">
        <v>43068</v>
      </c>
      <c r="D540" s="14" t="s">
        <v>13</v>
      </c>
      <c r="E540" s="15" t="s">
        <v>1445</v>
      </c>
      <c r="F540" s="16" t="s">
        <v>1446</v>
      </c>
      <c r="G540" s="15" t="s">
        <v>1447</v>
      </c>
      <c r="H540" s="15" t="s">
        <v>640</v>
      </c>
      <c r="I540" s="17">
        <f>HYPERLINK("https://docs.wto.org/imrd/directdoc.asp?DDFDocuments/t/G/TBTN17/COL229.DOCX","EN")</f>
      </c>
      <c r="J540" s="17">
        <f>HYPERLINK("https://docs.wto.org/imrd/directdoc.asp?DDFDocuments/u/G/TBTN17/COL229.DOCX","FR")</f>
      </c>
      <c r="K540" s="17">
        <f>HYPERLINK("https://docs.wto.org/imrd/directdoc.asp?DDFDocuments/v/G/TBTN17/COL229.DOCX","ES")</f>
      </c>
    </row>
    <row r="541">
      <c r="A541" s="11" t="s">
        <v>1448</v>
      </c>
      <c r="B541" s="12" t="s">
        <v>369</v>
      </c>
      <c r="C541" s="13">
        <v>43068</v>
      </c>
      <c r="D541" s="14" t="s">
        <v>51</v>
      </c>
      <c r="E541" s="15" t="s">
        <v>936</v>
      </c>
      <c r="F541" s="16" t="s">
        <v>1449</v>
      </c>
      <c r="G541" s="15" t="s">
        <v>775</v>
      </c>
      <c r="H541" s="15"/>
      <c r="I541" s="17">
        <f>HYPERLINK("https://docs.wto.org/imrd/directdoc.asp?DDFDocuments/t/G/TBTN14/ECU186A2.DOCX","EN")</f>
      </c>
      <c r="J541" s="17">
        <f>HYPERLINK("https://docs.wto.org/imrd/directdoc.asp?DDFDocuments/u/G/TBTN14/ECU186A2.DOCX","FR")</f>
      </c>
      <c r="K541" s="17">
        <f>HYPERLINK("https://docs.wto.org/imrd/directdoc.asp?DDFDocuments/v/G/TBTN14/ECU186A2.DOCX","ES")</f>
      </c>
    </row>
    <row r="542">
      <c r="A542" s="11" t="s">
        <v>1450</v>
      </c>
      <c r="B542" s="12" t="s">
        <v>369</v>
      </c>
      <c r="C542" s="13">
        <v>43068</v>
      </c>
      <c r="D542" s="14" t="s">
        <v>51</v>
      </c>
      <c r="E542" s="15" t="s">
        <v>1451</v>
      </c>
      <c r="F542" s="16" t="s">
        <v>1452</v>
      </c>
      <c r="G542" s="15" t="s">
        <v>1453</v>
      </c>
      <c r="H542" s="15" t="s">
        <v>772</v>
      </c>
      <c r="I542" s="17">
        <f>HYPERLINK("https://docs.wto.org/imrd/directdoc.asp?DDFDocuments/t/G/TBTN05/ECU3R1A1.DOCX","EN")</f>
      </c>
      <c r="J542" s="17">
        <f>HYPERLINK("https://docs.wto.org/imrd/directdoc.asp?DDFDocuments/u/G/TBTN05/ECU3R1A1.DOCX","FR")</f>
      </c>
      <c r="K542" s="17">
        <f>HYPERLINK("https://docs.wto.org/imrd/directdoc.asp?DDFDocuments/v/G/TBTN05/ECU3R1A1.DOCX","ES")</f>
      </c>
    </row>
    <row r="543">
      <c r="A543" s="11" t="s">
        <v>1454</v>
      </c>
      <c r="B543" s="12" t="s">
        <v>292</v>
      </c>
      <c r="C543" s="13">
        <v>43068</v>
      </c>
      <c r="D543" s="14" t="s">
        <v>13</v>
      </c>
      <c r="E543" s="15" t="s">
        <v>1455</v>
      </c>
      <c r="F543" s="16"/>
      <c r="G543" s="15" t="s">
        <v>132</v>
      </c>
      <c r="H543" s="15" t="s">
        <v>48</v>
      </c>
      <c r="I543" s="17">
        <f>HYPERLINK("https://docs.wto.org/imrd/directdoc.asp?DDFDocuments/t/G/TBTN17/JPN573.DOCX","EN")</f>
      </c>
      <c r="J543" s="17">
        <f>HYPERLINK("https://docs.wto.org/imrd/directdoc.asp?DDFDocuments/u/G/TBTN17/JPN573.DOCX","FR")</f>
      </c>
      <c r="K543" s="17">
        <f>HYPERLINK("https://docs.wto.org/imrd/directdoc.asp?DDFDocuments/v/G/TBTN17/JPN573.DOCX","ES")</f>
      </c>
    </row>
    <row r="544">
      <c r="A544" s="11" t="s">
        <v>1456</v>
      </c>
      <c r="B544" s="12" t="s">
        <v>341</v>
      </c>
      <c r="C544" s="13">
        <v>43068</v>
      </c>
      <c r="D544" s="14" t="s">
        <v>13</v>
      </c>
      <c r="E544" s="15" t="s">
        <v>1457</v>
      </c>
      <c r="F544" s="16"/>
      <c r="G544" s="15" t="s">
        <v>1068</v>
      </c>
      <c r="H544" s="15" t="s">
        <v>16</v>
      </c>
      <c r="I544" s="17">
        <f>HYPERLINK("https://docs.wto.org/imrd/directdoc.asp?DDFDocuments/t/G/TBTN17/KOR741.DOCX","EN")</f>
      </c>
      <c r="J544" s="17">
        <f>HYPERLINK("https://docs.wto.org/imrd/directdoc.asp?DDFDocuments/u/G/TBTN17/KOR741.DOCX","FR")</f>
      </c>
      <c r="K544" s="17">
        <f>HYPERLINK("https://docs.wto.org/imrd/directdoc.asp?DDFDocuments/v/G/TBTN17/KOR741.DOCX","ES")</f>
      </c>
    </row>
    <row r="545">
      <c r="A545" s="11" t="s">
        <v>1458</v>
      </c>
      <c r="B545" s="12" t="s">
        <v>321</v>
      </c>
      <c r="C545" s="13">
        <v>43068</v>
      </c>
      <c r="D545" s="14" t="s">
        <v>13</v>
      </c>
      <c r="E545" s="15" t="s">
        <v>1459</v>
      </c>
      <c r="F545" s="16"/>
      <c r="G545" s="15" t="s">
        <v>1331</v>
      </c>
      <c r="H545" s="15" t="s">
        <v>16</v>
      </c>
      <c r="I545" s="17">
        <f>HYPERLINK("https://docs.wto.org/imrd/directdoc.asp?DDFDocuments/t/G/TBTN17/TUR108.DOCX","EN")</f>
      </c>
      <c r="J545" s="17">
        <f>HYPERLINK("https://docs.wto.org/imrd/directdoc.asp?DDFDocuments/u/G/TBTN17/TUR108.DOCX","FR")</f>
      </c>
      <c r="K545" s="17">
        <f>HYPERLINK("https://docs.wto.org/imrd/directdoc.asp?DDFDocuments/v/G/TBTN17/TUR108.DOCX","ES")</f>
      </c>
    </row>
    <row r="546">
      <c r="A546" s="11" t="s">
        <v>1460</v>
      </c>
      <c r="B546" s="12" t="s">
        <v>321</v>
      </c>
      <c r="C546" s="13">
        <v>43068</v>
      </c>
      <c r="D546" s="14" t="s">
        <v>13</v>
      </c>
      <c r="E546" s="15" t="s">
        <v>1461</v>
      </c>
      <c r="F546" s="16"/>
      <c r="G546" s="15" t="s">
        <v>26</v>
      </c>
      <c r="H546" s="15" t="s">
        <v>16</v>
      </c>
      <c r="I546" s="17">
        <f>HYPERLINK("https://docs.wto.org/imrd/directdoc.asp?DDFDocuments/t/G/TBTN17/TUR109.DOCX","EN")</f>
      </c>
      <c r="J546" s="17">
        <f>HYPERLINK("https://docs.wto.org/imrd/directdoc.asp?DDFDocuments/u/G/TBTN17/TUR109.DOCX","FR")</f>
      </c>
      <c r="K546" s="17">
        <f>HYPERLINK("https://docs.wto.org/imrd/directdoc.asp?DDFDocuments/v/G/TBTN17/TUR109.DOCX","ES")</f>
      </c>
    </row>
    <row r="547">
      <c r="A547" s="11" t="s">
        <v>1462</v>
      </c>
      <c r="B547" s="12" t="s">
        <v>74</v>
      </c>
      <c r="C547" s="13">
        <v>43068</v>
      </c>
      <c r="D547" s="14" t="s">
        <v>13</v>
      </c>
      <c r="E547" s="15" t="s">
        <v>1463</v>
      </c>
      <c r="F547" s="16"/>
      <c r="G547" s="15" t="s">
        <v>95</v>
      </c>
      <c r="H547" s="15" t="s">
        <v>381</v>
      </c>
      <c r="I547" s="17">
        <f>HYPERLINK("https://docs.wto.org/imrd/directdoc.asp?DDFDocuments/t/G/TBTN17/ZAF223.DOCX","EN")</f>
      </c>
      <c r="J547" s="17">
        <f>HYPERLINK("https://docs.wto.org/imrd/directdoc.asp?DDFDocuments/u/G/TBTN17/ZAF223.DOCX","FR")</f>
      </c>
      <c r="K547" s="17">
        <f>HYPERLINK("https://docs.wto.org/imrd/directdoc.asp?DDFDocuments/v/G/TBTN17/ZAF223.DOCX","ES")</f>
      </c>
    </row>
    <row r="548">
      <c r="A548" s="11" t="s">
        <v>1464</v>
      </c>
      <c r="B548" s="12" t="s">
        <v>34</v>
      </c>
      <c r="C548" s="13">
        <v>43067</v>
      </c>
      <c r="D548" s="14" t="s">
        <v>13</v>
      </c>
      <c r="E548" s="15" t="s">
        <v>1465</v>
      </c>
      <c r="F548" s="16"/>
      <c r="G548" s="15" t="s">
        <v>1466</v>
      </c>
      <c r="H548" s="15" t="s">
        <v>16</v>
      </c>
      <c r="I548" s="17">
        <f>HYPERLINK("https://docs.wto.org/imrd/directdoc.asp?DDFDocuments/t/G/TBTN17/ARE396.DOCX","EN")</f>
      </c>
      <c r="J548" s="17">
        <f>HYPERLINK("https://docs.wto.org/imrd/directdoc.asp?DDFDocuments/u/G/TBTN17/ARE396.DOCX","FR")</f>
      </c>
      <c r="K548" s="17">
        <f>HYPERLINK("https://docs.wto.org/imrd/directdoc.asp?DDFDocuments/v/G/TBTN17/ARE396.DOCX","ES")</f>
      </c>
    </row>
    <row r="549">
      <c r="A549" s="11" t="s">
        <v>1464</v>
      </c>
      <c r="B549" s="12" t="s">
        <v>1117</v>
      </c>
      <c r="C549" s="13">
        <v>43067</v>
      </c>
      <c r="D549" s="14" t="s">
        <v>13</v>
      </c>
      <c r="E549" s="15" t="s">
        <v>1465</v>
      </c>
      <c r="F549" s="16"/>
      <c r="G549" s="15" t="s">
        <v>1466</v>
      </c>
      <c r="H549" s="15" t="s">
        <v>16</v>
      </c>
      <c r="I549" s="17">
        <f>HYPERLINK("https://docs.wto.org/imrd/directdoc.asp?DDFDocuments/t/G/TBTN17/ARE396.DOCX","EN")</f>
      </c>
      <c r="J549" s="17">
        <f>HYPERLINK("https://docs.wto.org/imrd/directdoc.asp?DDFDocuments/u/G/TBTN17/ARE396.DOCX","FR")</f>
      </c>
      <c r="K549" s="17">
        <f>HYPERLINK("https://docs.wto.org/imrd/directdoc.asp?DDFDocuments/v/G/TBTN17/ARE396.DOCX","ES")</f>
      </c>
    </row>
    <row r="550">
      <c r="A550" s="11" t="s">
        <v>1464</v>
      </c>
      <c r="B550" s="12" t="s">
        <v>1119</v>
      </c>
      <c r="C550" s="13">
        <v>43067</v>
      </c>
      <c r="D550" s="14" t="s">
        <v>13</v>
      </c>
      <c r="E550" s="15" t="s">
        <v>1465</v>
      </c>
      <c r="F550" s="16"/>
      <c r="G550" s="15" t="s">
        <v>1466</v>
      </c>
      <c r="H550" s="15" t="s">
        <v>16</v>
      </c>
      <c r="I550" s="17">
        <f>HYPERLINK("https://docs.wto.org/imrd/directdoc.asp?DDFDocuments/t/G/TBTN17/ARE396.DOCX","EN")</f>
      </c>
      <c r="J550" s="17">
        <f>HYPERLINK("https://docs.wto.org/imrd/directdoc.asp?DDFDocuments/u/G/TBTN17/ARE396.DOCX","FR")</f>
      </c>
      <c r="K550" s="17">
        <f>HYPERLINK("https://docs.wto.org/imrd/directdoc.asp?DDFDocuments/v/G/TBTN17/ARE396.DOCX","ES")</f>
      </c>
    </row>
    <row r="551">
      <c r="A551" s="11" t="s">
        <v>1464</v>
      </c>
      <c r="B551" s="12" t="s">
        <v>409</v>
      </c>
      <c r="C551" s="13">
        <v>43067</v>
      </c>
      <c r="D551" s="14" t="s">
        <v>13</v>
      </c>
      <c r="E551" s="15" t="s">
        <v>1465</v>
      </c>
      <c r="F551" s="16"/>
      <c r="G551" s="15" t="s">
        <v>1466</v>
      </c>
      <c r="H551" s="15" t="s">
        <v>16</v>
      </c>
      <c r="I551" s="17">
        <f>HYPERLINK("https://docs.wto.org/imrd/directdoc.asp?DDFDocuments/t/G/TBTN17/ARE396.DOCX","EN")</f>
      </c>
      <c r="J551" s="17">
        <f>HYPERLINK("https://docs.wto.org/imrd/directdoc.asp?DDFDocuments/u/G/TBTN17/ARE396.DOCX","FR")</f>
      </c>
      <c r="K551" s="17">
        <f>HYPERLINK("https://docs.wto.org/imrd/directdoc.asp?DDFDocuments/v/G/TBTN17/ARE396.DOCX","ES")</f>
      </c>
    </row>
    <row r="552">
      <c r="A552" s="11" t="s">
        <v>1464</v>
      </c>
      <c r="B552" s="12" t="s">
        <v>234</v>
      </c>
      <c r="C552" s="13">
        <v>43067</v>
      </c>
      <c r="D552" s="14" t="s">
        <v>13</v>
      </c>
      <c r="E552" s="15" t="s">
        <v>1465</v>
      </c>
      <c r="F552" s="16"/>
      <c r="G552" s="15" t="s">
        <v>1466</v>
      </c>
      <c r="H552" s="15" t="s">
        <v>16</v>
      </c>
      <c r="I552" s="17">
        <f>HYPERLINK("https://docs.wto.org/imrd/directdoc.asp?DDFDocuments/t/G/TBTN17/ARE396.DOCX","EN")</f>
      </c>
      <c r="J552" s="17">
        <f>HYPERLINK("https://docs.wto.org/imrd/directdoc.asp?DDFDocuments/u/G/TBTN17/ARE396.DOCX","FR")</f>
      </c>
      <c r="K552" s="17">
        <f>HYPERLINK("https://docs.wto.org/imrd/directdoc.asp?DDFDocuments/v/G/TBTN17/ARE396.DOCX","ES")</f>
      </c>
    </row>
    <row r="553">
      <c r="A553" s="11" t="s">
        <v>1464</v>
      </c>
      <c r="B553" s="12" t="s">
        <v>1120</v>
      </c>
      <c r="C553" s="13">
        <v>43067</v>
      </c>
      <c r="D553" s="14" t="s">
        <v>13</v>
      </c>
      <c r="E553" s="15" t="s">
        <v>1465</v>
      </c>
      <c r="F553" s="16"/>
      <c r="G553" s="15" t="s">
        <v>1466</v>
      </c>
      <c r="H553" s="15" t="s">
        <v>16</v>
      </c>
      <c r="I553" s="17">
        <f>HYPERLINK("https://docs.wto.org/imrd/directdoc.asp?DDFDocuments/t/G/TBTN17/ARE396.DOCX","EN")</f>
      </c>
      <c r="J553" s="17">
        <f>HYPERLINK("https://docs.wto.org/imrd/directdoc.asp?DDFDocuments/u/G/TBTN17/ARE396.DOCX","FR")</f>
      </c>
      <c r="K553" s="17">
        <f>HYPERLINK("https://docs.wto.org/imrd/directdoc.asp?DDFDocuments/v/G/TBTN17/ARE396.DOCX","ES")</f>
      </c>
    </row>
    <row r="554">
      <c r="A554" s="11" t="s">
        <v>1464</v>
      </c>
      <c r="B554" s="12" t="s">
        <v>1121</v>
      </c>
      <c r="C554" s="13">
        <v>43067</v>
      </c>
      <c r="D554" s="14" t="s">
        <v>13</v>
      </c>
      <c r="E554" s="15" t="s">
        <v>1465</v>
      </c>
      <c r="F554" s="16"/>
      <c r="G554" s="15" t="s">
        <v>1466</v>
      </c>
      <c r="H554" s="15" t="s">
        <v>16</v>
      </c>
      <c r="I554" s="17">
        <f>HYPERLINK("https://docs.wto.org/imrd/directdoc.asp?DDFDocuments/t/G/TBTN17/ARE396.DOCX","EN")</f>
      </c>
      <c r="J554" s="17">
        <f>HYPERLINK("https://docs.wto.org/imrd/directdoc.asp?DDFDocuments/u/G/TBTN17/ARE396.DOCX","FR")</f>
      </c>
      <c r="K554" s="17">
        <f>HYPERLINK("https://docs.wto.org/imrd/directdoc.asp?DDFDocuments/v/G/TBTN17/ARE396.DOCX","ES")</f>
      </c>
    </row>
    <row r="555">
      <c r="A555" s="11" t="s">
        <v>1467</v>
      </c>
      <c r="B555" s="12" t="s">
        <v>34</v>
      </c>
      <c r="C555" s="13">
        <v>43067</v>
      </c>
      <c r="D555" s="14" t="s">
        <v>13</v>
      </c>
      <c r="E555" s="15" t="s">
        <v>1468</v>
      </c>
      <c r="F555" s="16"/>
      <c r="G555" s="15" t="s">
        <v>1469</v>
      </c>
      <c r="H555" s="15" t="s">
        <v>16</v>
      </c>
      <c r="I555" s="17">
        <f>HYPERLINK("https://docs.wto.org/imrd/directdoc.asp?DDFDocuments/t/G/TBTN17/ARE397.DOCX","EN")</f>
      </c>
      <c r="J555" s="17">
        <f>HYPERLINK("https://docs.wto.org/imrd/directdoc.asp?DDFDocuments/u/G/TBTN17/ARE397.DOCX","FR")</f>
      </c>
      <c r="K555" s="17">
        <f>HYPERLINK("https://docs.wto.org/imrd/directdoc.asp?DDFDocuments/v/G/TBTN17/ARE397.DOCX","ES")</f>
      </c>
    </row>
    <row r="556">
      <c r="A556" s="11" t="s">
        <v>1467</v>
      </c>
      <c r="B556" s="12" t="s">
        <v>1117</v>
      </c>
      <c r="C556" s="13">
        <v>43067</v>
      </c>
      <c r="D556" s="14" t="s">
        <v>13</v>
      </c>
      <c r="E556" s="15" t="s">
        <v>1468</v>
      </c>
      <c r="F556" s="16"/>
      <c r="G556" s="15" t="s">
        <v>1469</v>
      </c>
      <c r="H556" s="15" t="s">
        <v>16</v>
      </c>
      <c r="I556" s="17">
        <f>HYPERLINK("https://docs.wto.org/imrd/directdoc.asp?DDFDocuments/t/G/TBTN17/ARE397.DOCX","EN")</f>
      </c>
      <c r="J556" s="17">
        <f>HYPERLINK("https://docs.wto.org/imrd/directdoc.asp?DDFDocuments/u/G/TBTN17/ARE397.DOCX","FR")</f>
      </c>
      <c r="K556" s="17">
        <f>HYPERLINK("https://docs.wto.org/imrd/directdoc.asp?DDFDocuments/v/G/TBTN17/ARE397.DOCX","ES")</f>
      </c>
    </row>
    <row r="557">
      <c r="A557" s="11" t="s">
        <v>1467</v>
      </c>
      <c r="B557" s="12" t="s">
        <v>1119</v>
      </c>
      <c r="C557" s="13">
        <v>43067</v>
      </c>
      <c r="D557" s="14" t="s">
        <v>13</v>
      </c>
      <c r="E557" s="15" t="s">
        <v>1468</v>
      </c>
      <c r="F557" s="16"/>
      <c r="G557" s="15" t="s">
        <v>1469</v>
      </c>
      <c r="H557" s="15" t="s">
        <v>16</v>
      </c>
      <c r="I557" s="17">
        <f>HYPERLINK("https://docs.wto.org/imrd/directdoc.asp?DDFDocuments/t/G/TBTN17/ARE397.DOCX","EN")</f>
      </c>
      <c r="J557" s="17">
        <f>HYPERLINK("https://docs.wto.org/imrd/directdoc.asp?DDFDocuments/u/G/TBTN17/ARE397.DOCX","FR")</f>
      </c>
      <c r="K557" s="17">
        <f>HYPERLINK("https://docs.wto.org/imrd/directdoc.asp?DDFDocuments/v/G/TBTN17/ARE397.DOCX","ES")</f>
      </c>
    </row>
    <row r="558">
      <c r="A558" s="11" t="s">
        <v>1467</v>
      </c>
      <c r="B558" s="12" t="s">
        <v>409</v>
      </c>
      <c r="C558" s="13">
        <v>43067</v>
      </c>
      <c r="D558" s="14" t="s">
        <v>13</v>
      </c>
      <c r="E558" s="15" t="s">
        <v>1468</v>
      </c>
      <c r="F558" s="16"/>
      <c r="G558" s="15" t="s">
        <v>1469</v>
      </c>
      <c r="H558" s="15" t="s">
        <v>16</v>
      </c>
      <c r="I558" s="17">
        <f>HYPERLINK("https://docs.wto.org/imrd/directdoc.asp?DDFDocuments/t/G/TBTN17/ARE397.DOCX","EN")</f>
      </c>
      <c r="J558" s="17">
        <f>HYPERLINK("https://docs.wto.org/imrd/directdoc.asp?DDFDocuments/u/G/TBTN17/ARE397.DOCX","FR")</f>
      </c>
      <c r="K558" s="17">
        <f>HYPERLINK("https://docs.wto.org/imrd/directdoc.asp?DDFDocuments/v/G/TBTN17/ARE397.DOCX","ES")</f>
      </c>
    </row>
    <row r="559">
      <c r="A559" s="11" t="s">
        <v>1467</v>
      </c>
      <c r="B559" s="12" t="s">
        <v>234</v>
      </c>
      <c r="C559" s="13">
        <v>43067</v>
      </c>
      <c r="D559" s="14" t="s">
        <v>13</v>
      </c>
      <c r="E559" s="15" t="s">
        <v>1468</v>
      </c>
      <c r="F559" s="16"/>
      <c r="G559" s="15" t="s">
        <v>1469</v>
      </c>
      <c r="H559" s="15" t="s">
        <v>16</v>
      </c>
      <c r="I559" s="17">
        <f>HYPERLINK("https://docs.wto.org/imrd/directdoc.asp?DDFDocuments/t/G/TBTN17/ARE397.DOCX","EN")</f>
      </c>
      <c r="J559" s="17">
        <f>HYPERLINK("https://docs.wto.org/imrd/directdoc.asp?DDFDocuments/u/G/TBTN17/ARE397.DOCX","FR")</f>
      </c>
      <c r="K559" s="17">
        <f>HYPERLINK("https://docs.wto.org/imrd/directdoc.asp?DDFDocuments/v/G/TBTN17/ARE397.DOCX","ES")</f>
      </c>
    </row>
    <row r="560">
      <c r="A560" s="11" t="s">
        <v>1467</v>
      </c>
      <c r="B560" s="12" t="s">
        <v>1120</v>
      </c>
      <c r="C560" s="13">
        <v>43067</v>
      </c>
      <c r="D560" s="14" t="s">
        <v>13</v>
      </c>
      <c r="E560" s="15" t="s">
        <v>1468</v>
      </c>
      <c r="F560" s="16"/>
      <c r="G560" s="15" t="s">
        <v>1469</v>
      </c>
      <c r="H560" s="15" t="s">
        <v>16</v>
      </c>
      <c r="I560" s="17">
        <f>HYPERLINK("https://docs.wto.org/imrd/directdoc.asp?DDFDocuments/t/G/TBTN17/ARE397.DOCX","EN")</f>
      </c>
      <c r="J560" s="17">
        <f>HYPERLINK("https://docs.wto.org/imrd/directdoc.asp?DDFDocuments/u/G/TBTN17/ARE397.DOCX","FR")</f>
      </c>
      <c r="K560" s="17">
        <f>HYPERLINK("https://docs.wto.org/imrd/directdoc.asp?DDFDocuments/v/G/TBTN17/ARE397.DOCX","ES")</f>
      </c>
    </row>
    <row r="561">
      <c r="A561" s="11" t="s">
        <v>1467</v>
      </c>
      <c r="B561" s="12" t="s">
        <v>1121</v>
      </c>
      <c r="C561" s="13">
        <v>43067</v>
      </c>
      <c r="D561" s="14" t="s">
        <v>13</v>
      </c>
      <c r="E561" s="15" t="s">
        <v>1468</v>
      </c>
      <c r="F561" s="16"/>
      <c r="G561" s="15" t="s">
        <v>1469</v>
      </c>
      <c r="H561" s="15" t="s">
        <v>16</v>
      </c>
      <c r="I561" s="17">
        <f>HYPERLINK("https://docs.wto.org/imrd/directdoc.asp?DDFDocuments/t/G/TBTN17/ARE397.DOCX","EN")</f>
      </c>
      <c r="J561" s="17">
        <f>HYPERLINK("https://docs.wto.org/imrd/directdoc.asp?DDFDocuments/u/G/TBTN17/ARE397.DOCX","FR")</f>
      </c>
      <c r="K561" s="17">
        <f>HYPERLINK("https://docs.wto.org/imrd/directdoc.asp?DDFDocuments/v/G/TBTN17/ARE397.DOCX","ES")</f>
      </c>
    </row>
    <row r="562">
      <c r="A562" s="11" t="s">
        <v>1470</v>
      </c>
      <c r="B562" s="12" t="s">
        <v>1117</v>
      </c>
      <c r="C562" s="13">
        <v>43067</v>
      </c>
      <c r="D562" s="14" t="s">
        <v>13</v>
      </c>
      <c r="E562" s="15" t="s">
        <v>1471</v>
      </c>
      <c r="F562" s="16"/>
      <c r="G562" s="15" t="s">
        <v>53</v>
      </c>
      <c r="H562" s="15" t="s">
        <v>16</v>
      </c>
      <c r="I562" s="17">
        <f>HYPERLINK("https://docs.wto.org/imrd/directdoc.asp?DDFDocuments/t/G/TBTN17/ARE398.DOCX","EN")</f>
      </c>
      <c r="J562" s="17">
        <f>HYPERLINK("https://docs.wto.org/imrd/directdoc.asp?DDFDocuments/u/G/TBTN17/ARE398.DOCX","FR")</f>
      </c>
      <c r="K562" s="17">
        <f>HYPERLINK("https://docs.wto.org/imrd/directdoc.asp?DDFDocuments/v/G/TBTN17/ARE398.DOCX","ES")</f>
      </c>
    </row>
    <row r="563">
      <c r="A563" s="11" t="s">
        <v>1470</v>
      </c>
      <c r="B563" s="12" t="s">
        <v>1119</v>
      </c>
      <c r="C563" s="13">
        <v>43067</v>
      </c>
      <c r="D563" s="14" t="s">
        <v>13</v>
      </c>
      <c r="E563" s="15" t="s">
        <v>1471</v>
      </c>
      <c r="F563" s="16"/>
      <c r="G563" s="15" t="s">
        <v>53</v>
      </c>
      <c r="H563" s="15" t="s">
        <v>16</v>
      </c>
      <c r="I563" s="17">
        <f>HYPERLINK("https://docs.wto.org/imrd/directdoc.asp?DDFDocuments/t/G/TBTN17/ARE398.DOCX","EN")</f>
      </c>
      <c r="J563" s="17">
        <f>HYPERLINK("https://docs.wto.org/imrd/directdoc.asp?DDFDocuments/u/G/TBTN17/ARE398.DOCX","FR")</f>
      </c>
      <c r="K563" s="17">
        <f>HYPERLINK("https://docs.wto.org/imrd/directdoc.asp?DDFDocuments/v/G/TBTN17/ARE398.DOCX","ES")</f>
      </c>
    </row>
    <row r="564">
      <c r="A564" s="11" t="s">
        <v>1470</v>
      </c>
      <c r="B564" s="12" t="s">
        <v>409</v>
      </c>
      <c r="C564" s="13">
        <v>43067</v>
      </c>
      <c r="D564" s="14" t="s">
        <v>13</v>
      </c>
      <c r="E564" s="15" t="s">
        <v>1471</v>
      </c>
      <c r="F564" s="16"/>
      <c r="G564" s="15" t="s">
        <v>53</v>
      </c>
      <c r="H564" s="15" t="s">
        <v>16</v>
      </c>
      <c r="I564" s="17">
        <f>HYPERLINK("https://docs.wto.org/imrd/directdoc.asp?DDFDocuments/t/G/TBTN17/ARE398.DOCX","EN")</f>
      </c>
      <c r="J564" s="17">
        <f>HYPERLINK("https://docs.wto.org/imrd/directdoc.asp?DDFDocuments/u/G/TBTN17/ARE398.DOCX","FR")</f>
      </c>
      <c r="K564" s="17">
        <f>HYPERLINK("https://docs.wto.org/imrd/directdoc.asp?DDFDocuments/v/G/TBTN17/ARE398.DOCX","ES")</f>
      </c>
    </row>
    <row r="565">
      <c r="A565" s="11" t="s">
        <v>1470</v>
      </c>
      <c r="B565" s="12" t="s">
        <v>234</v>
      </c>
      <c r="C565" s="13">
        <v>43067</v>
      </c>
      <c r="D565" s="14" t="s">
        <v>13</v>
      </c>
      <c r="E565" s="15" t="s">
        <v>1471</v>
      </c>
      <c r="F565" s="16"/>
      <c r="G565" s="15" t="s">
        <v>53</v>
      </c>
      <c r="H565" s="15" t="s">
        <v>16</v>
      </c>
      <c r="I565" s="17">
        <f>HYPERLINK("https://docs.wto.org/imrd/directdoc.asp?DDFDocuments/t/G/TBTN17/ARE398.DOCX","EN")</f>
      </c>
      <c r="J565" s="17">
        <f>HYPERLINK("https://docs.wto.org/imrd/directdoc.asp?DDFDocuments/u/G/TBTN17/ARE398.DOCX","FR")</f>
      </c>
      <c r="K565" s="17">
        <f>HYPERLINK("https://docs.wto.org/imrd/directdoc.asp?DDFDocuments/v/G/TBTN17/ARE398.DOCX","ES")</f>
      </c>
    </row>
    <row r="566">
      <c r="A566" s="11" t="s">
        <v>1470</v>
      </c>
      <c r="B566" s="12" t="s">
        <v>1120</v>
      </c>
      <c r="C566" s="13">
        <v>43067</v>
      </c>
      <c r="D566" s="14" t="s">
        <v>13</v>
      </c>
      <c r="E566" s="15" t="s">
        <v>1471</v>
      </c>
      <c r="F566" s="16"/>
      <c r="G566" s="15" t="s">
        <v>53</v>
      </c>
      <c r="H566" s="15" t="s">
        <v>16</v>
      </c>
      <c r="I566" s="17">
        <f>HYPERLINK("https://docs.wto.org/imrd/directdoc.asp?DDFDocuments/t/G/TBTN17/ARE398.DOCX","EN")</f>
      </c>
      <c r="J566" s="17">
        <f>HYPERLINK("https://docs.wto.org/imrd/directdoc.asp?DDFDocuments/u/G/TBTN17/ARE398.DOCX","FR")</f>
      </c>
      <c r="K566" s="17">
        <f>HYPERLINK("https://docs.wto.org/imrd/directdoc.asp?DDFDocuments/v/G/TBTN17/ARE398.DOCX","ES")</f>
      </c>
    </row>
    <row r="567">
      <c r="A567" s="11" t="s">
        <v>1470</v>
      </c>
      <c r="B567" s="12" t="s">
        <v>34</v>
      </c>
      <c r="C567" s="13">
        <v>43067</v>
      </c>
      <c r="D567" s="14" t="s">
        <v>13</v>
      </c>
      <c r="E567" s="15" t="s">
        <v>1471</v>
      </c>
      <c r="F567" s="16"/>
      <c r="G567" s="15" t="s">
        <v>53</v>
      </c>
      <c r="H567" s="15" t="s">
        <v>16</v>
      </c>
      <c r="I567" s="17">
        <f>HYPERLINK("https://docs.wto.org/imrd/directdoc.asp?DDFDocuments/t/G/TBTN17/ARE398.DOCX","EN")</f>
      </c>
      <c r="J567" s="17">
        <f>HYPERLINK("https://docs.wto.org/imrd/directdoc.asp?DDFDocuments/u/G/TBTN17/ARE398.DOCX","FR")</f>
      </c>
      <c r="K567" s="17">
        <f>HYPERLINK("https://docs.wto.org/imrd/directdoc.asp?DDFDocuments/v/G/TBTN17/ARE398.DOCX","ES")</f>
      </c>
    </row>
    <row r="568">
      <c r="A568" s="11" t="s">
        <v>1470</v>
      </c>
      <c r="B568" s="12" t="s">
        <v>1121</v>
      </c>
      <c r="C568" s="13">
        <v>43067</v>
      </c>
      <c r="D568" s="14" t="s">
        <v>13</v>
      </c>
      <c r="E568" s="15" t="s">
        <v>1471</v>
      </c>
      <c r="F568" s="16"/>
      <c r="G568" s="15" t="s">
        <v>53</v>
      </c>
      <c r="H568" s="15" t="s">
        <v>16</v>
      </c>
      <c r="I568" s="17">
        <f>HYPERLINK("https://docs.wto.org/imrd/directdoc.asp?DDFDocuments/t/G/TBTN17/ARE398.DOCX","EN")</f>
      </c>
      <c r="J568" s="17">
        <f>HYPERLINK("https://docs.wto.org/imrd/directdoc.asp?DDFDocuments/u/G/TBTN17/ARE398.DOCX","FR")</f>
      </c>
      <c r="K568" s="17">
        <f>HYPERLINK("https://docs.wto.org/imrd/directdoc.asp?DDFDocuments/v/G/TBTN17/ARE398.DOCX","ES")</f>
      </c>
    </row>
    <row r="569">
      <c r="A569" s="11" t="s">
        <v>1472</v>
      </c>
      <c r="B569" s="12" t="s">
        <v>248</v>
      </c>
      <c r="C569" s="13">
        <v>43067</v>
      </c>
      <c r="D569" s="14" t="s">
        <v>13</v>
      </c>
      <c r="E569" s="15" t="s">
        <v>1473</v>
      </c>
      <c r="F569" s="16" t="s">
        <v>1474</v>
      </c>
      <c r="G569" s="15" t="s">
        <v>1475</v>
      </c>
      <c r="H569" s="15" t="s">
        <v>149</v>
      </c>
      <c r="I569" s="17">
        <f>HYPERLINK("https://docs.wto.org/imrd/directdoc.asp?DDFDocuments/t/G/TBTN17/CHN1243.DOCX","EN")</f>
      </c>
      <c r="J569" s="17">
        <f>HYPERLINK("https://docs.wto.org/imrd/directdoc.asp?DDFDocuments/u/G/TBTN17/CHN1243.DOCX","FR")</f>
      </c>
      <c r="K569" s="17">
        <f>HYPERLINK("https://docs.wto.org/imrd/directdoc.asp?DDFDocuments/v/G/TBTN17/CHN1243.DOCX","ES")</f>
      </c>
    </row>
    <row r="570">
      <c r="A570" s="11" t="s">
        <v>1476</v>
      </c>
      <c r="B570" s="12" t="s">
        <v>248</v>
      </c>
      <c r="C570" s="13">
        <v>43067</v>
      </c>
      <c r="D570" s="14" t="s">
        <v>13</v>
      </c>
      <c r="E570" s="15" t="s">
        <v>1477</v>
      </c>
      <c r="F570" s="16" t="s">
        <v>1478</v>
      </c>
      <c r="G570" s="15" t="s">
        <v>778</v>
      </c>
      <c r="H570" s="15" t="s">
        <v>149</v>
      </c>
      <c r="I570" s="17">
        <f>HYPERLINK("https://docs.wto.org/imrd/directdoc.asp?DDFDocuments/t/G/TBTN17/CHN1244.DOCX","EN")</f>
      </c>
      <c r="J570" s="17">
        <f>HYPERLINK("https://docs.wto.org/imrd/directdoc.asp?DDFDocuments/u/G/TBTN17/CHN1244.DOCX","FR")</f>
      </c>
      <c r="K570" s="17">
        <f>HYPERLINK("https://docs.wto.org/imrd/directdoc.asp?DDFDocuments/v/G/TBTN17/CHN1244.DOCX","ES")</f>
      </c>
    </row>
    <row r="571">
      <c r="A571" s="11" t="s">
        <v>1479</v>
      </c>
      <c r="B571" s="12" t="s">
        <v>292</v>
      </c>
      <c r="C571" s="13">
        <v>43067</v>
      </c>
      <c r="D571" s="14" t="s">
        <v>13</v>
      </c>
      <c r="E571" s="15" t="s">
        <v>1480</v>
      </c>
      <c r="F571" s="16"/>
      <c r="G571" s="15" t="s">
        <v>1481</v>
      </c>
      <c r="H571" s="15" t="s">
        <v>1482</v>
      </c>
      <c r="I571" s="17">
        <f>HYPERLINK("https://docs.wto.org/imrd/directdoc.asp?DDFDocuments/t/G/TBTN17/JPN572.DOCX","EN")</f>
      </c>
      <c r="J571" s="17">
        <f>HYPERLINK("https://docs.wto.org/imrd/directdoc.asp?DDFDocuments/u/G/TBTN17/JPN572.DOCX","FR")</f>
      </c>
      <c r="K571" s="17">
        <f>HYPERLINK("https://docs.wto.org/imrd/directdoc.asp?DDFDocuments/v/G/TBTN17/JPN572.DOCX","ES")</f>
      </c>
    </row>
    <row r="572">
      <c r="A572" s="11" t="s">
        <v>1483</v>
      </c>
      <c r="B572" s="12" t="s">
        <v>1484</v>
      </c>
      <c r="C572" s="13">
        <v>43067</v>
      </c>
      <c r="D572" s="14" t="s">
        <v>13</v>
      </c>
      <c r="E572" s="15" t="s">
        <v>1485</v>
      </c>
      <c r="F572" s="16" t="s">
        <v>1486</v>
      </c>
      <c r="G572" s="15" t="s">
        <v>1487</v>
      </c>
      <c r="H572" s="15" t="s">
        <v>37</v>
      </c>
      <c r="I572" s="17">
        <f>HYPERLINK("https://docs.wto.org/imrd/directdoc.asp?DDFDocuments/t/G/TBTN17/LCA52.DOCX","EN")</f>
      </c>
      <c r="J572" s="17">
        <f>HYPERLINK("https://docs.wto.org/imrd/directdoc.asp?DDFDocuments/u/G/TBTN17/LCA52.DOCX","FR")</f>
      </c>
      <c r="K572" s="17">
        <f>HYPERLINK("https://docs.wto.org/imrd/directdoc.asp?DDFDocuments/v/G/TBTN17/LCA52.DOCX","ES")</f>
      </c>
    </row>
    <row r="573">
      <c r="A573" s="11" t="s">
        <v>1488</v>
      </c>
      <c r="B573" s="12" t="s">
        <v>1484</v>
      </c>
      <c r="C573" s="13">
        <v>43067</v>
      </c>
      <c r="D573" s="14" t="s">
        <v>13</v>
      </c>
      <c r="E573" s="15" t="s">
        <v>1489</v>
      </c>
      <c r="F573" s="16"/>
      <c r="G573" s="15" t="s">
        <v>228</v>
      </c>
      <c r="H573" s="15" t="s">
        <v>142</v>
      </c>
      <c r="I573" s="17">
        <f>HYPERLINK("https://docs.wto.org/imrd/directdoc.asp?DDFDocuments/t/G/TBTN17/LCA53.DOCX","EN")</f>
      </c>
      <c r="J573" s="17">
        <f>HYPERLINK("https://docs.wto.org/imrd/directdoc.asp?DDFDocuments/u/G/TBTN17/LCA53.DOCX","FR")</f>
      </c>
      <c r="K573" s="17">
        <f>HYPERLINK("https://docs.wto.org/imrd/directdoc.asp?DDFDocuments/v/G/TBTN17/LCA53.DOCX","ES")</f>
      </c>
    </row>
    <row r="574">
      <c r="A574" s="11" t="s">
        <v>1490</v>
      </c>
      <c r="B574" s="12" t="s">
        <v>44</v>
      </c>
      <c r="C574" s="13">
        <v>43067</v>
      </c>
      <c r="D574" s="14" t="s">
        <v>51</v>
      </c>
      <c r="E574" s="15" t="s">
        <v>1491</v>
      </c>
      <c r="F574" s="16"/>
      <c r="G574" s="15" t="s">
        <v>830</v>
      </c>
      <c r="H574" s="15"/>
      <c r="I574" s="17">
        <f>HYPERLINK("https://docs.wto.org/imrd/directdoc.asp?DDFDocuments/t/G/TBTN08/MEX150A2.DOCX","EN")</f>
      </c>
      <c r="J574" s="17">
        <f>HYPERLINK("https://docs.wto.org/imrd/directdoc.asp?DDFDocuments/u/G/TBTN08/MEX150A2.DOCX","FR")</f>
      </c>
      <c r="K574" s="17">
        <f>HYPERLINK("https://docs.wto.org/imrd/directdoc.asp?DDFDocuments/v/G/TBTN08/MEX150A2.DOCX","ES")</f>
      </c>
    </row>
    <row r="575">
      <c r="A575" s="11" t="s">
        <v>1492</v>
      </c>
      <c r="B575" s="12" t="s">
        <v>44</v>
      </c>
      <c r="C575" s="13">
        <v>43067</v>
      </c>
      <c r="D575" s="14" t="s">
        <v>51</v>
      </c>
      <c r="E575" s="15" t="s">
        <v>1493</v>
      </c>
      <c r="F575" s="16"/>
      <c r="G575" s="15" t="s">
        <v>530</v>
      </c>
      <c r="H575" s="15" t="s">
        <v>72</v>
      </c>
      <c r="I575" s="17">
        <f>HYPERLINK("https://docs.wto.org/imrd/directdoc.asp?DDFDocuments/t/G/TBTN14/MEX273A1.DOCX","EN")</f>
      </c>
      <c r="J575" s="17">
        <f>HYPERLINK("https://docs.wto.org/imrd/directdoc.asp?DDFDocuments/u/G/TBTN14/MEX273A1.DOCX","FR")</f>
      </c>
      <c r="K575" s="17">
        <f>HYPERLINK("https://docs.wto.org/imrd/directdoc.asp?DDFDocuments/v/G/TBTN14/MEX273A1.DOCX","ES")</f>
      </c>
    </row>
    <row r="576">
      <c r="A576" s="11" t="s">
        <v>1494</v>
      </c>
      <c r="B576" s="12" t="s">
        <v>44</v>
      </c>
      <c r="C576" s="13">
        <v>43067</v>
      </c>
      <c r="D576" s="14" t="s">
        <v>51</v>
      </c>
      <c r="E576" s="15" t="s">
        <v>952</v>
      </c>
      <c r="F576" s="16"/>
      <c r="G576" s="15" t="s">
        <v>953</v>
      </c>
      <c r="H576" s="15" t="s">
        <v>954</v>
      </c>
      <c r="I576" s="17">
        <f>HYPERLINK("https://docs.wto.org/imrd/directdoc.asp?DDFDocuments/t/G/TBTN17/MEX361A1.DOCX","EN")</f>
      </c>
      <c r="J576" s="17">
        <f>HYPERLINK("https://docs.wto.org/imrd/directdoc.asp?DDFDocuments/u/G/TBTN17/MEX361A1.DOCX","FR")</f>
      </c>
      <c r="K576" s="17">
        <f>HYPERLINK("https://docs.wto.org/imrd/directdoc.asp?DDFDocuments/v/G/TBTN17/MEX361A1.DOCX","ES")</f>
      </c>
    </row>
    <row r="577">
      <c r="A577" s="11" t="s">
        <v>1495</v>
      </c>
      <c r="B577" s="12" t="s">
        <v>34</v>
      </c>
      <c r="C577" s="13">
        <v>43067</v>
      </c>
      <c r="D577" s="14" t="s">
        <v>13</v>
      </c>
      <c r="E577" s="15" t="s">
        <v>1496</v>
      </c>
      <c r="F577" s="16"/>
      <c r="G577" s="15" t="s">
        <v>157</v>
      </c>
      <c r="H577" s="15" t="s">
        <v>102</v>
      </c>
      <c r="I577" s="17">
        <f>HYPERLINK("https://docs.wto.org/imrd/directdoc.asp?DDFDocuments/t/G/TBTN17/SAU1028.DOCX","EN")</f>
      </c>
      <c r="J577" s="17">
        <f>HYPERLINK("https://docs.wto.org/imrd/directdoc.asp?DDFDocuments/u/G/TBTN17/SAU1028.DOCX","FR")</f>
      </c>
      <c r="K577" s="17">
        <f>HYPERLINK("https://docs.wto.org/imrd/directdoc.asp?DDFDocuments/v/G/TBTN17/SAU1028.DOCX","ES")</f>
      </c>
    </row>
    <row r="578">
      <c r="A578" s="11" t="s">
        <v>1497</v>
      </c>
      <c r="B578" s="12" t="s">
        <v>185</v>
      </c>
      <c r="C578" s="13">
        <v>43067</v>
      </c>
      <c r="D578" s="14" t="s">
        <v>13</v>
      </c>
      <c r="E578" s="15" t="s">
        <v>1498</v>
      </c>
      <c r="F578" s="16"/>
      <c r="G578" s="15" t="s">
        <v>416</v>
      </c>
      <c r="H578" s="15" t="s">
        <v>1499</v>
      </c>
      <c r="I578" s="17">
        <f>HYPERLINK("https://docs.wto.org/imrd/directdoc.asp?DDFDocuments/t/G/TBTN17/UGA783.DOCX","EN")</f>
      </c>
      <c r="J578" s="17">
        <f>HYPERLINK("https://docs.wto.org/imrd/directdoc.asp?DDFDocuments/u/G/TBTN17/UGA783.DOCX","FR")</f>
      </c>
      <c r="K578" s="17">
        <f>HYPERLINK("https://docs.wto.org/imrd/directdoc.asp?DDFDocuments/v/G/TBTN17/UGA783.DOCX","ES")</f>
      </c>
    </row>
    <row r="579">
      <c r="A579" s="11" t="s">
        <v>1500</v>
      </c>
      <c r="B579" s="12" t="s">
        <v>185</v>
      </c>
      <c r="C579" s="13">
        <v>43067</v>
      </c>
      <c r="D579" s="14" t="s">
        <v>13</v>
      </c>
      <c r="E579" s="15" t="s">
        <v>1501</v>
      </c>
      <c r="F579" s="16"/>
      <c r="G579" s="15" t="s">
        <v>416</v>
      </c>
      <c r="H579" s="15" t="s">
        <v>1499</v>
      </c>
      <c r="I579" s="17">
        <f>HYPERLINK("https://docs.wto.org/imrd/directdoc.asp?DDFDocuments/t/G/TBTN17/UGA784.DOCX","EN")</f>
      </c>
      <c r="J579" s="17">
        <f>HYPERLINK("https://docs.wto.org/imrd/directdoc.asp?DDFDocuments/u/G/TBTN17/UGA784.DOCX","FR")</f>
      </c>
      <c r="K579" s="17">
        <f>HYPERLINK("https://docs.wto.org/imrd/directdoc.asp?DDFDocuments/v/G/TBTN17/UGA784.DOCX","ES")</f>
      </c>
    </row>
    <row r="580">
      <c r="A580" s="11" t="s">
        <v>1502</v>
      </c>
      <c r="B580" s="12" t="s">
        <v>185</v>
      </c>
      <c r="C580" s="13">
        <v>43067</v>
      </c>
      <c r="D580" s="14" t="s">
        <v>13</v>
      </c>
      <c r="E580" s="15" t="s">
        <v>1503</v>
      </c>
      <c r="F580" s="16" t="s">
        <v>1072</v>
      </c>
      <c r="G580" s="15" t="s">
        <v>621</v>
      </c>
      <c r="H580" s="15" t="s">
        <v>1504</v>
      </c>
      <c r="I580" s="17">
        <f>HYPERLINK("https://docs.wto.org/imrd/directdoc.asp?DDFDocuments/t/G/TBTN17/UGA785.DOCX","EN")</f>
      </c>
      <c r="J580" s="17">
        <f>HYPERLINK("https://docs.wto.org/imrd/directdoc.asp?DDFDocuments/u/G/TBTN17/UGA785.DOCX","FR")</f>
      </c>
      <c r="K580" s="17">
        <f>HYPERLINK("https://docs.wto.org/imrd/directdoc.asp?DDFDocuments/v/G/TBTN17/UGA785.DOCX","ES")</f>
      </c>
    </row>
    <row r="581">
      <c r="A581" s="11" t="s">
        <v>1505</v>
      </c>
      <c r="B581" s="12" t="s">
        <v>185</v>
      </c>
      <c r="C581" s="13">
        <v>43067</v>
      </c>
      <c r="D581" s="14" t="s">
        <v>13</v>
      </c>
      <c r="E581" s="15" t="s">
        <v>1506</v>
      </c>
      <c r="F581" s="16" t="s">
        <v>1507</v>
      </c>
      <c r="G581" s="15" t="s">
        <v>621</v>
      </c>
      <c r="H581" s="15" t="s">
        <v>1504</v>
      </c>
      <c r="I581" s="17">
        <f>HYPERLINK("https://docs.wto.org/imrd/directdoc.asp?DDFDocuments/t/G/TBTN17/UGA786.DOCX","EN")</f>
      </c>
      <c r="J581" s="17">
        <f>HYPERLINK("https://docs.wto.org/imrd/directdoc.asp?DDFDocuments/u/G/TBTN17/UGA786.DOCX","FR")</f>
      </c>
      <c r="K581" s="17">
        <f>HYPERLINK("https://docs.wto.org/imrd/directdoc.asp?DDFDocuments/v/G/TBTN17/UGA786.DOCX","ES")</f>
      </c>
    </row>
    <row r="582">
      <c r="A582" s="11" t="s">
        <v>1508</v>
      </c>
      <c r="B582" s="12" t="s">
        <v>185</v>
      </c>
      <c r="C582" s="13">
        <v>43067</v>
      </c>
      <c r="D582" s="14" t="s">
        <v>13</v>
      </c>
      <c r="E582" s="15" t="s">
        <v>1509</v>
      </c>
      <c r="F582" s="16" t="s">
        <v>1510</v>
      </c>
      <c r="G582" s="15" t="s">
        <v>228</v>
      </c>
      <c r="H582" s="15" t="s">
        <v>1504</v>
      </c>
      <c r="I582" s="17">
        <f>HYPERLINK("https://docs.wto.org/imrd/directdoc.asp?DDFDocuments/t/G/TBTN17/UGA787.DOCX","EN")</f>
      </c>
      <c r="J582" s="17">
        <f>HYPERLINK("https://docs.wto.org/imrd/directdoc.asp?DDFDocuments/u/G/TBTN17/UGA787.DOCX","FR")</f>
      </c>
      <c r="K582" s="17">
        <f>HYPERLINK("https://docs.wto.org/imrd/directdoc.asp?DDFDocuments/v/G/TBTN17/UGA787.DOCX","ES")</f>
      </c>
    </row>
    <row r="583">
      <c r="A583" s="11" t="s">
        <v>1511</v>
      </c>
      <c r="B583" s="12" t="s">
        <v>185</v>
      </c>
      <c r="C583" s="13">
        <v>43067</v>
      </c>
      <c r="D583" s="14" t="s">
        <v>13</v>
      </c>
      <c r="E583" s="15" t="s">
        <v>1512</v>
      </c>
      <c r="F583" s="16"/>
      <c r="G583" s="15" t="s">
        <v>1513</v>
      </c>
      <c r="H583" s="15" t="s">
        <v>220</v>
      </c>
      <c r="I583" s="17">
        <f>HYPERLINK("https://docs.wto.org/imrd/directdoc.asp?DDFDocuments/t/G/TBTN17/UGA788.DOCX","EN")</f>
      </c>
      <c r="J583" s="17">
        <f>HYPERLINK("https://docs.wto.org/imrd/directdoc.asp?DDFDocuments/u/G/TBTN17/UGA788.DOCX","FR")</f>
      </c>
      <c r="K583" s="17">
        <f>HYPERLINK("https://docs.wto.org/imrd/directdoc.asp?DDFDocuments/v/G/TBTN17/UGA788.DOCX","ES")</f>
      </c>
    </row>
    <row r="584">
      <c r="A584" s="11" t="s">
        <v>1514</v>
      </c>
      <c r="B584" s="12" t="s">
        <v>185</v>
      </c>
      <c r="C584" s="13">
        <v>43067</v>
      </c>
      <c r="D584" s="14" t="s">
        <v>13</v>
      </c>
      <c r="E584" s="15" t="s">
        <v>1515</v>
      </c>
      <c r="F584" s="16" t="s">
        <v>1516</v>
      </c>
      <c r="G584" s="15" t="s">
        <v>1517</v>
      </c>
      <c r="H584" s="15" t="s">
        <v>328</v>
      </c>
      <c r="I584" s="17">
        <f>HYPERLINK("https://docs.wto.org/imrd/directdoc.asp?DDFDocuments/t/G/TBTN17/UGA789.DOCX","EN")</f>
      </c>
      <c r="J584" s="17">
        <f>HYPERLINK("https://docs.wto.org/imrd/directdoc.asp?DDFDocuments/u/G/TBTN17/UGA789.DOCX","FR")</f>
      </c>
      <c r="K584" s="17">
        <f>HYPERLINK("https://docs.wto.org/imrd/directdoc.asp?DDFDocuments/v/G/TBTN17/UGA789.DOCX","ES")</f>
      </c>
    </row>
    <row r="585">
      <c r="A585" s="11" t="s">
        <v>1518</v>
      </c>
      <c r="B585" s="12" t="s">
        <v>185</v>
      </c>
      <c r="C585" s="13">
        <v>43067</v>
      </c>
      <c r="D585" s="14" t="s">
        <v>13</v>
      </c>
      <c r="E585" s="15"/>
      <c r="F585" s="16" t="s">
        <v>1519</v>
      </c>
      <c r="G585" s="15" t="s">
        <v>1520</v>
      </c>
      <c r="H585" s="15" t="s">
        <v>220</v>
      </c>
      <c r="I585" s="17">
        <f>HYPERLINK("https://docs.wto.org/imrd/directdoc.asp?DDFDocuments/t/G/TBTN17/UGA790.DOCX","EN")</f>
      </c>
      <c r="J585" s="17">
        <f>HYPERLINK("https://docs.wto.org/imrd/directdoc.asp?DDFDocuments/u/G/TBTN17/UGA790.DOCX","FR")</f>
      </c>
      <c r="K585" s="17">
        <f>HYPERLINK("https://docs.wto.org/imrd/directdoc.asp?DDFDocuments/v/G/TBTN17/UGA790.DOCX","ES")</f>
      </c>
    </row>
    <row r="586">
      <c r="A586" s="11" t="s">
        <v>1521</v>
      </c>
      <c r="B586" s="12" t="s">
        <v>185</v>
      </c>
      <c r="C586" s="13">
        <v>43067</v>
      </c>
      <c r="D586" s="14" t="s">
        <v>13</v>
      </c>
      <c r="E586" s="15"/>
      <c r="F586" s="16" t="s">
        <v>1522</v>
      </c>
      <c r="G586" s="15" t="s">
        <v>1523</v>
      </c>
      <c r="H586" s="15" t="s">
        <v>220</v>
      </c>
      <c r="I586" s="17">
        <f>HYPERLINK("https://docs.wto.org/imrd/directdoc.asp?DDFDocuments/t/G/TBTN17/UGA791.DOCX","EN")</f>
      </c>
      <c r="J586" s="17">
        <f>HYPERLINK("https://docs.wto.org/imrd/directdoc.asp?DDFDocuments/u/G/TBTN17/UGA791.DOCX","FR")</f>
      </c>
      <c r="K586" s="17">
        <f>HYPERLINK("https://docs.wto.org/imrd/directdoc.asp?DDFDocuments/v/G/TBTN17/UGA791.DOCX","ES")</f>
      </c>
    </row>
    <row r="587">
      <c r="A587" s="11" t="s">
        <v>1524</v>
      </c>
      <c r="B587" s="12" t="s">
        <v>185</v>
      </c>
      <c r="C587" s="13">
        <v>43067</v>
      </c>
      <c r="D587" s="14" t="s">
        <v>13</v>
      </c>
      <c r="E587" s="15"/>
      <c r="F587" s="16" t="s">
        <v>1516</v>
      </c>
      <c r="G587" s="15" t="s">
        <v>1523</v>
      </c>
      <c r="H587" s="15" t="s">
        <v>220</v>
      </c>
      <c r="I587" s="17">
        <f>HYPERLINK("https://docs.wto.org/imrd/directdoc.asp?DDFDocuments/t/G/TBTN17/UGA792.DOCX","EN")</f>
      </c>
      <c r="J587" s="17">
        <f>HYPERLINK("https://docs.wto.org/imrd/directdoc.asp?DDFDocuments/u/G/TBTN17/UGA792.DOCX","FR")</f>
      </c>
      <c r="K587" s="17">
        <f>HYPERLINK("https://docs.wto.org/imrd/directdoc.asp?DDFDocuments/v/G/TBTN17/UGA792.DOCX","ES")</f>
      </c>
    </row>
    <row r="588">
      <c r="A588" s="11" t="s">
        <v>1525</v>
      </c>
      <c r="B588" s="12" t="s">
        <v>248</v>
      </c>
      <c r="C588" s="13">
        <v>43066</v>
      </c>
      <c r="D588" s="14" t="s">
        <v>13</v>
      </c>
      <c r="E588" s="15" t="s">
        <v>1526</v>
      </c>
      <c r="F588" s="16" t="s">
        <v>467</v>
      </c>
      <c r="G588" s="15" t="s">
        <v>778</v>
      </c>
      <c r="H588" s="15" t="s">
        <v>68</v>
      </c>
      <c r="I588" s="17">
        <f>HYPERLINK("https://docs.wto.org/imrd/directdoc.asp?DDFDocuments/t/G/TBTN17/CHN1235.DOCX","EN")</f>
      </c>
      <c r="J588" s="17">
        <f>HYPERLINK("https://docs.wto.org/imrd/directdoc.asp?DDFDocuments/u/G/TBTN17/CHN1235.DOCX","FR")</f>
      </c>
      <c r="K588" s="17">
        <f>HYPERLINK("https://docs.wto.org/imrd/directdoc.asp?DDFDocuments/v/G/TBTN17/CHN1235.DOCX","ES")</f>
      </c>
    </row>
    <row r="589">
      <c r="A589" s="11" t="s">
        <v>1527</v>
      </c>
      <c r="B589" s="12" t="s">
        <v>248</v>
      </c>
      <c r="C589" s="13">
        <v>43066</v>
      </c>
      <c r="D589" s="14" t="s">
        <v>13</v>
      </c>
      <c r="E589" s="15" t="s">
        <v>1528</v>
      </c>
      <c r="F589" s="16" t="s">
        <v>467</v>
      </c>
      <c r="G589" s="15" t="s">
        <v>1529</v>
      </c>
      <c r="H589" s="15" t="s">
        <v>16</v>
      </c>
      <c r="I589" s="17">
        <f>HYPERLINK("https://docs.wto.org/imrd/directdoc.asp?DDFDocuments/t/G/TBTN17/CHN1237.DOCX","EN")</f>
      </c>
      <c r="J589" s="17">
        <f>HYPERLINK("https://docs.wto.org/imrd/directdoc.asp?DDFDocuments/u/G/TBTN17/CHN1237.DOCX","FR")</f>
      </c>
      <c r="K589" s="17">
        <f>HYPERLINK("https://docs.wto.org/imrd/directdoc.asp?DDFDocuments/v/G/TBTN17/CHN1237.DOCX","ES")</f>
      </c>
    </row>
    <row r="590">
      <c r="A590" s="11" t="s">
        <v>1530</v>
      </c>
      <c r="B590" s="12" t="s">
        <v>248</v>
      </c>
      <c r="C590" s="13">
        <v>43066</v>
      </c>
      <c r="D590" s="14" t="s">
        <v>13</v>
      </c>
      <c r="E590" s="15" t="s">
        <v>1531</v>
      </c>
      <c r="F590" s="16" t="s">
        <v>1532</v>
      </c>
      <c r="G590" s="15" t="s">
        <v>1533</v>
      </c>
      <c r="H590" s="15" t="s">
        <v>1534</v>
      </c>
      <c r="I590" s="17">
        <f>HYPERLINK("https://docs.wto.org/imrd/directdoc.asp?DDFDocuments/t/G/TBTN17/CHN1238.DOCX","EN")</f>
      </c>
      <c r="J590" s="17">
        <f>HYPERLINK("https://docs.wto.org/imrd/directdoc.asp?DDFDocuments/u/G/TBTN17/CHN1238.DOCX","FR")</f>
      </c>
      <c r="K590" s="17">
        <f>HYPERLINK("https://docs.wto.org/imrd/directdoc.asp?DDFDocuments/v/G/TBTN17/CHN1238.DOCX","ES")</f>
      </c>
    </row>
    <row r="591">
      <c r="A591" s="11" t="s">
        <v>1535</v>
      </c>
      <c r="B591" s="12" t="s">
        <v>248</v>
      </c>
      <c r="C591" s="13">
        <v>43066</v>
      </c>
      <c r="D591" s="14" t="s">
        <v>13</v>
      </c>
      <c r="E591" s="15" t="s">
        <v>1536</v>
      </c>
      <c r="F591" s="16" t="s">
        <v>1537</v>
      </c>
      <c r="G591" s="15" t="s">
        <v>1538</v>
      </c>
      <c r="H591" s="15" t="s">
        <v>198</v>
      </c>
      <c r="I591" s="17">
        <f>HYPERLINK("https://docs.wto.org/imrd/directdoc.asp?DDFDocuments/t/G/TBTN17/CHN1239.DOCX","EN")</f>
      </c>
      <c r="J591" s="17">
        <f>HYPERLINK("https://docs.wto.org/imrd/directdoc.asp?DDFDocuments/u/G/TBTN17/CHN1239.DOCX","FR")</f>
      </c>
      <c r="K591" s="17">
        <f>HYPERLINK("https://docs.wto.org/imrd/directdoc.asp?DDFDocuments/v/G/TBTN17/CHN1239.DOCX","ES")</f>
      </c>
    </row>
    <row r="592">
      <c r="A592" s="11" t="s">
        <v>1539</v>
      </c>
      <c r="B592" s="12" t="s">
        <v>248</v>
      </c>
      <c r="C592" s="13">
        <v>43066</v>
      </c>
      <c r="D592" s="14" t="s">
        <v>13</v>
      </c>
      <c r="E592" s="15" t="s">
        <v>1540</v>
      </c>
      <c r="F592" s="16" t="s">
        <v>1185</v>
      </c>
      <c r="G592" s="15" t="s">
        <v>1541</v>
      </c>
      <c r="H592" s="15" t="s">
        <v>48</v>
      </c>
      <c r="I592" s="17">
        <f>HYPERLINK("https://docs.wto.org/imrd/directdoc.asp?DDFDocuments/t/G/TBTN17/CHN1240.DOCX","EN")</f>
      </c>
      <c r="J592" s="17">
        <f>HYPERLINK("https://docs.wto.org/imrd/directdoc.asp?DDFDocuments/u/G/TBTN17/CHN1240.DOCX","FR")</f>
      </c>
      <c r="K592" s="17">
        <f>HYPERLINK("https://docs.wto.org/imrd/directdoc.asp?DDFDocuments/v/G/TBTN17/CHN1240.DOCX","ES")</f>
      </c>
    </row>
    <row r="593">
      <c r="A593" s="11" t="s">
        <v>1542</v>
      </c>
      <c r="B593" s="12" t="s">
        <v>248</v>
      </c>
      <c r="C593" s="13">
        <v>43066</v>
      </c>
      <c r="D593" s="14" t="s">
        <v>13</v>
      </c>
      <c r="E593" s="15" t="s">
        <v>1543</v>
      </c>
      <c r="F593" s="16" t="s">
        <v>1050</v>
      </c>
      <c r="G593" s="15" t="s">
        <v>1544</v>
      </c>
      <c r="H593" s="15" t="s">
        <v>68</v>
      </c>
      <c r="I593" s="17">
        <f>HYPERLINK("https://docs.wto.org/imrd/directdoc.asp?DDFDocuments/t/G/TBTN17/CHN1241.DOCX","EN")</f>
      </c>
      <c r="J593" s="17">
        <f>HYPERLINK("https://docs.wto.org/imrd/directdoc.asp?DDFDocuments/u/G/TBTN17/CHN1241.DOCX","FR")</f>
      </c>
      <c r="K593" s="17">
        <f>HYPERLINK("https://docs.wto.org/imrd/directdoc.asp?DDFDocuments/v/G/TBTN17/CHN1241.DOCX","ES")</f>
      </c>
    </row>
    <row r="594">
      <c r="A594" s="11" t="s">
        <v>1545</v>
      </c>
      <c r="B594" s="12" t="s">
        <v>248</v>
      </c>
      <c r="C594" s="13">
        <v>43066</v>
      </c>
      <c r="D594" s="14" t="s">
        <v>13</v>
      </c>
      <c r="E594" s="15" t="s">
        <v>1546</v>
      </c>
      <c r="F594" s="16" t="s">
        <v>1547</v>
      </c>
      <c r="G594" s="15" t="s">
        <v>1548</v>
      </c>
      <c r="H594" s="15" t="s">
        <v>640</v>
      </c>
      <c r="I594" s="17">
        <f>HYPERLINK("https://docs.wto.org/imrd/directdoc.asp?DDFDocuments/t/G/TBTN17/CHN1242.DOCX","EN")</f>
      </c>
      <c r="J594" s="17">
        <f>HYPERLINK("https://docs.wto.org/imrd/directdoc.asp?DDFDocuments/u/G/TBTN17/CHN1242.DOCX","FR")</f>
      </c>
      <c r="K594" s="17">
        <f>HYPERLINK("https://docs.wto.org/imrd/directdoc.asp?DDFDocuments/v/G/TBTN17/CHN1242.DOCX","ES")</f>
      </c>
    </row>
    <row r="595">
      <c r="A595" s="11" t="s">
        <v>1549</v>
      </c>
      <c r="B595" s="12" t="s">
        <v>369</v>
      </c>
      <c r="C595" s="13">
        <v>43066</v>
      </c>
      <c r="D595" s="14" t="s">
        <v>152</v>
      </c>
      <c r="E595" s="15"/>
      <c r="F595" s="16" t="s">
        <v>1424</v>
      </c>
      <c r="G595" s="15"/>
      <c r="H595" s="15" t="s">
        <v>37</v>
      </c>
      <c r="I595" s="17">
        <f>HYPERLINK("https://docs.wto.org/imrd/directdoc.asp?DDFDocuments/t/G/TBTN14/ECU237R1.DOCX","EN")</f>
      </c>
      <c r="J595" s="17">
        <f>HYPERLINK("https://docs.wto.org/imrd/directdoc.asp?DDFDocuments/u/G/TBTN14/ECU237R1.DOCX","FR")</f>
      </c>
      <c r="K595" s="17">
        <f>HYPERLINK("https://docs.wto.org/imrd/directdoc.asp?DDFDocuments/v/G/TBTN14/ECU237R1.DOCX","ES")</f>
      </c>
    </row>
    <row r="596">
      <c r="A596" s="11" t="s">
        <v>1550</v>
      </c>
      <c r="B596" s="12" t="s">
        <v>369</v>
      </c>
      <c r="C596" s="13">
        <v>43066</v>
      </c>
      <c r="D596" s="14" t="s">
        <v>51</v>
      </c>
      <c r="E596" s="15"/>
      <c r="F596" s="16" t="s">
        <v>1551</v>
      </c>
      <c r="G596" s="15" t="s">
        <v>1552</v>
      </c>
      <c r="H596" s="15" t="s">
        <v>64</v>
      </c>
      <c r="I596" s="17">
        <f>HYPERLINK("https://docs.wto.org/imrd/directdoc.asp?DDFDocuments/t/G/TBTN15/ECU301A1.DOCX","EN")</f>
      </c>
      <c r="J596" s="17">
        <f>HYPERLINK("https://docs.wto.org/imrd/directdoc.asp?DDFDocuments/u/G/TBTN15/ECU301A1.DOCX","FR")</f>
      </c>
      <c r="K596" s="17">
        <f>HYPERLINK("https://docs.wto.org/imrd/directdoc.asp?DDFDocuments/v/G/TBTN15/ECU301A1.DOCX","ES")</f>
      </c>
    </row>
    <row r="597">
      <c r="A597" s="11" t="s">
        <v>1553</v>
      </c>
      <c r="B597" s="12" t="s">
        <v>44</v>
      </c>
      <c r="C597" s="13">
        <v>43066</v>
      </c>
      <c r="D597" s="14" t="s">
        <v>13</v>
      </c>
      <c r="E597" s="15" t="s">
        <v>1554</v>
      </c>
      <c r="F597" s="16" t="s">
        <v>1555</v>
      </c>
      <c r="G597" s="15" t="s">
        <v>1556</v>
      </c>
      <c r="H597" s="15" t="s">
        <v>48</v>
      </c>
      <c r="I597" s="17">
        <f>HYPERLINK("https://docs.wto.org/imrd/directdoc.asp?DDFDocuments/t/G/TBTN17/MEX380.DOCX","EN")</f>
      </c>
      <c r="J597" s="17">
        <f>HYPERLINK("https://docs.wto.org/imrd/directdoc.asp?DDFDocuments/u/G/TBTN17/MEX380.DOCX","FR")</f>
      </c>
      <c r="K597" s="17">
        <f>HYPERLINK("https://docs.wto.org/imrd/directdoc.asp?DDFDocuments/v/G/TBTN17/MEX380.DOCX","ES")</f>
      </c>
    </row>
    <row r="598">
      <c r="A598" s="11" t="s">
        <v>1557</v>
      </c>
      <c r="B598" s="12" t="s">
        <v>44</v>
      </c>
      <c r="C598" s="13">
        <v>43066</v>
      </c>
      <c r="D598" s="14" t="s">
        <v>13</v>
      </c>
      <c r="E598" s="15" t="s">
        <v>1558</v>
      </c>
      <c r="F598" s="16" t="s">
        <v>1555</v>
      </c>
      <c r="G598" s="15" t="s">
        <v>1556</v>
      </c>
      <c r="H598" s="15" t="s">
        <v>48</v>
      </c>
      <c r="I598" s="17">
        <f>HYPERLINK("https://docs.wto.org/imrd/directdoc.asp?DDFDocuments/t/G/TBTN17/MEX381.DOCX","EN")</f>
      </c>
      <c r="J598" s="17">
        <f>HYPERLINK("https://docs.wto.org/imrd/directdoc.asp?DDFDocuments/u/G/TBTN17/MEX381.DOCX","FR")</f>
      </c>
      <c r="K598" s="17">
        <f>HYPERLINK("https://docs.wto.org/imrd/directdoc.asp?DDFDocuments/v/G/TBTN17/MEX381.DOCX","ES")</f>
      </c>
    </row>
    <row r="599">
      <c r="A599" s="11" t="s">
        <v>1559</v>
      </c>
      <c r="B599" s="12" t="s">
        <v>44</v>
      </c>
      <c r="C599" s="13">
        <v>43066</v>
      </c>
      <c r="D599" s="14" t="s">
        <v>13</v>
      </c>
      <c r="E599" s="15" t="s">
        <v>1560</v>
      </c>
      <c r="F599" s="16" t="s">
        <v>1561</v>
      </c>
      <c r="G599" s="15" t="s">
        <v>1562</v>
      </c>
      <c r="H599" s="15" t="s">
        <v>68</v>
      </c>
      <c r="I599" s="17">
        <f>HYPERLINK("https://docs.wto.org/imrd/directdoc.asp?DDFDocuments/t/G/TBTN17/MEX382.DOCX","EN")</f>
      </c>
      <c r="J599" s="17">
        <f>HYPERLINK("https://docs.wto.org/imrd/directdoc.asp?DDFDocuments/u/G/TBTN17/MEX382.DOCX","FR")</f>
      </c>
      <c r="K599" s="17">
        <f>HYPERLINK("https://docs.wto.org/imrd/directdoc.asp?DDFDocuments/v/G/TBTN17/MEX382.DOCX","ES")</f>
      </c>
    </row>
    <row r="600">
      <c r="A600" s="11" t="s">
        <v>1563</v>
      </c>
      <c r="B600" s="12" t="s">
        <v>126</v>
      </c>
      <c r="C600" s="13">
        <v>43066</v>
      </c>
      <c r="D600" s="14" t="s">
        <v>51</v>
      </c>
      <c r="E600" s="15" t="s">
        <v>1564</v>
      </c>
      <c r="F600" s="16"/>
      <c r="G600" s="15" t="s">
        <v>1565</v>
      </c>
      <c r="H600" s="15" t="s">
        <v>1566</v>
      </c>
      <c r="I600" s="17">
        <f>HYPERLINK("https://docs.wto.org/imrd/directdoc.asp?DDFDocuments/t/G/TBTN17/TPKM277A1.DOCX","EN")</f>
      </c>
      <c r="J600" s="17">
        <f>HYPERLINK("https://docs.wto.org/imrd/directdoc.asp?DDFDocuments/u/G/TBTN17/TPKM277A1.DOCX","FR")</f>
      </c>
      <c r="K600" s="17">
        <f>HYPERLINK("https://docs.wto.org/imrd/directdoc.asp?DDFDocuments/v/G/TBTN17/TPKM277A1.DOCX","ES")</f>
      </c>
    </row>
    <row r="601">
      <c r="A601" s="11" t="s">
        <v>1567</v>
      </c>
      <c r="B601" s="12" t="s">
        <v>126</v>
      </c>
      <c r="C601" s="13">
        <v>43066</v>
      </c>
      <c r="D601" s="14" t="s">
        <v>13</v>
      </c>
      <c r="E601" s="15" t="s">
        <v>1568</v>
      </c>
      <c r="F601" s="16"/>
      <c r="G601" s="15" t="s">
        <v>243</v>
      </c>
      <c r="H601" s="15" t="s">
        <v>42</v>
      </c>
      <c r="I601" s="17">
        <f>HYPERLINK("https://docs.wto.org/imrd/directdoc.asp?DDFDocuments/t/G/TBTN17/TPKM295.DOCX","EN")</f>
      </c>
      <c r="J601" s="17">
        <f>HYPERLINK("https://docs.wto.org/imrd/directdoc.asp?DDFDocuments/u/G/TBTN17/TPKM295.DOCX","FR")</f>
      </c>
      <c r="K601" s="17">
        <f>HYPERLINK("https://docs.wto.org/imrd/directdoc.asp?DDFDocuments/v/G/TBTN17/TPKM295.DOCX","ES")</f>
      </c>
    </row>
    <row r="602">
      <c r="A602" s="11" t="s">
        <v>1569</v>
      </c>
      <c r="B602" s="12" t="s">
        <v>744</v>
      </c>
      <c r="C602" s="13">
        <v>43066</v>
      </c>
      <c r="D602" s="14" t="s">
        <v>13</v>
      </c>
      <c r="E602" s="15" t="s">
        <v>1570</v>
      </c>
      <c r="F602" s="16"/>
      <c r="G602" s="15" t="s">
        <v>1571</v>
      </c>
      <c r="H602" s="15" t="s">
        <v>1572</v>
      </c>
      <c r="I602" s="17">
        <f>HYPERLINK("https://docs.wto.org/imrd/directdoc.asp?DDFDocuments/t/G/TBTN17/UKR130.DOCX","EN")</f>
      </c>
      <c r="J602" s="17">
        <f>HYPERLINK("https://docs.wto.org/imrd/directdoc.asp?DDFDocuments/u/G/TBTN17/UKR130.DOCX","FR")</f>
      </c>
      <c r="K602" s="17">
        <f>HYPERLINK("https://docs.wto.org/imrd/directdoc.asp?DDFDocuments/v/G/TBTN17/UKR130.DOCX","ES")</f>
      </c>
    </row>
    <row r="603">
      <c r="A603" s="11" t="s">
        <v>1573</v>
      </c>
      <c r="B603" s="12" t="s">
        <v>1574</v>
      </c>
      <c r="C603" s="13">
        <v>43063</v>
      </c>
      <c r="D603" s="14" t="s">
        <v>13</v>
      </c>
      <c r="E603" s="15" t="s">
        <v>1575</v>
      </c>
      <c r="F603" s="16"/>
      <c r="G603" s="15" t="s">
        <v>1576</v>
      </c>
      <c r="H603" s="15" t="s">
        <v>910</v>
      </c>
      <c r="I603" s="17">
        <f>HYPERLINK("https://docs.wto.org/imrd/directdoc.asp?DDFDocuments/t/G/TBTN17/ALB84.DOCX","EN")</f>
      </c>
      <c r="J603" s="17">
        <f>HYPERLINK("https://docs.wto.org/imrd/directdoc.asp?DDFDocuments/u/G/TBTN17/ALB84.DOCX","FR")</f>
      </c>
      <c r="K603" s="17">
        <f>HYPERLINK("https://docs.wto.org/imrd/directdoc.asp?DDFDocuments/v/G/TBTN17/ALB84.DOCX","ES")</f>
      </c>
    </row>
    <row r="604">
      <c r="A604" s="11" t="s">
        <v>1577</v>
      </c>
      <c r="B604" s="12" t="s">
        <v>1574</v>
      </c>
      <c r="C604" s="13">
        <v>43063</v>
      </c>
      <c r="D604" s="14" t="s">
        <v>13</v>
      </c>
      <c r="E604" s="15" t="s">
        <v>1575</v>
      </c>
      <c r="F604" s="16"/>
      <c r="G604" s="15" t="s">
        <v>1576</v>
      </c>
      <c r="H604" s="15" t="s">
        <v>16</v>
      </c>
      <c r="I604" s="17">
        <f>HYPERLINK("https://docs.wto.org/imrd/directdoc.asp?DDFDocuments/t/G/TBTN17/ALB85.DOCX","EN")</f>
      </c>
      <c r="J604" s="17">
        <f>HYPERLINK("https://docs.wto.org/imrd/directdoc.asp?DDFDocuments/u/G/TBTN17/ALB85.DOCX","FR")</f>
      </c>
      <c r="K604" s="17">
        <f>HYPERLINK("https://docs.wto.org/imrd/directdoc.asp?DDFDocuments/v/G/TBTN17/ALB85.DOCX","ES")</f>
      </c>
    </row>
    <row r="605">
      <c r="A605" s="11" t="s">
        <v>1578</v>
      </c>
      <c r="B605" s="12" t="s">
        <v>1574</v>
      </c>
      <c r="C605" s="13">
        <v>43063</v>
      </c>
      <c r="D605" s="14" t="s">
        <v>13</v>
      </c>
      <c r="E605" s="15" t="s">
        <v>1575</v>
      </c>
      <c r="F605" s="16"/>
      <c r="G605" s="15" t="s">
        <v>1576</v>
      </c>
      <c r="H605" s="15" t="s">
        <v>16</v>
      </c>
      <c r="I605" s="17">
        <f>HYPERLINK("https://docs.wto.org/imrd/directdoc.asp?DDFDocuments/t/G/TBTN17/ALB86.DOCX","EN")</f>
      </c>
      <c r="J605" s="17">
        <f>HYPERLINK("https://docs.wto.org/imrd/directdoc.asp?DDFDocuments/u/G/TBTN17/ALB86.DOCX","FR")</f>
      </c>
      <c r="K605" s="17">
        <f>HYPERLINK("https://docs.wto.org/imrd/directdoc.asp?DDFDocuments/v/G/TBTN17/ALB86.DOCX","ES")</f>
      </c>
    </row>
    <row r="606">
      <c r="A606" s="11" t="s">
        <v>1579</v>
      </c>
      <c r="B606" s="12" t="s">
        <v>1574</v>
      </c>
      <c r="C606" s="13">
        <v>43063</v>
      </c>
      <c r="D606" s="14" t="s">
        <v>13</v>
      </c>
      <c r="E606" s="15" t="s">
        <v>1575</v>
      </c>
      <c r="F606" s="16"/>
      <c r="G606" s="15" t="s">
        <v>1576</v>
      </c>
      <c r="H606" s="15" t="s">
        <v>20</v>
      </c>
      <c r="I606" s="17">
        <f>HYPERLINK("https://docs.wto.org/imrd/directdoc.asp?DDFDocuments/t/G/TBTN17/ALB87.DOCX","EN")</f>
      </c>
      <c r="J606" s="17">
        <f>HYPERLINK("https://docs.wto.org/imrd/directdoc.asp?DDFDocuments/u/G/TBTN17/ALB87.DOCX","FR")</f>
      </c>
      <c r="K606" s="17">
        <f>HYPERLINK("https://docs.wto.org/imrd/directdoc.asp?DDFDocuments/v/G/TBTN17/ALB87.DOCX","ES")</f>
      </c>
    </row>
    <row r="607">
      <c r="A607" s="11" t="s">
        <v>1580</v>
      </c>
      <c r="B607" s="12" t="s">
        <v>1574</v>
      </c>
      <c r="C607" s="13">
        <v>43063</v>
      </c>
      <c r="D607" s="14" t="s">
        <v>13</v>
      </c>
      <c r="E607" s="15" t="s">
        <v>1575</v>
      </c>
      <c r="F607" s="16"/>
      <c r="G607" s="15" t="s">
        <v>1576</v>
      </c>
      <c r="H607" s="15" t="s">
        <v>16</v>
      </c>
      <c r="I607" s="17">
        <f>HYPERLINK("https://docs.wto.org/imrd/directdoc.asp?DDFDocuments/t/G/TBTN17/ALB88.DOCX","EN")</f>
      </c>
      <c r="J607" s="17">
        <f>HYPERLINK("https://docs.wto.org/imrd/directdoc.asp?DDFDocuments/u/G/TBTN17/ALB88.DOCX","FR")</f>
      </c>
      <c r="K607" s="17">
        <f>HYPERLINK("https://docs.wto.org/imrd/directdoc.asp?DDFDocuments/v/G/TBTN17/ALB88.DOCX","ES")</f>
      </c>
    </row>
    <row r="608">
      <c r="A608" s="11" t="s">
        <v>1581</v>
      </c>
      <c r="B608" s="12" t="s">
        <v>280</v>
      </c>
      <c r="C608" s="13">
        <v>43063</v>
      </c>
      <c r="D608" s="14" t="s">
        <v>51</v>
      </c>
      <c r="E608" s="15" t="s">
        <v>1582</v>
      </c>
      <c r="F608" s="16"/>
      <c r="G608" s="15" t="s">
        <v>778</v>
      </c>
      <c r="H608" s="15" t="s">
        <v>81</v>
      </c>
      <c r="I608" s="17">
        <f>HYPERLINK("https://docs.wto.org/imrd/directdoc.asp?DDFDocuments/t/G/TBTN05/ARG193A5.DOCX","EN")</f>
      </c>
      <c r="J608" s="17">
        <f>HYPERLINK("https://docs.wto.org/imrd/directdoc.asp?DDFDocuments/u/G/TBTN05/ARG193A5.DOCX","FR")</f>
      </c>
      <c r="K608" s="17">
        <f>HYPERLINK("https://docs.wto.org/imrd/directdoc.asp?DDFDocuments/v/G/TBTN05/ARG193A5.DOCX","ES")</f>
      </c>
    </row>
    <row r="609">
      <c r="A609" s="11" t="s">
        <v>1583</v>
      </c>
      <c r="B609" s="12" t="s">
        <v>280</v>
      </c>
      <c r="C609" s="13">
        <v>43063</v>
      </c>
      <c r="D609" s="14" t="s">
        <v>51</v>
      </c>
      <c r="E609" s="15" t="s">
        <v>1584</v>
      </c>
      <c r="F609" s="16"/>
      <c r="G609" s="15" t="s">
        <v>282</v>
      </c>
      <c r="H609" s="15" t="s">
        <v>54</v>
      </c>
      <c r="I609" s="17">
        <f>HYPERLINK("https://docs.wto.org/imrd/directdoc.asp?DDFDocuments/t/G/TBTN09/ARG247A1.DOCX","EN")</f>
      </c>
      <c r="J609" s="17">
        <f>HYPERLINK("https://docs.wto.org/imrd/directdoc.asp?DDFDocuments/u/G/TBTN09/ARG247A1.DOCX","FR")</f>
      </c>
      <c r="K609" s="17">
        <f>HYPERLINK("https://docs.wto.org/imrd/directdoc.asp?DDFDocuments/v/G/TBTN09/ARG247A1.DOCX","ES")</f>
      </c>
    </row>
    <row r="610">
      <c r="A610" s="11" t="s">
        <v>1585</v>
      </c>
      <c r="B610" s="12" t="s">
        <v>83</v>
      </c>
      <c r="C610" s="13">
        <v>43063</v>
      </c>
      <c r="D610" s="14" t="s">
        <v>13</v>
      </c>
      <c r="E610" s="15" t="s">
        <v>1586</v>
      </c>
      <c r="F610" s="16"/>
      <c r="G610" s="15" t="s">
        <v>124</v>
      </c>
      <c r="H610" s="15" t="s">
        <v>16</v>
      </c>
      <c r="I610" s="17">
        <f>HYPERLINK("https://docs.wto.org/imrd/directdoc.asp?DDFDocuments/t/G/TBTN17/BRA757.DOCX","EN")</f>
      </c>
      <c r="J610" s="17">
        <f>HYPERLINK("https://docs.wto.org/imrd/directdoc.asp?DDFDocuments/u/G/TBTN17/BRA757.DOCX","FR")</f>
      </c>
      <c r="K610" s="17">
        <f>HYPERLINK("https://docs.wto.org/imrd/directdoc.asp?DDFDocuments/v/G/TBTN17/BRA757.DOCX","ES")</f>
      </c>
    </row>
    <row r="611">
      <c r="A611" s="11" t="s">
        <v>1587</v>
      </c>
      <c r="B611" s="12" t="s">
        <v>83</v>
      </c>
      <c r="C611" s="13">
        <v>43063</v>
      </c>
      <c r="D611" s="14" t="s">
        <v>13</v>
      </c>
      <c r="E611" s="15" t="s">
        <v>1588</v>
      </c>
      <c r="F611" s="16" t="s">
        <v>1589</v>
      </c>
      <c r="G611" s="15" t="s">
        <v>675</v>
      </c>
      <c r="H611" s="15" t="s">
        <v>16</v>
      </c>
      <c r="I611" s="17">
        <f>HYPERLINK("https://docs.wto.org/imrd/directdoc.asp?DDFDocuments/t/G/TBTN17/BRA758.DOCX","EN")</f>
      </c>
      <c r="J611" s="17">
        <f>HYPERLINK("https://docs.wto.org/imrd/directdoc.asp?DDFDocuments/u/G/TBTN17/BRA758.DOCX","FR")</f>
      </c>
      <c r="K611" s="17">
        <f>HYPERLINK("https://docs.wto.org/imrd/directdoc.asp?DDFDocuments/v/G/TBTN17/BRA758.DOCX","ES")</f>
      </c>
    </row>
    <row r="612">
      <c r="A612" s="11" t="s">
        <v>1590</v>
      </c>
      <c r="B612" s="12" t="s">
        <v>369</v>
      </c>
      <c r="C612" s="13">
        <v>43063</v>
      </c>
      <c r="D612" s="14" t="s">
        <v>51</v>
      </c>
      <c r="E612" s="15" t="s">
        <v>1591</v>
      </c>
      <c r="F612" s="16" t="s">
        <v>1592</v>
      </c>
      <c r="G612" s="15" t="s">
        <v>1274</v>
      </c>
      <c r="H612" s="15" t="s">
        <v>772</v>
      </c>
      <c r="I612" s="17">
        <f>HYPERLINK("https://docs.wto.org/imrd/directdoc.asp?DDFDocuments/t/G/TBTN13/ECU108A3.DOCX","EN")</f>
      </c>
      <c r="J612" s="17">
        <f>HYPERLINK("https://docs.wto.org/imrd/directdoc.asp?DDFDocuments/u/G/TBTN13/ECU108A3.DOCX","FR")</f>
      </c>
      <c r="K612" s="17">
        <f>HYPERLINK("https://docs.wto.org/imrd/directdoc.asp?DDFDocuments/v/G/TBTN13/ECU108A3.DOCX","ES")</f>
      </c>
    </row>
    <row r="613">
      <c r="A613" s="11" t="s">
        <v>1593</v>
      </c>
      <c r="B613" s="12" t="s">
        <v>1594</v>
      </c>
      <c r="C613" s="13">
        <v>43063</v>
      </c>
      <c r="D613" s="14" t="s">
        <v>13</v>
      </c>
      <c r="E613" s="15" t="s">
        <v>1595</v>
      </c>
      <c r="F613" s="16"/>
      <c r="G613" s="15" t="s">
        <v>168</v>
      </c>
      <c r="H613" s="15" t="s">
        <v>16</v>
      </c>
      <c r="I613" s="17">
        <f>HYPERLINK("https://docs.wto.org/imrd/directdoc.asp?DDFDocuments/t/G/TBTN17/JAM71.DOCX","EN")</f>
      </c>
      <c r="J613" s="17">
        <f>HYPERLINK("https://docs.wto.org/imrd/directdoc.asp?DDFDocuments/u/G/TBTN17/JAM71.DOCX","FR")</f>
      </c>
      <c r="K613" s="17">
        <f>HYPERLINK("https://docs.wto.org/imrd/directdoc.asp?DDFDocuments/v/G/TBTN17/JAM71.DOCX","ES")</f>
      </c>
    </row>
    <row r="614">
      <c r="A614" s="11" t="s">
        <v>1596</v>
      </c>
      <c r="B614" s="12" t="s">
        <v>341</v>
      </c>
      <c r="C614" s="13">
        <v>43063</v>
      </c>
      <c r="D614" s="14" t="s">
        <v>13</v>
      </c>
      <c r="E614" s="15" t="s">
        <v>1597</v>
      </c>
      <c r="F614" s="16"/>
      <c r="G614" s="15" t="s">
        <v>1598</v>
      </c>
      <c r="H614" s="15" t="s">
        <v>16</v>
      </c>
      <c r="I614" s="17">
        <f>HYPERLINK("https://docs.wto.org/imrd/directdoc.asp?DDFDocuments/t/G/TBTN17/KOR740.DOCX","EN")</f>
      </c>
      <c r="J614" s="17">
        <f>HYPERLINK("https://docs.wto.org/imrd/directdoc.asp?DDFDocuments/u/G/TBTN17/KOR740.DOCX","FR")</f>
      </c>
      <c r="K614" s="17">
        <f>HYPERLINK("https://docs.wto.org/imrd/directdoc.asp?DDFDocuments/v/G/TBTN17/KOR740.DOCX","ES")</f>
      </c>
    </row>
    <row r="615">
      <c r="A615" s="11" t="s">
        <v>1599</v>
      </c>
      <c r="B615" s="12" t="s">
        <v>383</v>
      </c>
      <c r="C615" s="13">
        <v>43063</v>
      </c>
      <c r="D615" s="14" t="s">
        <v>51</v>
      </c>
      <c r="E615" s="15" t="s">
        <v>1600</v>
      </c>
      <c r="F615" s="16" t="s">
        <v>1601</v>
      </c>
      <c r="G615" s="15" t="s">
        <v>1602</v>
      </c>
      <c r="H615" s="15" t="s">
        <v>118</v>
      </c>
      <c r="I615" s="17">
        <f>HYPERLINK("https://docs.wto.org/imrd/directdoc.asp?DDFDocuments/t/G/TBTN17/SGP37A1.DOCX","EN")</f>
      </c>
      <c r="J615" s="17">
        <f>HYPERLINK("https://docs.wto.org/imrd/directdoc.asp?DDFDocuments/u/G/TBTN17/SGP37A1.DOCX","FR")</f>
      </c>
      <c r="K615" s="17">
        <f>HYPERLINK("https://docs.wto.org/imrd/directdoc.asp?DDFDocuments/v/G/TBTN17/SGP37A1.DOCX","ES")</f>
      </c>
    </row>
    <row r="616">
      <c r="A616" s="11" t="s">
        <v>1603</v>
      </c>
      <c r="B616" s="12" t="s">
        <v>638</v>
      </c>
      <c r="C616" s="13">
        <v>43063</v>
      </c>
      <c r="D616" s="14" t="s">
        <v>13</v>
      </c>
      <c r="E616" s="15" t="s">
        <v>1604</v>
      </c>
      <c r="F616" s="16"/>
      <c r="G616" s="15" t="s">
        <v>228</v>
      </c>
      <c r="H616" s="15" t="s">
        <v>16</v>
      </c>
      <c r="I616" s="17">
        <f>HYPERLINK("https://docs.wto.org/imrd/directdoc.asp?DDFDocuments/t/G/TBTN17/SVN101.DOCX","EN")</f>
      </c>
      <c r="J616" s="17">
        <f>HYPERLINK("https://docs.wto.org/imrd/directdoc.asp?DDFDocuments/u/G/TBTN17/SVN101.DOCX","FR")</f>
      </c>
      <c r="K616" s="17">
        <f>HYPERLINK("https://docs.wto.org/imrd/directdoc.asp?DDFDocuments/v/G/TBTN17/SVN101.DOCX","ES")</f>
      </c>
    </row>
    <row r="617">
      <c r="A617" s="11" t="s">
        <v>1605</v>
      </c>
      <c r="B617" s="12" t="s">
        <v>341</v>
      </c>
      <c r="C617" s="13">
        <v>43062</v>
      </c>
      <c r="D617" s="14" t="s">
        <v>13</v>
      </c>
      <c r="E617" s="15" t="s">
        <v>1114</v>
      </c>
      <c r="F617" s="16"/>
      <c r="G617" s="15" t="s">
        <v>335</v>
      </c>
      <c r="H617" s="15" t="s">
        <v>16</v>
      </c>
      <c r="I617" s="17">
        <f>HYPERLINK("https://docs.wto.org/imrd/directdoc.asp?DDFDocuments/t/G/TBTN17/KOR739.DOCX","EN")</f>
      </c>
      <c r="J617" s="17">
        <f>HYPERLINK("https://docs.wto.org/imrd/directdoc.asp?DDFDocuments/u/G/TBTN17/KOR739.DOCX","FR")</f>
      </c>
      <c r="K617" s="17">
        <f>HYPERLINK("https://docs.wto.org/imrd/directdoc.asp?DDFDocuments/v/G/TBTN17/KOR739.DOCX","ES")</f>
      </c>
    </row>
    <row r="618">
      <c r="A618" s="11" t="s">
        <v>1606</v>
      </c>
      <c r="B618" s="12" t="s">
        <v>89</v>
      </c>
      <c r="C618" s="13">
        <v>43061</v>
      </c>
      <c r="D618" s="14" t="s">
        <v>13</v>
      </c>
      <c r="E618" s="15" t="s">
        <v>785</v>
      </c>
      <c r="F618" s="16"/>
      <c r="G618" s="15" t="s">
        <v>168</v>
      </c>
      <c r="H618" s="15" t="s">
        <v>16</v>
      </c>
      <c r="I618" s="17">
        <f>HYPERLINK("https://docs.wto.org/imrd/directdoc.asp?DDFDocuments/t/G/TBTN17/EU527.DOCX","EN")</f>
      </c>
      <c r="J618" s="17">
        <f>HYPERLINK("https://docs.wto.org/imrd/directdoc.asp?DDFDocuments/u/G/TBTN17/EU527.DOCX","FR")</f>
      </c>
      <c r="K618" s="17">
        <f>HYPERLINK("https://docs.wto.org/imrd/directdoc.asp?DDFDocuments/v/G/TBTN17/EU527.DOCX","ES")</f>
      </c>
    </row>
    <row r="619">
      <c r="A619" s="11" t="s">
        <v>1607</v>
      </c>
      <c r="B619" s="12" t="s">
        <v>1268</v>
      </c>
      <c r="C619" s="13">
        <v>43061</v>
      </c>
      <c r="D619" s="14" t="s">
        <v>13</v>
      </c>
      <c r="E619" s="15" t="s">
        <v>1608</v>
      </c>
      <c r="F619" s="16"/>
      <c r="G619" s="15" t="s">
        <v>91</v>
      </c>
      <c r="H619" s="15" t="s">
        <v>421</v>
      </c>
      <c r="I619" s="17">
        <f>HYPERLINK("https://docs.wto.org/imrd/directdoc.asp?DDFDocuments/t/G/TBTN17/IND65.DOCX","EN")</f>
      </c>
      <c r="J619" s="17">
        <f>HYPERLINK("https://docs.wto.org/imrd/directdoc.asp?DDFDocuments/u/G/TBTN17/IND65.DOCX","FR")</f>
      </c>
      <c r="K619" s="17">
        <f>HYPERLINK("https://docs.wto.org/imrd/directdoc.asp?DDFDocuments/v/G/TBTN17/IND65.DOCX","ES")</f>
      </c>
    </row>
    <row r="620">
      <c r="A620" s="11" t="s">
        <v>1609</v>
      </c>
      <c r="B620" s="12" t="s">
        <v>316</v>
      </c>
      <c r="C620" s="13">
        <v>43061</v>
      </c>
      <c r="D620" s="14" t="s">
        <v>51</v>
      </c>
      <c r="E620" s="15" t="s">
        <v>1610</v>
      </c>
      <c r="F620" s="16" t="s">
        <v>1611</v>
      </c>
      <c r="G620" s="15" t="s">
        <v>1612</v>
      </c>
      <c r="H620" s="15" t="s">
        <v>1091</v>
      </c>
      <c r="I620" s="17">
        <f>HYPERLINK("https://docs.wto.org/imrd/directdoc.asp?DDFDocuments/t/G/TBTN10/ISR416A1.DOCX","EN")</f>
      </c>
      <c r="J620" s="17">
        <f>HYPERLINK("https://docs.wto.org/imrd/directdoc.asp?DDFDocuments/u/G/TBTN10/ISR416A1.DOCX","FR")</f>
      </c>
      <c r="K620" s="17">
        <f>HYPERLINK("https://docs.wto.org/imrd/directdoc.asp?DDFDocuments/v/G/TBTN10/ISR416A1.DOCX","ES")</f>
      </c>
    </row>
    <row r="621">
      <c r="A621" s="11" t="s">
        <v>1613</v>
      </c>
      <c r="B621" s="12" t="s">
        <v>316</v>
      </c>
      <c r="C621" s="13">
        <v>43061</v>
      </c>
      <c r="D621" s="14" t="s">
        <v>51</v>
      </c>
      <c r="E621" s="15" t="s">
        <v>1614</v>
      </c>
      <c r="F621" s="16" t="s">
        <v>1615</v>
      </c>
      <c r="G621" s="15" t="s">
        <v>1616</v>
      </c>
      <c r="H621" s="15" t="s">
        <v>1091</v>
      </c>
      <c r="I621" s="17">
        <f>HYPERLINK("https://docs.wto.org/imrd/directdoc.asp?DDFDocuments/t/G/TBTN12/ISR623A1.DOCX","EN")</f>
      </c>
      <c r="J621" s="17">
        <f>HYPERLINK("https://docs.wto.org/imrd/directdoc.asp?DDFDocuments/u/G/TBTN12/ISR623A1.DOCX","FR")</f>
      </c>
      <c r="K621" s="17">
        <f>HYPERLINK("https://docs.wto.org/imrd/directdoc.asp?DDFDocuments/v/G/TBTN12/ISR623A1.DOCX","ES")</f>
      </c>
    </row>
    <row r="622">
      <c r="A622" s="11" t="s">
        <v>1617</v>
      </c>
      <c r="B622" s="12" t="s">
        <v>316</v>
      </c>
      <c r="C622" s="13">
        <v>43061</v>
      </c>
      <c r="D622" s="14" t="s">
        <v>13</v>
      </c>
      <c r="E622" s="15" t="s">
        <v>1618</v>
      </c>
      <c r="F622" s="16" t="s">
        <v>1619</v>
      </c>
      <c r="G622" s="15" t="s">
        <v>1620</v>
      </c>
      <c r="H622" s="15" t="s">
        <v>16</v>
      </c>
      <c r="I622" s="17">
        <f>HYPERLINK("https://docs.wto.org/imrd/directdoc.asp?DDFDocuments/t/G/TBTN17/ISR978.DOCX","EN")</f>
      </c>
      <c r="J622" s="17">
        <f>HYPERLINK("https://docs.wto.org/imrd/directdoc.asp?DDFDocuments/u/G/TBTN17/ISR978.DOCX","FR")</f>
      </c>
      <c r="K622" s="17">
        <f>HYPERLINK("https://docs.wto.org/imrd/directdoc.asp?DDFDocuments/v/G/TBTN17/ISR978.DOCX","ES")</f>
      </c>
    </row>
    <row r="623">
      <c r="A623" s="11" t="s">
        <v>1621</v>
      </c>
      <c r="B623" s="12" t="s">
        <v>316</v>
      </c>
      <c r="C623" s="13">
        <v>43061</v>
      </c>
      <c r="D623" s="14" t="s">
        <v>13</v>
      </c>
      <c r="E623" s="15" t="s">
        <v>1622</v>
      </c>
      <c r="F623" s="16" t="s">
        <v>1623</v>
      </c>
      <c r="G623" s="15" t="s">
        <v>1624</v>
      </c>
      <c r="H623" s="15" t="s">
        <v>16</v>
      </c>
      <c r="I623" s="17">
        <f>HYPERLINK("https://docs.wto.org/imrd/directdoc.asp?DDFDocuments/t/G/TBTN17/ISR979.DOCX","EN")</f>
      </c>
      <c r="J623" s="17">
        <f>HYPERLINK("https://docs.wto.org/imrd/directdoc.asp?DDFDocuments/u/G/TBTN17/ISR979.DOCX","FR")</f>
      </c>
      <c r="K623" s="17">
        <f>HYPERLINK("https://docs.wto.org/imrd/directdoc.asp?DDFDocuments/v/G/TBTN17/ISR979.DOCX","ES")</f>
      </c>
    </row>
    <row r="624">
      <c r="A624" s="11" t="s">
        <v>1625</v>
      </c>
      <c r="B624" s="12" t="s">
        <v>744</v>
      </c>
      <c r="C624" s="13">
        <v>43061</v>
      </c>
      <c r="D624" s="14" t="s">
        <v>51</v>
      </c>
      <c r="E624" s="15" t="s">
        <v>1626</v>
      </c>
      <c r="F624" s="16"/>
      <c r="G624" s="15" t="s">
        <v>1627</v>
      </c>
      <c r="H624" s="15" t="s">
        <v>232</v>
      </c>
      <c r="I624" s="17">
        <f>HYPERLINK("https://docs.wto.org/imrd/directdoc.asp?DDFDocuments/t/G/TBTN17/UKR117A1.DOCX","EN")</f>
      </c>
      <c r="J624" s="17">
        <f>HYPERLINK("https://docs.wto.org/imrd/directdoc.asp?DDFDocuments/u/G/TBTN17/UKR117A1.DOCX","FR")</f>
      </c>
      <c r="K624" s="17">
        <f>HYPERLINK("https://docs.wto.org/imrd/directdoc.asp?DDFDocuments/v/G/TBTN17/UKR117A1.DOCX","ES")</f>
      </c>
    </row>
    <row r="625">
      <c r="A625" s="11" t="s">
        <v>1628</v>
      </c>
      <c r="B625" s="12" t="s">
        <v>309</v>
      </c>
      <c r="C625" s="13">
        <v>43060</v>
      </c>
      <c r="D625" s="14" t="s">
        <v>13</v>
      </c>
      <c r="E625" s="15" t="s">
        <v>1629</v>
      </c>
      <c r="F625" s="16"/>
      <c r="G625" s="15" t="s">
        <v>1630</v>
      </c>
      <c r="H625" s="15" t="s">
        <v>640</v>
      </c>
      <c r="I625" s="17">
        <f>HYPERLINK("https://docs.wto.org/imrd/directdoc.asp?DDFDocuments/t/G/TBTN17/CHL423.DOCX","EN")</f>
      </c>
      <c r="J625" s="17">
        <f>HYPERLINK("https://docs.wto.org/imrd/directdoc.asp?DDFDocuments/u/G/TBTN17/CHL423.DOCX","FR")</f>
      </c>
      <c r="K625" s="17">
        <f>HYPERLINK("https://docs.wto.org/imrd/directdoc.asp?DDFDocuments/v/G/TBTN17/CHL423.DOCX","ES")</f>
      </c>
    </row>
    <row r="626">
      <c r="A626" s="11" t="s">
        <v>1631</v>
      </c>
      <c r="B626" s="12" t="s">
        <v>316</v>
      </c>
      <c r="C626" s="13">
        <v>43060</v>
      </c>
      <c r="D626" s="14" t="s">
        <v>13</v>
      </c>
      <c r="E626" s="15" t="s">
        <v>1632</v>
      </c>
      <c r="F626" s="16" t="s">
        <v>1633</v>
      </c>
      <c r="G626" s="15" t="s">
        <v>1634</v>
      </c>
      <c r="H626" s="15" t="s">
        <v>16</v>
      </c>
      <c r="I626" s="17">
        <f>HYPERLINK("https://docs.wto.org/imrd/directdoc.asp?DDFDocuments/t/G/TBTN17/ISR976.DOCX","EN")</f>
      </c>
      <c r="J626" s="17">
        <f>HYPERLINK("https://docs.wto.org/imrd/directdoc.asp?DDFDocuments/u/G/TBTN17/ISR976.DOCX","FR")</f>
      </c>
      <c r="K626" s="17">
        <f>HYPERLINK("https://docs.wto.org/imrd/directdoc.asp?DDFDocuments/v/G/TBTN17/ISR976.DOCX","ES")</f>
      </c>
    </row>
    <row r="627">
      <c r="A627" s="11" t="s">
        <v>1635</v>
      </c>
      <c r="B627" s="12" t="s">
        <v>316</v>
      </c>
      <c r="C627" s="13">
        <v>43060</v>
      </c>
      <c r="D627" s="14" t="s">
        <v>13</v>
      </c>
      <c r="E627" s="15" t="s">
        <v>1636</v>
      </c>
      <c r="F627" s="16" t="s">
        <v>1637</v>
      </c>
      <c r="G627" s="15" t="s">
        <v>1466</v>
      </c>
      <c r="H627" s="15" t="s">
        <v>16</v>
      </c>
      <c r="I627" s="17">
        <f>HYPERLINK("https://docs.wto.org/imrd/directdoc.asp?DDFDocuments/t/G/TBTN17/ISR977.DOCX","EN")</f>
      </c>
      <c r="J627" s="17">
        <f>HYPERLINK("https://docs.wto.org/imrd/directdoc.asp?DDFDocuments/u/G/TBTN17/ISR977.DOCX","FR")</f>
      </c>
      <c r="K627" s="17">
        <f>HYPERLINK("https://docs.wto.org/imrd/directdoc.asp?DDFDocuments/v/G/TBTN17/ISR977.DOCX","ES")</f>
      </c>
    </row>
    <row r="628">
      <c r="A628" s="11" t="s">
        <v>1638</v>
      </c>
      <c r="B628" s="12" t="s">
        <v>1639</v>
      </c>
      <c r="C628" s="13">
        <v>43060</v>
      </c>
      <c r="D628" s="14" t="s">
        <v>13</v>
      </c>
      <c r="E628" s="15" t="s">
        <v>1640</v>
      </c>
      <c r="F628" s="16"/>
      <c r="G628" s="15" t="s">
        <v>1641</v>
      </c>
      <c r="H628" s="15" t="s">
        <v>149</v>
      </c>
      <c r="I628" s="17">
        <f>HYPERLINK("https://docs.wto.org/imrd/directdoc.asp?DDFDocuments/t/G/TBTN17/KAZ19.DOCX","EN")</f>
      </c>
      <c r="J628" s="17">
        <f>HYPERLINK("https://docs.wto.org/imrd/directdoc.asp?DDFDocuments/u/G/TBTN17/KAZ19.DOCX","FR")</f>
      </c>
      <c r="K628" s="17">
        <f>HYPERLINK("https://docs.wto.org/imrd/directdoc.asp?DDFDocuments/v/G/TBTN17/KAZ19.DOCX","ES")</f>
      </c>
    </row>
    <row r="629">
      <c r="A629" s="11" t="s">
        <v>1642</v>
      </c>
      <c r="B629" s="12" t="s">
        <v>341</v>
      </c>
      <c r="C629" s="13">
        <v>43060</v>
      </c>
      <c r="D629" s="14" t="s">
        <v>13</v>
      </c>
      <c r="E629" s="15" t="s">
        <v>342</v>
      </c>
      <c r="F629" s="16"/>
      <c r="G629" s="15" t="s">
        <v>1443</v>
      </c>
      <c r="H629" s="15" t="s">
        <v>16</v>
      </c>
      <c r="I629" s="17">
        <f>HYPERLINK("https://docs.wto.org/imrd/directdoc.asp?DDFDocuments/t/G/TBTN17/KOR738.DOCX","EN")</f>
      </c>
      <c r="J629" s="17">
        <f>HYPERLINK("https://docs.wto.org/imrd/directdoc.asp?DDFDocuments/u/G/TBTN17/KOR738.DOCX","FR")</f>
      </c>
      <c r="K629" s="17">
        <f>HYPERLINK("https://docs.wto.org/imrd/directdoc.asp?DDFDocuments/v/G/TBTN17/KOR738.DOCX","ES")</f>
      </c>
    </row>
    <row r="630">
      <c r="A630" s="11" t="s">
        <v>1643</v>
      </c>
      <c r="B630" s="12" t="s">
        <v>1117</v>
      </c>
      <c r="C630" s="13">
        <v>43059</v>
      </c>
      <c r="D630" s="14" t="s">
        <v>13</v>
      </c>
      <c r="E630" s="15" t="s">
        <v>1644</v>
      </c>
      <c r="F630" s="16"/>
      <c r="G630" s="15" t="s">
        <v>1645</v>
      </c>
      <c r="H630" s="15" t="s">
        <v>328</v>
      </c>
      <c r="I630" s="17">
        <f>HYPERLINK("https://docs.wto.org/imrd/directdoc.asp?DDFDocuments/t/G/TBTN17/ARE395.DOCX","EN")</f>
      </c>
      <c r="J630" s="17">
        <f>HYPERLINK("https://docs.wto.org/imrd/directdoc.asp?DDFDocuments/u/G/TBTN17/ARE395.DOCX","FR")</f>
      </c>
      <c r="K630" s="17">
        <f>HYPERLINK("https://docs.wto.org/imrd/directdoc.asp?DDFDocuments/v/G/TBTN17/ARE395.DOCX","ES")</f>
      </c>
    </row>
    <row r="631">
      <c r="A631" s="11" t="s">
        <v>1646</v>
      </c>
      <c r="B631" s="12" t="s">
        <v>316</v>
      </c>
      <c r="C631" s="13">
        <v>43059</v>
      </c>
      <c r="D631" s="14" t="s">
        <v>13</v>
      </c>
      <c r="E631" s="15" t="s">
        <v>1647</v>
      </c>
      <c r="F631" s="16" t="s">
        <v>1648</v>
      </c>
      <c r="G631" s="15" t="s">
        <v>455</v>
      </c>
      <c r="H631" s="15" t="s">
        <v>16</v>
      </c>
      <c r="I631" s="17">
        <f>HYPERLINK("https://docs.wto.org/imrd/directdoc.asp?DDFDocuments/t/G/TBTN17/ISR973.DOCX","EN")</f>
      </c>
      <c r="J631" s="17">
        <f>HYPERLINK("https://docs.wto.org/imrd/directdoc.asp?DDFDocuments/u/G/TBTN17/ISR973.DOCX","FR")</f>
      </c>
      <c r="K631" s="17">
        <f>HYPERLINK("https://docs.wto.org/imrd/directdoc.asp?DDFDocuments/v/G/TBTN17/ISR973.DOCX","ES")</f>
      </c>
    </row>
    <row r="632">
      <c r="A632" s="11" t="s">
        <v>1649</v>
      </c>
      <c r="B632" s="12" t="s">
        <v>316</v>
      </c>
      <c r="C632" s="13">
        <v>43059</v>
      </c>
      <c r="D632" s="14" t="s">
        <v>13</v>
      </c>
      <c r="E632" s="15" t="s">
        <v>1650</v>
      </c>
      <c r="F632" s="16" t="s">
        <v>946</v>
      </c>
      <c r="G632" s="15" t="s">
        <v>621</v>
      </c>
      <c r="H632" s="15" t="s">
        <v>16</v>
      </c>
      <c r="I632" s="17">
        <f>HYPERLINK("https://docs.wto.org/imrd/directdoc.asp?DDFDocuments/t/G/TBTN17/ISR974.DOCX","EN")</f>
      </c>
      <c r="J632" s="17">
        <f>HYPERLINK("https://docs.wto.org/imrd/directdoc.asp?DDFDocuments/u/G/TBTN17/ISR974.DOCX","FR")</f>
      </c>
      <c r="K632" s="17">
        <f>HYPERLINK("https://docs.wto.org/imrd/directdoc.asp?DDFDocuments/v/G/TBTN17/ISR974.DOCX","ES")</f>
      </c>
    </row>
    <row r="633">
      <c r="A633" s="11" t="s">
        <v>1651</v>
      </c>
      <c r="B633" s="12" t="s">
        <v>316</v>
      </c>
      <c r="C633" s="13">
        <v>43059</v>
      </c>
      <c r="D633" s="14" t="s">
        <v>13</v>
      </c>
      <c r="E633" s="15" t="s">
        <v>1652</v>
      </c>
      <c r="F633" s="16" t="s">
        <v>1648</v>
      </c>
      <c r="G633" s="15" t="s">
        <v>455</v>
      </c>
      <c r="H633" s="15" t="s">
        <v>16</v>
      </c>
      <c r="I633" s="17">
        <f>HYPERLINK("https://docs.wto.org/imrd/directdoc.asp?DDFDocuments/t/G/TBTN17/ISR975.DOCX","EN")</f>
      </c>
      <c r="J633" s="17">
        <f>HYPERLINK("https://docs.wto.org/imrd/directdoc.asp?DDFDocuments/u/G/TBTN17/ISR975.DOCX","FR")</f>
      </c>
      <c r="K633" s="17">
        <f>HYPERLINK("https://docs.wto.org/imrd/directdoc.asp?DDFDocuments/v/G/TBTN17/ISR975.DOCX","ES")</f>
      </c>
    </row>
    <row r="634">
      <c r="A634" s="11" t="s">
        <v>1653</v>
      </c>
      <c r="B634" s="12" t="s">
        <v>56</v>
      </c>
      <c r="C634" s="13">
        <v>43059</v>
      </c>
      <c r="D634" s="14" t="s">
        <v>13</v>
      </c>
      <c r="E634" s="15" t="s">
        <v>1654</v>
      </c>
      <c r="F634" s="16" t="s">
        <v>1655</v>
      </c>
      <c r="G634" s="15" t="s">
        <v>844</v>
      </c>
      <c r="H634" s="15" t="s">
        <v>421</v>
      </c>
      <c r="I634" s="17">
        <f>HYPERLINK("https://docs.wto.org/imrd/directdoc.asp?DDFDocuments/t/G/TBTN17/USA1318.DOCX","EN")</f>
      </c>
      <c r="J634" s="17">
        <f>HYPERLINK("https://docs.wto.org/imrd/directdoc.asp?DDFDocuments/u/G/TBTN17/USA1318.DOCX","FR")</f>
      </c>
      <c r="K634" s="17">
        <f>HYPERLINK("https://docs.wto.org/imrd/directdoc.asp?DDFDocuments/v/G/TBTN17/USA1318.DOCX","ES")</f>
      </c>
    </row>
    <row r="635">
      <c r="A635" s="11" t="s">
        <v>1656</v>
      </c>
      <c r="B635" s="12" t="s">
        <v>56</v>
      </c>
      <c r="C635" s="13">
        <v>43059</v>
      </c>
      <c r="D635" s="14" t="s">
        <v>13</v>
      </c>
      <c r="E635" s="15" t="s">
        <v>1657</v>
      </c>
      <c r="F635" s="16"/>
      <c r="G635" s="15" t="s">
        <v>1658</v>
      </c>
      <c r="H635" s="15" t="s">
        <v>68</v>
      </c>
      <c r="I635" s="17">
        <f>HYPERLINK("https://docs.wto.org/imrd/directdoc.asp?DDFDocuments/t/G/TBTN17/USA1319.DOCX","EN")</f>
      </c>
      <c r="J635" s="17">
        <f>HYPERLINK("https://docs.wto.org/imrd/directdoc.asp?DDFDocuments/u/G/TBTN17/USA1319.DOCX","FR")</f>
      </c>
      <c r="K635" s="17">
        <f>HYPERLINK("https://docs.wto.org/imrd/directdoc.asp?DDFDocuments/v/G/TBTN17/USA1319.DOCX","ES")</f>
      </c>
    </row>
    <row r="636">
      <c r="A636" s="11" t="s">
        <v>1659</v>
      </c>
      <c r="B636" s="12" t="s">
        <v>56</v>
      </c>
      <c r="C636" s="13">
        <v>43059</v>
      </c>
      <c r="D636" s="14" t="s">
        <v>13</v>
      </c>
      <c r="E636" s="15" t="s">
        <v>1660</v>
      </c>
      <c r="F636" s="16"/>
      <c r="G636" s="15" t="s">
        <v>451</v>
      </c>
      <c r="H636" s="15" t="s">
        <v>138</v>
      </c>
      <c r="I636" s="17">
        <f>HYPERLINK("https://docs.wto.org/imrd/directdoc.asp?DDFDocuments/t/G/TBTN17/USA1320.DOCX","EN")</f>
      </c>
      <c r="J636" s="17">
        <f>HYPERLINK("https://docs.wto.org/imrd/directdoc.asp?DDFDocuments/u/G/TBTN17/USA1320.DOCX","FR")</f>
      </c>
      <c r="K636" s="17">
        <f>HYPERLINK("https://docs.wto.org/imrd/directdoc.asp?DDFDocuments/v/G/TBTN17/USA1320.DOCX","ES")</f>
      </c>
    </row>
    <row r="637">
      <c r="A637" s="11" t="s">
        <v>1661</v>
      </c>
      <c r="B637" s="12" t="s">
        <v>56</v>
      </c>
      <c r="C637" s="13">
        <v>43059</v>
      </c>
      <c r="D637" s="14" t="s">
        <v>51</v>
      </c>
      <c r="E637" s="15" t="s">
        <v>1662</v>
      </c>
      <c r="F637" s="16" t="s">
        <v>1663</v>
      </c>
      <c r="G637" s="15" t="s">
        <v>1664</v>
      </c>
      <c r="H637" s="15" t="s">
        <v>54</v>
      </c>
      <c r="I637" s="17">
        <f>HYPERLINK("https://docs.wto.org/imrd/directdoc.asp?DDFDocuments/t/G/TBTN09/USA497A6.DOCX","EN")</f>
      </c>
      <c r="J637" s="17">
        <f>HYPERLINK("https://docs.wto.org/imrd/directdoc.asp?DDFDocuments/u/G/TBTN09/USA497A6.DOCX","FR")</f>
      </c>
      <c r="K637" s="17">
        <f>HYPERLINK("https://docs.wto.org/imrd/directdoc.asp?DDFDocuments/v/G/TBTN09/USA497A6.DOCX","ES")</f>
      </c>
    </row>
    <row r="638">
      <c r="A638" s="11" t="s">
        <v>1665</v>
      </c>
      <c r="B638" s="12" t="s">
        <v>1117</v>
      </c>
      <c r="C638" s="13">
        <v>43056</v>
      </c>
      <c r="D638" s="14" t="s">
        <v>13</v>
      </c>
      <c r="E638" s="15" t="s">
        <v>1666</v>
      </c>
      <c r="F638" s="16"/>
      <c r="G638" s="15" t="s">
        <v>91</v>
      </c>
      <c r="H638" s="15" t="s">
        <v>16</v>
      </c>
      <c r="I638" s="17">
        <f>HYPERLINK("https://docs.wto.org/imrd/directdoc.asp?DDFDocuments/t/G/TBTN17/ARE394.DOCX","EN")</f>
      </c>
      <c r="J638" s="17">
        <f>HYPERLINK("https://docs.wto.org/imrd/directdoc.asp?DDFDocuments/u/G/TBTN17/ARE394.DOCX","FR")</f>
      </c>
      <c r="K638" s="17">
        <f>HYPERLINK("https://docs.wto.org/imrd/directdoc.asp?DDFDocuments/v/G/TBTN17/ARE394.DOCX","ES")</f>
      </c>
    </row>
    <row r="639">
      <c r="A639" s="11" t="s">
        <v>1665</v>
      </c>
      <c r="B639" s="12" t="s">
        <v>1119</v>
      </c>
      <c r="C639" s="13">
        <v>43056</v>
      </c>
      <c r="D639" s="14" t="s">
        <v>13</v>
      </c>
      <c r="E639" s="15" t="s">
        <v>1667</v>
      </c>
      <c r="F639" s="16"/>
      <c r="G639" s="15" t="s">
        <v>91</v>
      </c>
      <c r="H639" s="15" t="s">
        <v>16</v>
      </c>
      <c r="I639" s="17">
        <f>HYPERLINK("https://docs.wto.org/imrd/directdoc.asp?DDFDocuments/t/G/TBTN17/ARE394.DOCX","EN")</f>
      </c>
      <c r="J639" s="17">
        <f>HYPERLINK("https://docs.wto.org/imrd/directdoc.asp?DDFDocuments/u/G/TBTN17/ARE394.DOCX","FR")</f>
      </c>
      <c r="K639" s="17">
        <f>HYPERLINK("https://docs.wto.org/imrd/directdoc.asp?DDFDocuments/v/G/TBTN17/ARE394.DOCX","ES")</f>
      </c>
    </row>
    <row r="640">
      <c r="A640" s="11" t="s">
        <v>1665</v>
      </c>
      <c r="B640" s="12" t="s">
        <v>409</v>
      </c>
      <c r="C640" s="13">
        <v>43056</v>
      </c>
      <c r="D640" s="14" t="s">
        <v>13</v>
      </c>
      <c r="E640" s="15" t="s">
        <v>1667</v>
      </c>
      <c r="F640" s="16"/>
      <c r="G640" s="15" t="s">
        <v>91</v>
      </c>
      <c r="H640" s="15" t="s">
        <v>16</v>
      </c>
      <c r="I640" s="17">
        <f>HYPERLINK("https://docs.wto.org/imrd/directdoc.asp?DDFDocuments/t/G/TBTN17/ARE394.DOCX","EN")</f>
      </c>
      <c r="J640" s="17">
        <f>HYPERLINK("https://docs.wto.org/imrd/directdoc.asp?DDFDocuments/u/G/TBTN17/ARE394.DOCX","FR")</f>
      </c>
      <c r="K640" s="17">
        <f>HYPERLINK("https://docs.wto.org/imrd/directdoc.asp?DDFDocuments/v/G/TBTN17/ARE394.DOCX","ES")</f>
      </c>
    </row>
    <row r="641">
      <c r="A641" s="11" t="s">
        <v>1665</v>
      </c>
      <c r="B641" s="12" t="s">
        <v>234</v>
      </c>
      <c r="C641" s="13">
        <v>43056</v>
      </c>
      <c r="D641" s="14" t="s">
        <v>13</v>
      </c>
      <c r="E641" s="15" t="s">
        <v>1667</v>
      </c>
      <c r="F641" s="16"/>
      <c r="G641" s="15" t="s">
        <v>91</v>
      </c>
      <c r="H641" s="15" t="s">
        <v>16</v>
      </c>
      <c r="I641" s="17">
        <f>HYPERLINK("https://docs.wto.org/imrd/directdoc.asp?DDFDocuments/t/G/TBTN17/ARE394.DOCX","EN")</f>
      </c>
      <c r="J641" s="17">
        <f>HYPERLINK("https://docs.wto.org/imrd/directdoc.asp?DDFDocuments/u/G/TBTN17/ARE394.DOCX","FR")</f>
      </c>
      <c r="K641" s="17">
        <f>HYPERLINK("https://docs.wto.org/imrd/directdoc.asp?DDFDocuments/v/G/TBTN17/ARE394.DOCX","ES")</f>
      </c>
    </row>
    <row r="642">
      <c r="A642" s="11" t="s">
        <v>1665</v>
      </c>
      <c r="B642" s="12" t="s">
        <v>1120</v>
      </c>
      <c r="C642" s="13">
        <v>43056</v>
      </c>
      <c r="D642" s="14" t="s">
        <v>13</v>
      </c>
      <c r="E642" s="15" t="s">
        <v>1667</v>
      </c>
      <c r="F642" s="16"/>
      <c r="G642" s="15" t="s">
        <v>91</v>
      </c>
      <c r="H642" s="15" t="s">
        <v>16</v>
      </c>
      <c r="I642" s="17">
        <f>HYPERLINK("https://docs.wto.org/imrd/directdoc.asp?DDFDocuments/t/G/TBTN17/ARE394.DOCX","EN")</f>
      </c>
      <c r="J642" s="17">
        <f>HYPERLINK("https://docs.wto.org/imrd/directdoc.asp?DDFDocuments/u/G/TBTN17/ARE394.DOCX","FR")</f>
      </c>
      <c r="K642" s="17">
        <f>HYPERLINK("https://docs.wto.org/imrd/directdoc.asp?DDFDocuments/v/G/TBTN17/ARE394.DOCX","ES")</f>
      </c>
    </row>
    <row r="643">
      <c r="A643" s="11" t="s">
        <v>1665</v>
      </c>
      <c r="B643" s="12" t="s">
        <v>34</v>
      </c>
      <c r="C643" s="13">
        <v>43056</v>
      </c>
      <c r="D643" s="14" t="s">
        <v>13</v>
      </c>
      <c r="E643" s="15" t="s">
        <v>1667</v>
      </c>
      <c r="F643" s="16"/>
      <c r="G643" s="15" t="s">
        <v>91</v>
      </c>
      <c r="H643" s="15" t="s">
        <v>16</v>
      </c>
      <c r="I643" s="17">
        <f>HYPERLINK("https://docs.wto.org/imrd/directdoc.asp?DDFDocuments/t/G/TBTN17/ARE394.DOCX","EN")</f>
      </c>
      <c r="J643" s="17">
        <f>HYPERLINK("https://docs.wto.org/imrd/directdoc.asp?DDFDocuments/u/G/TBTN17/ARE394.DOCX","FR")</f>
      </c>
      <c r="K643" s="17">
        <f>HYPERLINK("https://docs.wto.org/imrd/directdoc.asp?DDFDocuments/v/G/TBTN17/ARE394.DOCX","ES")</f>
      </c>
    </row>
    <row r="644">
      <c r="A644" s="11" t="s">
        <v>1665</v>
      </c>
      <c r="B644" s="12" t="s">
        <v>1121</v>
      </c>
      <c r="C644" s="13">
        <v>43056</v>
      </c>
      <c r="D644" s="14" t="s">
        <v>13</v>
      </c>
      <c r="E644" s="15" t="s">
        <v>1667</v>
      </c>
      <c r="F644" s="16"/>
      <c r="G644" s="15" t="s">
        <v>91</v>
      </c>
      <c r="H644" s="15" t="s">
        <v>16</v>
      </c>
      <c r="I644" s="17">
        <f>HYPERLINK("https://docs.wto.org/imrd/directdoc.asp?DDFDocuments/t/G/TBTN17/ARE394.DOCX","EN")</f>
      </c>
      <c r="J644" s="17">
        <f>HYPERLINK("https://docs.wto.org/imrd/directdoc.asp?DDFDocuments/u/G/TBTN17/ARE394.DOCX","FR")</f>
      </c>
      <c r="K644" s="17">
        <f>HYPERLINK("https://docs.wto.org/imrd/directdoc.asp?DDFDocuments/v/G/TBTN17/ARE394.DOCX","ES")</f>
      </c>
    </row>
    <row r="645">
      <c r="A645" s="11" t="s">
        <v>1668</v>
      </c>
      <c r="B645" s="12" t="s">
        <v>89</v>
      </c>
      <c r="C645" s="13">
        <v>43056</v>
      </c>
      <c r="D645" s="14" t="s">
        <v>13</v>
      </c>
      <c r="E645" s="15" t="s">
        <v>90</v>
      </c>
      <c r="F645" s="16"/>
      <c r="G645" s="15" t="s">
        <v>1669</v>
      </c>
      <c r="H645" s="15" t="s">
        <v>16</v>
      </c>
      <c r="I645" s="17">
        <f>HYPERLINK("https://docs.wto.org/imrd/directdoc.asp?DDFDocuments/t/G/TBTN17/EU526.DOCX","EN")</f>
      </c>
      <c r="J645" s="17">
        <f>HYPERLINK("https://docs.wto.org/imrd/directdoc.asp?DDFDocuments/u/G/TBTN17/EU526.DOCX","FR")</f>
      </c>
      <c r="K645" s="17">
        <f>HYPERLINK("https://docs.wto.org/imrd/directdoc.asp?DDFDocuments/v/G/TBTN17/EU526.DOCX","ES")</f>
      </c>
    </row>
    <row r="646">
      <c r="A646" s="11" t="s">
        <v>1670</v>
      </c>
      <c r="B646" s="12" t="s">
        <v>292</v>
      </c>
      <c r="C646" s="13">
        <v>43056</v>
      </c>
      <c r="D646" s="14" t="s">
        <v>51</v>
      </c>
      <c r="E646" s="15" t="s">
        <v>1671</v>
      </c>
      <c r="F646" s="16"/>
      <c r="G646" s="15" t="s">
        <v>441</v>
      </c>
      <c r="H646" s="15" t="s">
        <v>114</v>
      </c>
      <c r="I646" s="17">
        <f>HYPERLINK("https://docs.wto.org/imrd/directdoc.asp?DDFDocuments/t/G/TBTN17/JPN551A3.DOCX","EN")</f>
      </c>
      <c r="J646" s="17">
        <f>HYPERLINK("https://docs.wto.org/imrd/directdoc.asp?DDFDocuments/u/G/TBTN17/JPN551A3.DOCX","FR")</f>
      </c>
      <c r="K646" s="17">
        <f>HYPERLINK("https://docs.wto.org/imrd/directdoc.asp?DDFDocuments/v/G/TBTN17/JPN551A3.DOCX","ES")</f>
      </c>
    </row>
    <row r="647">
      <c r="A647" s="11" t="s">
        <v>1672</v>
      </c>
      <c r="B647" s="12" t="s">
        <v>18</v>
      </c>
      <c r="C647" s="13">
        <v>43056</v>
      </c>
      <c r="D647" s="14" t="s">
        <v>13</v>
      </c>
      <c r="E647" s="15"/>
      <c r="F647" s="16"/>
      <c r="G647" s="15" t="s">
        <v>625</v>
      </c>
      <c r="H647" s="15" t="s">
        <v>20</v>
      </c>
      <c r="I647" s="17">
        <f>HYPERLINK("https://docs.wto.org/imrd/directdoc.asp?DDFDocuments/t/G/TBTN17/KEN594.DOCX","EN")</f>
      </c>
      <c r="J647" s="17">
        <f>HYPERLINK("https://docs.wto.org/imrd/directdoc.asp?DDFDocuments/u/G/TBTN17/KEN594.DOCX","FR")</f>
      </c>
      <c r="K647" s="17">
        <f>HYPERLINK("https://docs.wto.org/imrd/directdoc.asp?DDFDocuments/v/G/TBTN17/KEN594.DOCX","ES")</f>
      </c>
    </row>
    <row r="648">
      <c r="A648" s="11" t="s">
        <v>1673</v>
      </c>
      <c r="B648" s="12" t="s">
        <v>18</v>
      </c>
      <c r="C648" s="13">
        <v>43056</v>
      </c>
      <c r="D648" s="14" t="s">
        <v>13</v>
      </c>
      <c r="E648" s="15"/>
      <c r="F648" s="16"/>
      <c r="G648" s="15" t="s">
        <v>1674</v>
      </c>
      <c r="H648" s="15" t="s">
        <v>142</v>
      </c>
      <c r="I648" s="17">
        <f>HYPERLINK("https://docs.wto.org/imrd/directdoc.asp?DDFDocuments/t/G/TBTN17/KEN595.DOCX","EN")</f>
      </c>
      <c r="J648" s="17">
        <f>HYPERLINK("https://docs.wto.org/imrd/directdoc.asp?DDFDocuments/u/G/TBTN17/KEN595.DOCX","FR")</f>
      </c>
      <c r="K648" s="17">
        <f>HYPERLINK("https://docs.wto.org/imrd/directdoc.asp?DDFDocuments/v/G/TBTN17/KEN595.DOCX","ES")</f>
      </c>
    </row>
    <row r="649">
      <c r="A649" s="11" t="s">
        <v>1675</v>
      </c>
      <c r="B649" s="12" t="s">
        <v>18</v>
      </c>
      <c r="C649" s="13">
        <v>43056</v>
      </c>
      <c r="D649" s="14" t="s">
        <v>13</v>
      </c>
      <c r="E649" s="15"/>
      <c r="F649" s="16"/>
      <c r="G649" s="15" t="s">
        <v>1674</v>
      </c>
      <c r="H649" s="15" t="s">
        <v>142</v>
      </c>
      <c r="I649" s="17">
        <f>HYPERLINK("https://docs.wto.org/imrd/directdoc.asp?DDFDocuments/t/G/TBTN17/KEN596.DOCX","EN")</f>
      </c>
      <c r="J649" s="17">
        <f>HYPERLINK("https://docs.wto.org/imrd/directdoc.asp?DDFDocuments/u/G/TBTN17/KEN596.DOCX","FR")</f>
      </c>
      <c r="K649" s="17">
        <f>HYPERLINK("https://docs.wto.org/imrd/directdoc.asp?DDFDocuments/v/G/TBTN17/KEN596.DOCX","ES")</f>
      </c>
    </row>
    <row r="650">
      <c r="A650" s="11" t="s">
        <v>1676</v>
      </c>
      <c r="B650" s="12" t="s">
        <v>18</v>
      </c>
      <c r="C650" s="13">
        <v>43056</v>
      </c>
      <c r="D650" s="14" t="s">
        <v>13</v>
      </c>
      <c r="E650" s="15"/>
      <c r="F650" s="16"/>
      <c r="G650" s="15" t="s">
        <v>612</v>
      </c>
      <c r="H650" s="15" t="s">
        <v>20</v>
      </c>
      <c r="I650" s="17">
        <f>HYPERLINK("https://docs.wto.org/imrd/directdoc.asp?DDFDocuments/t/G/TBTN17/KEN597.DOCX","EN")</f>
      </c>
      <c r="J650" s="17">
        <f>HYPERLINK("https://docs.wto.org/imrd/directdoc.asp?DDFDocuments/u/G/TBTN17/KEN597.DOCX","FR")</f>
      </c>
      <c r="K650" s="17">
        <f>HYPERLINK("https://docs.wto.org/imrd/directdoc.asp?DDFDocuments/v/G/TBTN17/KEN597.DOCX","ES")</f>
      </c>
    </row>
    <row r="651">
      <c r="A651" s="11" t="s">
        <v>1677</v>
      </c>
      <c r="B651" s="12" t="s">
        <v>18</v>
      </c>
      <c r="C651" s="13">
        <v>43056</v>
      </c>
      <c r="D651" s="14" t="s">
        <v>13</v>
      </c>
      <c r="E651" s="15"/>
      <c r="F651" s="16"/>
      <c r="G651" s="15" t="s">
        <v>1021</v>
      </c>
      <c r="H651" s="15" t="s">
        <v>142</v>
      </c>
      <c r="I651" s="17">
        <f>HYPERLINK("https://docs.wto.org/imrd/directdoc.asp?DDFDocuments/t/G/TBTN17/KEN598.DOCX","EN")</f>
      </c>
      <c r="J651" s="17">
        <f>HYPERLINK("https://docs.wto.org/imrd/directdoc.asp?DDFDocuments/u/G/TBTN17/KEN598.DOCX","FR")</f>
      </c>
      <c r="K651" s="17">
        <f>HYPERLINK("https://docs.wto.org/imrd/directdoc.asp?DDFDocuments/v/G/TBTN17/KEN598.DOCX","ES")</f>
      </c>
    </row>
    <row r="652">
      <c r="A652" s="11" t="s">
        <v>1678</v>
      </c>
      <c r="B652" s="12" t="s">
        <v>18</v>
      </c>
      <c r="C652" s="13">
        <v>43056</v>
      </c>
      <c r="D652" s="14" t="s">
        <v>13</v>
      </c>
      <c r="E652" s="15"/>
      <c r="F652" s="16"/>
      <c r="G652" s="15" t="s">
        <v>1679</v>
      </c>
      <c r="H652" s="15" t="s">
        <v>20</v>
      </c>
      <c r="I652" s="17">
        <f>HYPERLINK("https://docs.wto.org/imrd/directdoc.asp?DDFDocuments/t/G/TBTN17/KEN599.DOCX","EN")</f>
      </c>
      <c r="J652" s="17">
        <f>HYPERLINK("https://docs.wto.org/imrd/directdoc.asp?DDFDocuments/u/G/TBTN17/KEN599.DOCX","FR")</f>
      </c>
      <c r="K652" s="17">
        <f>HYPERLINK("https://docs.wto.org/imrd/directdoc.asp?DDFDocuments/v/G/TBTN17/KEN599.DOCX","ES")</f>
      </c>
    </row>
    <row r="653">
      <c r="A653" s="11" t="s">
        <v>1680</v>
      </c>
      <c r="B653" s="12" t="s">
        <v>18</v>
      </c>
      <c r="C653" s="13">
        <v>43056</v>
      </c>
      <c r="D653" s="14" t="s">
        <v>13</v>
      </c>
      <c r="E653" s="15"/>
      <c r="F653" s="16"/>
      <c r="G653" s="15" t="s">
        <v>1681</v>
      </c>
      <c r="H653" s="15" t="s">
        <v>142</v>
      </c>
      <c r="I653" s="17">
        <f>HYPERLINK("https://docs.wto.org/imrd/directdoc.asp?DDFDocuments/t/G/TBTN17/KEN600.DOCX","EN")</f>
      </c>
      <c r="J653" s="17">
        <f>HYPERLINK("https://docs.wto.org/imrd/directdoc.asp?DDFDocuments/u/G/TBTN17/KEN600.DOCX","FR")</f>
      </c>
      <c r="K653" s="17">
        <f>HYPERLINK("https://docs.wto.org/imrd/directdoc.asp?DDFDocuments/v/G/TBTN17/KEN600.DOCX","ES")</f>
      </c>
    </row>
    <row r="654">
      <c r="A654" s="11" t="s">
        <v>1682</v>
      </c>
      <c r="B654" s="12" t="s">
        <v>341</v>
      </c>
      <c r="C654" s="13">
        <v>43056</v>
      </c>
      <c r="D654" s="14" t="s">
        <v>13</v>
      </c>
      <c r="E654" s="15" t="s">
        <v>1683</v>
      </c>
      <c r="F654" s="16"/>
      <c r="G654" s="15" t="s">
        <v>1684</v>
      </c>
      <c r="H654" s="15" t="s">
        <v>142</v>
      </c>
      <c r="I654" s="17">
        <f>HYPERLINK("https://docs.wto.org/imrd/directdoc.asp?DDFDocuments/t/G/TBTN17/KOR736.DOCX","EN")</f>
      </c>
      <c r="J654" s="17">
        <f>HYPERLINK("https://docs.wto.org/imrd/directdoc.asp?DDFDocuments/u/G/TBTN17/KOR736.DOCX","FR")</f>
      </c>
      <c r="K654" s="17">
        <f>HYPERLINK("https://docs.wto.org/imrd/directdoc.asp?DDFDocuments/v/G/TBTN17/KOR736.DOCX","ES")</f>
      </c>
    </row>
    <row r="655">
      <c r="A655" s="11" t="s">
        <v>1685</v>
      </c>
      <c r="B655" s="12" t="s">
        <v>341</v>
      </c>
      <c r="C655" s="13">
        <v>43056</v>
      </c>
      <c r="D655" s="14" t="s">
        <v>13</v>
      </c>
      <c r="E655" s="15" t="s">
        <v>1686</v>
      </c>
      <c r="F655" s="16"/>
      <c r="G655" s="15" t="s">
        <v>177</v>
      </c>
      <c r="H655" s="15" t="s">
        <v>42</v>
      </c>
      <c r="I655" s="17">
        <f>HYPERLINK("https://docs.wto.org/imrd/directdoc.asp?DDFDocuments/t/G/TBTN17/KOR737.DOCX","EN")</f>
      </c>
      <c r="J655" s="17">
        <f>HYPERLINK("https://docs.wto.org/imrd/directdoc.asp?DDFDocuments/u/G/TBTN17/KOR737.DOCX","FR")</f>
      </c>
      <c r="K655" s="17">
        <f>HYPERLINK("https://docs.wto.org/imrd/directdoc.asp?DDFDocuments/v/G/TBTN17/KOR737.DOCX","ES")</f>
      </c>
    </row>
    <row r="656">
      <c r="A656" s="11" t="s">
        <v>1687</v>
      </c>
      <c r="B656" s="12" t="s">
        <v>386</v>
      </c>
      <c r="C656" s="13">
        <v>43056</v>
      </c>
      <c r="D656" s="14" t="s">
        <v>13</v>
      </c>
      <c r="E656" s="15" t="s">
        <v>1688</v>
      </c>
      <c r="F656" s="16"/>
      <c r="G656" s="15" t="s">
        <v>1689</v>
      </c>
      <c r="H656" s="15" t="s">
        <v>16</v>
      </c>
      <c r="I656" s="17">
        <f>HYPERLINK("https://docs.wto.org/imrd/directdoc.asp?DDFDocuments/t/G/TBTN17/THA503.DOCX","EN")</f>
      </c>
      <c r="J656" s="17">
        <f>HYPERLINK("https://docs.wto.org/imrd/directdoc.asp?DDFDocuments/u/G/TBTN17/THA503.DOCX","FR")</f>
      </c>
      <c r="K656" s="17">
        <f>HYPERLINK("https://docs.wto.org/imrd/directdoc.asp?DDFDocuments/v/G/TBTN17/THA503.DOCX","ES")</f>
      </c>
    </row>
    <row r="657">
      <c r="A657" s="11" t="s">
        <v>1690</v>
      </c>
      <c r="B657" s="12" t="s">
        <v>56</v>
      </c>
      <c r="C657" s="13">
        <v>43056</v>
      </c>
      <c r="D657" s="14" t="s">
        <v>51</v>
      </c>
      <c r="E657" s="15" t="s">
        <v>1691</v>
      </c>
      <c r="F657" s="16"/>
      <c r="G657" s="15" t="s">
        <v>1692</v>
      </c>
      <c r="H657" s="15" t="s">
        <v>1693</v>
      </c>
      <c r="I657" s="17">
        <f>HYPERLINK("https://docs.wto.org/imrd/directdoc.asp?DDFDocuments/t/G/TBTN16/USA1118A4.DOCX","EN")</f>
      </c>
      <c r="J657" s="17">
        <f>HYPERLINK("https://docs.wto.org/imrd/directdoc.asp?DDFDocuments/u/G/TBTN16/USA1118A4.DOCX","FR")</f>
      </c>
      <c r="K657" s="17">
        <f>HYPERLINK("https://docs.wto.org/imrd/directdoc.asp?DDFDocuments/v/G/TBTN16/USA1118A4.DOCX","ES")</f>
      </c>
    </row>
    <row r="658">
      <c r="A658" s="11" t="s">
        <v>1694</v>
      </c>
      <c r="B658" s="12" t="s">
        <v>56</v>
      </c>
      <c r="C658" s="13">
        <v>43056</v>
      </c>
      <c r="D658" s="14" t="s">
        <v>13</v>
      </c>
      <c r="E658" s="15" t="s">
        <v>1695</v>
      </c>
      <c r="F658" s="16"/>
      <c r="G658" s="15" t="s">
        <v>1696</v>
      </c>
      <c r="H658" s="15" t="s">
        <v>102</v>
      </c>
      <c r="I658" s="17">
        <f>HYPERLINK("https://docs.wto.org/imrd/directdoc.asp?DDFDocuments/t/G/TBTN17/USA1317.DOCX","EN")</f>
      </c>
      <c r="J658" s="17">
        <f>HYPERLINK("https://docs.wto.org/imrd/directdoc.asp?DDFDocuments/u/G/TBTN17/USA1317.DOCX","FR")</f>
      </c>
      <c r="K658" s="17">
        <f>HYPERLINK("https://docs.wto.org/imrd/directdoc.asp?DDFDocuments/v/G/TBTN17/USA1317.DOCX","ES")</f>
      </c>
    </row>
    <row r="659">
      <c r="A659" s="11" t="s">
        <v>1697</v>
      </c>
      <c r="B659" s="12" t="s">
        <v>89</v>
      </c>
      <c r="C659" s="13">
        <v>43055</v>
      </c>
      <c r="D659" s="14" t="s">
        <v>13</v>
      </c>
      <c r="E659" s="15" t="s">
        <v>1698</v>
      </c>
      <c r="F659" s="16"/>
      <c r="G659" s="15" t="s">
        <v>416</v>
      </c>
      <c r="H659" s="15" t="s">
        <v>417</v>
      </c>
      <c r="I659" s="17">
        <f>HYPERLINK("https://docs.wto.org/imrd/directdoc.asp?DDFDocuments/t/G/TBTN17/EU525.DOCX","EN")</f>
      </c>
      <c r="J659" s="17">
        <f>HYPERLINK("https://docs.wto.org/imrd/directdoc.asp?DDFDocuments/u/G/TBTN17/EU525.DOCX","FR")</f>
      </c>
      <c r="K659" s="17">
        <f>HYPERLINK("https://docs.wto.org/imrd/directdoc.asp?DDFDocuments/v/G/TBTN17/EU525.DOCX","ES")</f>
      </c>
    </row>
    <row r="660">
      <c r="A660" s="11" t="s">
        <v>1699</v>
      </c>
      <c r="B660" s="12" t="s">
        <v>34</v>
      </c>
      <c r="C660" s="13">
        <v>43055</v>
      </c>
      <c r="D660" s="14" t="s">
        <v>13</v>
      </c>
      <c r="E660" s="15" t="s">
        <v>1700</v>
      </c>
      <c r="F660" s="16"/>
      <c r="G660" s="15" t="s">
        <v>1701</v>
      </c>
      <c r="H660" s="15" t="s">
        <v>68</v>
      </c>
      <c r="I660" s="17">
        <f>HYPERLINK("https://docs.wto.org/imrd/directdoc.asp?DDFDocuments/t/G/TBTN17/SAU1026.DOCX","EN")</f>
      </c>
      <c r="J660" s="17">
        <f>HYPERLINK("https://docs.wto.org/imrd/directdoc.asp?DDFDocuments/u/G/TBTN17/SAU1026.DOCX","FR")</f>
      </c>
      <c r="K660" s="17">
        <f>HYPERLINK("https://docs.wto.org/imrd/directdoc.asp?DDFDocuments/v/G/TBTN17/SAU1026.DOCX","ES")</f>
      </c>
    </row>
    <row r="661">
      <c r="A661" s="11" t="s">
        <v>1702</v>
      </c>
      <c r="B661" s="12" t="s">
        <v>248</v>
      </c>
      <c r="C661" s="13">
        <v>43054</v>
      </c>
      <c r="D661" s="14" t="s">
        <v>13</v>
      </c>
      <c r="E661" s="15" t="s">
        <v>1703</v>
      </c>
      <c r="F661" s="16" t="s">
        <v>1704</v>
      </c>
      <c r="G661" s="15" t="s">
        <v>1705</v>
      </c>
      <c r="H661" s="15" t="s">
        <v>417</v>
      </c>
      <c r="I661" s="17">
        <f>HYPERLINK("https://docs.wto.org/imrd/directdoc.asp?DDFDocuments/t/G/TBTN17/CHN1224.DOCX","EN")</f>
      </c>
      <c r="J661" s="17">
        <f>HYPERLINK("https://docs.wto.org/imrd/directdoc.asp?DDFDocuments/u/G/TBTN17/CHN1224.DOCX","FR")</f>
      </c>
      <c r="K661" s="17">
        <f>HYPERLINK("https://docs.wto.org/imrd/directdoc.asp?DDFDocuments/v/G/TBTN17/CHN1224.DOCX","ES")</f>
      </c>
    </row>
    <row r="662">
      <c r="A662" s="11" t="s">
        <v>1706</v>
      </c>
      <c r="B662" s="12" t="s">
        <v>248</v>
      </c>
      <c r="C662" s="13">
        <v>43054</v>
      </c>
      <c r="D662" s="14" t="s">
        <v>13</v>
      </c>
      <c r="E662" s="15" t="s">
        <v>1707</v>
      </c>
      <c r="F662" s="16" t="s">
        <v>1708</v>
      </c>
      <c r="G662" s="15" t="s">
        <v>1705</v>
      </c>
      <c r="H662" s="15" t="s">
        <v>417</v>
      </c>
      <c r="I662" s="17">
        <f>HYPERLINK("https://docs.wto.org/imrd/directdoc.asp?DDFDocuments/t/G/TBTN17/CHN1225.DOCX","EN")</f>
      </c>
      <c r="J662" s="17">
        <f>HYPERLINK("https://docs.wto.org/imrd/directdoc.asp?DDFDocuments/u/G/TBTN17/CHN1225.DOCX","FR")</f>
      </c>
      <c r="K662" s="17">
        <f>HYPERLINK("https://docs.wto.org/imrd/directdoc.asp?DDFDocuments/v/G/TBTN17/CHN1225.DOCX","ES")</f>
      </c>
    </row>
    <row r="663">
      <c r="A663" s="11" t="s">
        <v>1709</v>
      </c>
      <c r="B663" s="12" t="s">
        <v>248</v>
      </c>
      <c r="C663" s="13">
        <v>43054</v>
      </c>
      <c r="D663" s="14" t="s">
        <v>13</v>
      </c>
      <c r="E663" s="15" t="s">
        <v>1710</v>
      </c>
      <c r="F663" s="16" t="s">
        <v>1711</v>
      </c>
      <c r="G663" s="15" t="s">
        <v>1705</v>
      </c>
      <c r="H663" s="15" t="s">
        <v>417</v>
      </c>
      <c r="I663" s="17">
        <f>HYPERLINK("https://docs.wto.org/imrd/directdoc.asp?DDFDocuments/t/G/TBTN17/CHN1226.DOCX","EN")</f>
      </c>
      <c r="J663" s="17">
        <f>HYPERLINK("https://docs.wto.org/imrd/directdoc.asp?DDFDocuments/u/G/TBTN17/CHN1226.DOCX","FR")</f>
      </c>
      <c r="K663" s="17">
        <f>HYPERLINK("https://docs.wto.org/imrd/directdoc.asp?DDFDocuments/v/G/TBTN17/CHN1226.DOCX","ES")</f>
      </c>
    </row>
    <row r="664">
      <c r="A664" s="11" t="s">
        <v>1712</v>
      </c>
      <c r="B664" s="12" t="s">
        <v>248</v>
      </c>
      <c r="C664" s="13">
        <v>43054</v>
      </c>
      <c r="D664" s="14" t="s">
        <v>13</v>
      </c>
      <c r="E664" s="15" t="s">
        <v>1713</v>
      </c>
      <c r="F664" s="16" t="s">
        <v>1714</v>
      </c>
      <c r="G664" s="15" t="s">
        <v>1705</v>
      </c>
      <c r="H664" s="15" t="s">
        <v>417</v>
      </c>
      <c r="I664" s="17">
        <f>HYPERLINK("https://docs.wto.org/imrd/directdoc.asp?DDFDocuments/t/G/TBTN17/CHN1227.DOCX","EN")</f>
      </c>
      <c r="J664" s="17">
        <f>HYPERLINK("https://docs.wto.org/imrd/directdoc.asp?DDFDocuments/u/G/TBTN17/CHN1227.DOCX","FR")</f>
      </c>
      <c r="K664" s="17">
        <f>HYPERLINK("https://docs.wto.org/imrd/directdoc.asp?DDFDocuments/v/G/TBTN17/CHN1227.DOCX","ES")</f>
      </c>
    </row>
    <row r="665">
      <c r="A665" s="11" t="s">
        <v>1715</v>
      </c>
      <c r="B665" s="12" t="s">
        <v>248</v>
      </c>
      <c r="C665" s="13">
        <v>43054</v>
      </c>
      <c r="D665" s="14" t="s">
        <v>13</v>
      </c>
      <c r="E665" s="15" t="s">
        <v>1716</v>
      </c>
      <c r="F665" s="16" t="s">
        <v>1717</v>
      </c>
      <c r="G665" s="15" t="s">
        <v>1705</v>
      </c>
      <c r="H665" s="15" t="s">
        <v>417</v>
      </c>
      <c r="I665" s="17">
        <f>HYPERLINK("https://docs.wto.org/imrd/directdoc.asp?DDFDocuments/t/G/TBTN17/CHN1228.DOCX","EN")</f>
      </c>
      <c r="J665" s="17">
        <f>HYPERLINK("https://docs.wto.org/imrd/directdoc.asp?DDFDocuments/u/G/TBTN17/CHN1228.DOCX","FR")</f>
      </c>
      <c r="K665" s="17">
        <f>HYPERLINK("https://docs.wto.org/imrd/directdoc.asp?DDFDocuments/v/G/TBTN17/CHN1228.DOCX","ES")</f>
      </c>
    </row>
    <row r="666">
      <c r="A666" s="11" t="s">
        <v>1718</v>
      </c>
      <c r="B666" s="12" t="s">
        <v>248</v>
      </c>
      <c r="C666" s="13">
        <v>43054</v>
      </c>
      <c r="D666" s="14" t="s">
        <v>13</v>
      </c>
      <c r="E666" s="15" t="s">
        <v>1719</v>
      </c>
      <c r="F666" s="16" t="s">
        <v>1720</v>
      </c>
      <c r="G666" s="15" t="s">
        <v>1705</v>
      </c>
      <c r="H666" s="15" t="s">
        <v>417</v>
      </c>
      <c r="I666" s="17">
        <f>HYPERLINK("https://docs.wto.org/imrd/directdoc.asp?DDFDocuments/t/G/TBTN17/CHN1229.DOCX","EN")</f>
      </c>
      <c r="J666" s="17">
        <f>HYPERLINK("https://docs.wto.org/imrd/directdoc.asp?DDFDocuments/u/G/TBTN17/CHN1229.DOCX","FR")</f>
      </c>
      <c r="K666" s="17">
        <f>HYPERLINK("https://docs.wto.org/imrd/directdoc.asp?DDFDocuments/v/G/TBTN17/CHN1229.DOCX","ES")</f>
      </c>
    </row>
    <row r="667">
      <c r="A667" s="11" t="s">
        <v>1721</v>
      </c>
      <c r="B667" s="12" t="s">
        <v>248</v>
      </c>
      <c r="C667" s="13">
        <v>43054</v>
      </c>
      <c r="D667" s="14" t="s">
        <v>13</v>
      </c>
      <c r="E667" s="15" t="s">
        <v>1722</v>
      </c>
      <c r="F667" s="16" t="s">
        <v>1723</v>
      </c>
      <c r="G667" s="15" t="s">
        <v>1705</v>
      </c>
      <c r="H667" s="15" t="s">
        <v>417</v>
      </c>
      <c r="I667" s="17">
        <f>HYPERLINK("https://docs.wto.org/imrd/directdoc.asp?DDFDocuments/t/G/TBTN17/CHN1230.DOCX","EN")</f>
      </c>
      <c r="J667" s="17">
        <f>HYPERLINK("https://docs.wto.org/imrd/directdoc.asp?DDFDocuments/u/G/TBTN17/CHN1230.DOCX","FR")</f>
      </c>
      <c r="K667" s="17">
        <f>HYPERLINK("https://docs.wto.org/imrd/directdoc.asp?DDFDocuments/v/G/TBTN17/CHN1230.DOCX","ES")</f>
      </c>
    </row>
    <row r="668">
      <c r="A668" s="11" t="s">
        <v>1724</v>
      </c>
      <c r="B668" s="12" t="s">
        <v>248</v>
      </c>
      <c r="C668" s="13">
        <v>43054</v>
      </c>
      <c r="D668" s="14" t="s">
        <v>13</v>
      </c>
      <c r="E668" s="15" t="s">
        <v>1725</v>
      </c>
      <c r="F668" s="16" t="s">
        <v>1726</v>
      </c>
      <c r="G668" s="15" t="s">
        <v>1705</v>
      </c>
      <c r="H668" s="15" t="s">
        <v>417</v>
      </c>
      <c r="I668" s="17">
        <f>HYPERLINK("https://docs.wto.org/imrd/directdoc.asp?DDFDocuments/t/G/TBTN17/CHN1231.DOCX","EN")</f>
      </c>
      <c r="J668" s="17">
        <f>HYPERLINK("https://docs.wto.org/imrd/directdoc.asp?DDFDocuments/u/G/TBTN17/CHN1231.DOCX","FR")</f>
      </c>
      <c r="K668" s="17">
        <f>HYPERLINK("https://docs.wto.org/imrd/directdoc.asp?DDFDocuments/v/G/TBTN17/CHN1231.DOCX","ES")</f>
      </c>
    </row>
    <row r="669">
      <c r="A669" s="11" t="s">
        <v>1727</v>
      </c>
      <c r="B669" s="12" t="s">
        <v>248</v>
      </c>
      <c r="C669" s="13">
        <v>43054</v>
      </c>
      <c r="D669" s="14" t="s">
        <v>13</v>
      </c>
      <c r="E669" s="15" t="s">
        <v>1728</v>
      </c>
      <c r="F669" s="16" t="s">
        <v>1729</v>
      </c>
      <c r="G669" s="15" t="s">
        <v>1705</v>
      </c>
      <c r="H669" s="15" t="s">
        <v>417</v>
      </c>
      <c r="I669" s="17">
        <f>HYPERLINK("https://docs.wto.org/imrd/directdoc.asp?DDFDocuments/t/G/TBTN17/CHN1232.DOCX","EN")</f>
      </c>
      <c r="J669" s="17">
        <f>HYPERLINK("https://docs.wto.org/imrd/directdoc.asp?DDFDocuments/u/G/TBTN17/CHN1232.DOCX","FR")</f>
      </c>
      <c r="K669" s="17">
        <f>HYPERLINK("https://docs.wto.org/imrd/directdoc.asp?DDFDocuments/v/G/TBTN17/CHN1232.DOCX","ES")</f>
      </c>
    </row>
    <row r="670">
      <c r="A670" s="11" t="s">
        <v>1730</v>
      </c>
      <c r="B670" s="12" t="s">
        <v>248</v>
      </c>
      <c r="C670" s="13">
        <v>43054</v>
      </c>
      <c r="D670" s="14" t="s">
        <v>13</v>
      </c>
      <c r="E670" s="15" t="s">
        <v>1731</v>
      </c>
      <c r="F670" s="16" t="s">
        <v>1732</v>
      </c>
      <c r="G670" s="15" t="s">
        <v>1705</v>
      </c>
      <c r="H670" s="15" t="s">
        <v>417</v>
      </c>
      <c r="I670" s="17">
        <f>HYPERLINK("https://docs.wto.org/imrd/directdoc.asp?DDFDocuments/t/G/TBTN17/CHN1233.DOCX","EN")</f>
      </c>
      <c r="J670" s="17">
        <f>HYPERLINK("https://docs.wto.org/imrd/directdoc.asp?DDFDocuments/u/G/TBTN17/CHN1233.DOCX","FR")</f>
      </c>
      <c r="K670" s="17">
        <f>HYPERLINK("https://docs.wto.org/imrd/directdoc.asp?DDFDocuments/v/G/TBTN17/CHN1233.DOCX","ES")</f>
      </c>
    </row>
    <row r="671">
      <c r="A671" s="11" t="s">
        <v>1733</v>
      </c>
      <c r="B671" s="12" t="s">
        <v>248</v>
      </c>
      <c r="C671" s="13">
        <v>43054</v>
      </c>
      <c r="D671" s="14" t="s">
        <v>13</v>
      </c>
      <c r="E671" s="15" t="s">
        <v>1734</v>
      </c>
      <c r="F671" s="16" t="s">
        <v>1714</v>
      </c>
      <c r="G671" s="15" t="s">
        <v>1705</v>
      </c>
      <c r="H671" s="15" t="s">
        <v>417</v>
      </c>
      <c r="I671" s="17">
        <f>HYPERLINK("https://docs.wto.org/imrd/directdoc.asp?DDFDocuments/t/G/TBTN17/CHN1234.DOCX","EN")</f>
      </c>
      <c r="J671" s="17">
        <f>HYPERLINK("https://docs.wto.org/imrd/directdoc.asp?DDFDocuments/u/G/TBTN17/CHN1234.DOCX","FR")</f>
      </c>
      <c r="K671" s="17">
        <f>HYPERLINK("https://docs.wto.org/imrd/directdoc.asp?DDFDocuments/v/G/TBTN17/CHN1234.DOCX","ES")</f>
      </c>
    </row>
    <row r="672">
      <c r="A672" s="11" t="s">
        <v>1735</v>
      </c>
      <c r="B672" s="12" t="s">
        <v>316</v>
      </c>
      <c r="C672" s="13">
        <v>43054</v>
      </c>
      <c r="D672" s="14" t="s">
        <v>51</v>
      </c>
      <c r="E672" s="15" t="s">
        <v>1736</v>
      </c>
      <c r="F672" s="16"/>
      <c r="G672" s="15" t="s">
        <v>441</v>
      </c>
      <c r="H672" s="15" t="s">
        <v>161</v>
      </c>
      <c r="I672" s="17">
        <f>HYPERLINK("https://docs.wto.org/imrd/directdoc.asp?DDFDocuments/t/G/TBTN17/ISR946A1.DOCX","EN")</f>
      </c>
      <c r="J672" s="17">
        <f>HYPERLINK("https://docs.wto.org/imrd/directdoc.asp?DDFDocuments/u/G/TBTN17/ISR946A1.DOCX","FR")</f>
      </c>
      <c r="K672" s="17">
        <f>HYPERLINK("https://docs.wto.org/imrd/directdoc.asp?DDFDocuments/v/G/TBTN17/ISR946A1.DOCX","ES")</f>
      </c>
    </row>
    <row r="673">
      <c r="A673" s="11" t="s">
        <v>1737</v>
      </c>
      <c r="B673" s="12" t="s">
        <v>1738</v>
      </c>
      <c r="C673" s="13">
        <v>43054</v>
      </c>
      <c r="D673" s="14" t="s">
        <v>13</v>
      </c>
      <c r="E673" s="15" t="s">
        <v>1739</v>
      </c>
      <c r="F673" s="16" t="s">
        <v>1740</v>
      </c>
      <c r="G673" s="15" t="s">
        <v>621</v>
      </c>
      <c r="H673" s="15" t="s">
        <v>189</v>
      </c>
      <c r="I673" s="17">
        <f>HYPERLINK("https://docs.wto.org/imrd/directdoc.asp?DDFDocuments/t/G/TBTN17/MWI16.DOCX","EN")</f>
      </c>
      <c r="J673" s="17">
        <f>HYPERLINK("https://docs.wto.org/imrd/directdoc.asp?DDFDocuments/u/G/TBTN17/MWI16.DOCX","FR")</f>
      </c>
      <c r="K673" s="17">
        <f>HYPERLINK("https://docs.wto.org/imrd/directdoc.asp?DDFDocuments/v/G/TBTN17/MWI16.DOCX","ES")</f>
      </c>
    </row>
    <row r="674">
      <c r="A674" s="11" t="s">
        <v>1741</v>
      </c>
      <c r="B674" s="12" t="s">
        <v>89</v>
      </c>
      <c r="C674" s="13">
        <v>43053</v>
      </c>
      <c r="D674" s="14" t="s">
        <v>13</v>
      </c>
      <c r="E674" s="15" t="s">
        <v>1742</v>
      </c>
      <c r="F674" s="16"/>
      <c r="G674" s="15" t="s">
        <v>1743</v>
      </c>
      <c r="H674" s="15" t="s">
        <v>1744</v>
      </c>
      <c r="I674" s="17">
        <f>HYPERLINK("https://docs.wto.org/imrd/directdoc.asp?DDFDocuments/t/G/TBTN17/EU524.DOCX","EN")</f>
      </c>
      <c r="J674" s="17">
        <f>HYPERLINK("https://docs.wto.org/imrd/directdoc.asp?DDFDocuments/u/G/TBTN17/EU524.DOCX","FR")</f>
      </c>
      <c r="K674" s="17">
        <f>HYPERLINK("https://docs.wto.org/imrd/directdoc.asp?DDFDocuments/v/G/TBTN17/EU524.DOCX","ES")</f>
      </c>
    </row>
    <row r="675">
      <c r="A675" s="11" t="s">
        <v>1745</v>
      </c>
      <c r="B675" s="12" t="s">
        <v>1746</v>
      </c>
      <c r="C675" s="13">
        <v>43053</v>
      </c>
      <c r="D675" s="14" t="s">
        <v>13</v>
      </c>
      <c r="E675" s="15" t="s">
        <v>1747</v>
      </c>
      <c r="F675" s="16"/>
      <c r="G675" s="15" t="s">
        <v>1748</v>
      </c>
      <c r="H675" s="15" t="s">
        <v>16</v>
      </c>
      <c r="I675" s="17">
        <f>HYPERLINK("https://docs.wto.org/imrd/directdoc.asp?DDFDocuments/t/G/TBTN17/MDA34.DOCX","EN")</f>
      </c>
      <c r="J675" s="17">
        <f>HYPERLINK("https://docs.wto.org/imrd/directdoc.asp?DDFDocuments/u/G/TBTN17/MDA34.DOCX","FR")</f>
      </c>
      <c r="K675" s="17">
        <f>HYPERLINK("https://docs.wto.org/imrd/directdoc.asp?DDFDocuments/v/G/TBTN17/MDA34.DOCX","ES")</f>
      </c>
    </row>
    <row r="676">
      <c r="A676" s="11" t="s">
        <v>1749</v>
      </c>
      <c r="B676" s="12" t="s">
        <v>280</v>
      </c>
      <c r="C676" s="13">
        <v>43052</v>
      </c>
      <c r="D676" s="14" t="s">
        <v>51</v>
      </c>
      <c r="E676" s="15" t="s">
        <v>1582</v>
      </c>
      <c r="F676" s="16"/>
      <c r="G676" s="15" t="s">
        <v>778</v>
      </c>
      <c r="H676" s="15"/>
      <c r="I676" s="17">
        <f>HYPERLINK("https://docs.wto.org/imrd/directdoc.asp?DDFDocuments/t/G/TBTN05/ARG193A4.DOCX","EN")</f>
      </c>
      <c r="J676" s="17">
        <f>HYPERLINK("https://docs.wto.org/imrd/directdoc.asp?DDFDocuments/u/G/TBTN05/ARG193A4.DOCX","FR")</f>
      </c>
      <c r="K676" s="17">
        <f>HYPERLINK("https://docs.wto.org/imrd/directdoc.asp?DDFDocuments/v/G/TBTN05/ARG193A4.DOCX","ES")</f>
      </c>
    </row>
    <row r="677">
      <c r="A677" s="11" t="s">
        <v>1750</v>
      </c>
      <c r="B677" s="12" t="s">
        <v>280</v>
      </c>
      <c r="C677" s="13">
        <v>43052</v>
      </c>
      <c r="D677" s="14" t="s">
        <v>51</v>
      </c>
      <c r="E677" s="15" t="s">
        <v>1751</v>
      </c>
      <c r="F677" s="16"/>
      <c r="G677" s="15" t="s">
        <v>1752</v>
      </c>
      <c r="H677" s="15" t="s">
        <v>114</v>
      </c>
      <c r="I677" s="17">
        <f>HYPERLINK("https://docs.wto.org/imrd/directdoc.asp?DDFDocuments/t/G/TBTN17/ARG325A1.DOCX","EN")</f>
      </c>
      <c r="J677" s="17">
        <f>HYPERLINK("https://docs.wto.org/imrd/directdoc.asp?DDFDocuments/u/G/TBTN17/ARG325A1.DOCX","FR")</f>
      </c>
      <c r="K677" s="17">
        <f>HYPERLINK("https://docs.wto.org/imrd/directdoc.asp?DDFDocuments/v/G/TBTN17/ARG325A1.DOCX","ES")</f>
      </c>
    </row>
    <row r="678">
      <c r="A678" s="11" t="s">
        <v>1753</v>
      </c>
      <c r="B678" s="12" t="s">
        <v>280</v>
      </c>
      <c r="C678" s="13">
        <v>43052</v>
      </c>
      <c r="D678" s="14" t="s">
        <v>13</v>
      </c>
      <c r="E678" s="15"/>
      <c r="F678" s="16"/>
      <c r="G678" s="15" t="s">
        <v>1754</v>
      </c>
      <c r="H678" s="15" t="s">
        <v>68</v>
      </c>
      <c r="I678" s="17"/>
      <c r="J678" s="17">
        <f>HYPERLINK("https://docs.wto.org/imrd/directdoc.asp?DDFDocuments/u/G/TBTN17/ARG328.DOCX","FR")</f>
      </c>
      <c r="K678" s="17">
        <f>HYPERLINK("https://docs.wto.org/imrd/directdoc.asp?DDFDocuments/v/G/TBTN17/ARG328.DOCX","ES")</f>
      </c>
    </row>
    <row r="679">
      <c r="A679" s="11" t="s">
        <v>1755</v>
      </c>
      <c r="B679" s="12" t="s">
        <v>309</v>
      </c>
      <c r="C679" s="13">
        <v>43052</v>
      </c>
      <c r="D679" s="14" t="s">
        <v>13</v>
      </c>
      <c r="E679" s="15" t="s">
        <v>1756</v>
      </c>
      <c r="F679" s="16"/>
      <c r="G679" s="15" t="s">
        <v>223</v>
      </c>
      <c r="H679" s="15" t="s">
        <v>149</v>
      </c>
      <c r="I679" s="17">
        <f>HYPERLINK("https://docs.wto.org/imrd/directdoc.asp?DDFDocuments/t/G/TBTN17/CHL422.DOCX","EN")</f>
      </c>
      <c r="J679" s="17">
        <f>HYPERLINK("https://docs.wto.org/imrd/directdoc.asp?DDFDocuments/u/G/TBTN17/CHL422.DOCX","FR")</f>
      </c>
      <c r="K679" s="17">
        <f>HYPERLINK("https://docs.wto.org/imrd/directdoc.asp?DDFDocuments/v/G/TBTN17/CHL422.DOCX","ES")</f>
      </c>
    </row>
    <row r="680">
      <c r="A680" s="11" t="s">
        <v>1757</v>
      </c>
      <c r="B680" s="12" t="s">
        <v>1758</v>
      </c>
      <c r="C680" s="13">
        <v>43052</v>
      </c>
      <c r="D680" s="14" t="s">
        <v>13</v>
      </c>
      <c r="E680" s="15" t="s">
        <v>1759</v>
      </c>
      <c r="F680" s="16"/>
      <c r="G680" s="15" t="s">
        <v>1760</v>
      </c>
      <c r="H680" s="15" t="s">
        <v>48</v>
      </c>
      <c r="I680" s="17">
        <f>HYPERLINK("https://docs.wto.org/imrd/directdoc.asp?DDFDocuments/t/G/TBTN17/ITA31.DOCX","EN")</f>
      </c>
      <c r="J680" s="17">
        <f>HYPERLINK("https://docs.wto.org/imrd/directdoc.asp?DDFDocuments/u/G/TBTN17/ITA31.DOCX","FR")</f>
      </c>
      <c r="K680" s="17">
        <f>HYPERLINK("https://docs.wto.org/imrd/directdoc.asp?DDFDocuments/v/G/TBTN17/ITA31.DOCX","ES")</f>
      </c>
    </row>
    <row r="681">
      <c r="A681" s="11" t="s">
        <v>1761</v>
      </c>
      <c r="B681" s="12" t="s">
        <v>1594</v>
      </c>
      <c r="C681" s="13">
        <v>43052</v>
      </c>
      <c r="D681" s="14" t="s">
        <v>13</v>
      </c>
      <c r="E681" s="15" t="s">
        <v>1762</v>
      </c>
      <c r="F681" s="16"/>
      <c r="G681" s="15" t="s">
        <v>1763</v>
      </c>
      <c r="H681" s="15" t="s">
        <v>42</v>
      </c>
      <c r="I681" s="17">
        <f>HYPERLINK("https://docs.wto.org/imrd/directdoc.asp?DDFDocuments/t/G/TBTN17/JAM70.DOCX","EN")</f>
      </c>
      <c r="J681" s="17">
        <f>HYPERLINK("https://docs.wto.org/imrd/directdoc.asp?DDFDocuments/u/G/TBTN17/JAM70.DOCX","FR")</f>
      </c>
      <c r="K681" s="17">
        <f>HYPERLINK("https://docs.wto.org/imrd/directdoc.asp?DDFDocuments/v/G/TBTN17/JAM70.DOCX","ES")</f>
      </c>
    </row>
    <row r="682">
      <c r="A682" s="11" t="s">
        <v>1764</v>
      </c>
      <c r="B682" s="12" t="s">
        <v>56</v>
      </c>
      <c r="C682" s="13">
        <v>43052</v>
      </c>
      <c r="D682" s="14" t="s">
        <v>51</v>
      </c>
      <c r="E682" s="15" t="s">
        <v>1765</v>
      </c>
      <c r="F682" s="16"/>
      <c r="G682" s="15" t="s">
        <v>1766</v>
      </c>
      <c r="H682" s="15" t="s">
        <v>59</v>
      </c>
      <c r="I682" s="17">
        <f>HYPERLINK("https://docs.wto.org/imrd/directdoc.asp?DDFDocuments/t/G/TBTN17/USA1284A2.DOCX","EN")</f>
      </c>
      <c r="J682" s="17">
        <f>HYPERLINK("https://docs.wto.org/imrd/directdoc.asp?DDFDocuments/u/G/TBTN17/USA1284A2.DOCX","FR")</f>
      </c>
      <c r="K682" s="17">
        <f>HYPERLINK("https://docs.wto.org/imrd/directdoc.asp?DDFDocuments/v/G/TBTN17/USA1284A2.DOCX","ES")</f>
      </c>
    </row>
    <row r="683">
      <c r="A683" s="11" t="s">
        <v>1767</v>
      </c>
      <c r="B683" s="12" t="s">
        <v>56</v>
      </c>
      <c r="C683" s="13">
        <v>43052</v>
      </c>
      <c r="D683" s="14" t="s">
        <v>51</v>
      </c>
      <c r="E683" s="15" t="s">
        <v>1768</v>
      </c>
      <c r="F683" s="16" t="s">
        <v>1769</v>
      </c>
      <c r="G683" s="15" t="s">
        <v>1770</v>
      </c>
      <c r="H683" s="15" t="s">
        <v>161</v>
      </c>
      <c r="I683" s="17">
        <f>HYPERLINK("https://docs.wto.org/imrd/directdoc.asp?DDFDocuments/t/G/TBTN17/USA1304A1.DOCX","EN")</f>
      </c>
      <c r="J683" s="17">
        <f>HYPERLINK("https://docs.wto.org/imrd/directdoc.asp?DDFDocuments/u/G/TBTN17/USA1304A1.DOCX","FR")</f>
      </c>
      <c r="K683" s="17">
        <f>HYPERLINK("https://docs.wto.org/imrd/directdoc.asp?DDFDocuments/v/G/TBTN17/USA1304A1.DOCX","ES")</f>
      </c>
    </row>
    <row r="684">
      <c r="A684" s="11" t="s">
        <v>1771</v>
      </c>
      <c r="B684" s="12" t="s">
        <v>56</v>
      </c>
      <c r="C684" s="13">
        <v>43052</v>
      </c>
      <c r="D684" s="14" t="s">
        <v>51</v>
      </c>
      <c r="E684" s="15" t="s">
        <v>1772</v>
      </c>
      <c r="F684" s="16" t="s">
        <v>1773</v>
      </c>
      <c r="G684" s="15" t="s">
        <v>1774</v>
      </c>
      <c r="H684" s="15" t="s">
        <v>54</v>
      </c>
      <c r="I684" s="17">
        <f>HYPERLINK("https://docs.wto.org/imrd/directdoc.asp?DDFDocuments/t/G/TBTN17/USA1305A1.DOCX","EN")</f>
      </c>
      <c r="J684" s="17">
        <f>HYPERLINK("https://docs.wto.org/imrd/directdoc.asp?DDFDocuments/u/G/TBTN17/USA1305A1.DOCX","FR")</f>
      </c>
      <c r="K684" s="17">
        <f>HYPERLINK("https://docs.wto.org/imrd/directdoc.asp?DDFDocuments/v/G/TBTN17/USA1305A1.DOCX","ES")</f>
      </c>
    </row>
    <row r="685">
      <c r="A685" s="11" t="s">
        <v>1775</v>
      </c>
      <c r="B685" s="12" t="s">
        <v>56</v>
      </c>
      <c r="C685" s="13">
        <v>43052</v>
      </c>
      <c r="D685" s="14" t="s">
        <v>13</v>
      </c>
      <c r="E685" s="15" t="s">
        <v>1776</v>
      </c>
      <c r="F685" s="16" t="s">
        <v>1294</v>
      </c>
      <c r="G685" s="15" t="s">
        <v>197</v>
      </c>
      <c r="H685" s="15" t="s">
        <v>198</v>
      </c>
      <c r="I685" s="17">
        <f>HYPERLINK("https://docs.wto.org/imrd/directdoc.asp?DDFDocuments/t/G/TBTN17/USA1315.DOCX","EN")</f>
      </c>
      <c r="J685" s="17">
        <f>HYPERLINK("https://docs.wto.org/imrd/directdoc.asp?DDFDocuments/u/G/TBTN17/USA1315.DOCX","FR")</f>
      </c>
      <c r="K685" s="17">
        <f>HYPERLINK("https://docs.wto.org/imrd/directdoc.asp?DDFDocuments/v/G/TBTN17/USA1315.DOCX","ES")</f>
      </c>
    </row>
    <row r="686">
      <c r="A686" s="11" t="s">
        <v>1777</v>
      </c>
      <c r="B686" s="12" t="s">
        <v>56</v>
      </c>
      <c r="C686" s="13">
        <v>43052</v>
      </c>
      <c r="D686" s="14" t="s">
        <v>13</v>
      </c>
      <c r="E686" s="15" t="s">
        <v>1778</v>
      </c>
      <c r="F686" s="16"/>
      <c r="G686" s="15" t="s">
        <v>47</v>
      </c>
      <c r="H686" s="15" t="s">
        <v>16</v>
      </c>
      <c r="I686" s="17">
        <f>HYPERLINK("https://docs.wto.org/imrd/directdoc.asp?DDFDocuments/t/G/TBTN17/USA1316.DOCX","EN")</f>
      </c>
      <c r="J686" s="17">
        <f>HYPERLINK("https://docs.wto.org/imrd/directdoc.asp?DDFDocuments/u/G/TBTN17/USA1316.DOCX","FR")</f>
      </c>
      <c r="K686" s="17">
        <f>HYPERLINK("https://docs.wto.org/imrd/directdoc.asp?DDFDocuments/v/G/TBTN17/USA1316.DOCX","ES")</f>
      </c>
    </row>
    <row r="687">
      <c r="A687" s="11" t="s">
        <v>1779</v>
      </c>
      <c r="B687" s="12" t="s">
        <v>151</v>
      </c>
      <c r="C687" s="13">
        <v>43048</v>
      </c>
      <c r="D687" s="14" t="s">
        <v>13</v>
      </c>
      <c r="E687" s="15" t="s">
        <v>1780</v>
      </c>
      <c r="F687" s="16"/>
      <c r="G687" s="15" t="s">
        <v>1781</v>
      </c>
      <c r="H687" s="15" t="s">
        <v>48</v>
      </c>
      <c r="I687" s="17">
        <f>HYPERLINK("https://docs.wto.org/imrd/directdoc.asp?DDFDocuments/t/G/TBTN17/PHL201.DOCX","EN")</f>
      </c>
      <c r="J687" s="17">
        <f>HYPERLINK("https://docs.wto.org/imrd/directdoc.asp?DDFDocuments/u/G/TBTN17/PHL201.DOCX","FR")</f>
      </c>
      <c r="K687" s="17">
        <f>HYPERLINK("https://docs.wto.org/imrd/directdoc.asp?DDFDocuments/v/G/TBTN17/PHL201.DOCX","ES")</f>
      </c>
    </row>
    <row r="688">
      <c r="A688" s="11" t="s">
        <v>1782</v>
      </c>
      <c r="B688" s="12" t="s">
        <v>185</v>
      </c>
      <c r="C688" s="13">
        <v>43048</v>
      </c>
      <c r="D688" s="14" t="s">
        <v>13</v>
      </c>
      <c r="E688" s="15"/>
      <c r="F688" s="16" t="s">
        <v>1783</v>
      </c>
      <c r="G688" s="15" t="s">
        <v>168</v>
      </c>
      <c r="H688" s="15" t="s">
        <v>189</v>
      </c>
      <c r="I688" s="17">
        <f>HYPERLINK("https://docs.wto.org/imrd/directdoc.asp?DDFDocuments/t/G/TBTN17/UGA779.DOCX","EN")</f>
      </c>
      <c r="J688" s="17">
        <f>HYPERLINK("https://docs.wto.org/imrd/directdoc.asp?DDFDocuments/u/G/TBTN17/UGA779.DOCX","FR")</f>
      </c>
      <c r="K688" s="17">
        <f>HYPERLINK("https://docs.wto.org/imrd/directdoc.asp?DDFDocuments/v/G/TBTN17/UGA779.DOCX","ES")</f>
      </c>
    </row>
    <row r="689">
      <c r="A689" s="11" t="s">
        <v>1784</v>
      </c>
      <c r="B689" s="12" t="s">
        <v>185</v>
      </c>
      <c r="C689" s="13">
        <v>43048</v>
      </c>
      <c r="D689" s="14" t="s">
        <v>13</v>
      </c>
      <c r="E689" s="15" t="s">
        <v>1785</v>
      </c>
      <c r="F689" s="16" t="s">
        <v>1010</v>
      </c>
      <c r="G689" s="15" t="s">
        <v>168</v>
      </c>
      <c r="H689" s="15" t="s">
        <v>189</v>
      </c>
      <c r="I689" s="17">
        <f>HYPERLINK("https://docs.wto.org/imrd/directdoc.asp?DDFDocuments/t/G/TBTN17/UGA780.DOCX","EN")</f>
      </c>
      <c r="J689" s="17">
        <f>HYPERLINK("https://docs.wto.org/imrd/directdoc.asp?DDFDocuments/u/G/TBTN17/UGA780.DOCX","FR")</f>
      </c>
      <c r="K689" s="17">
        <f>HYPERLINK("https://docs.wto.org/imrd/directdoc.asp?DDFDocuments/v/G/TBTN17/UGA780.DOCX","ES")</f>
      </c>
    </row>
    <row r="690">
      <c r="A690" s="11" t="s">
        <v>1786</v>
      </c>
      <c r="B690" s="12" t="s">
        <v>185</v>
      </c>
      <c r="C690" s="13">
        <v>43048</v>
      </c>
      <c r="D690" s="14" t="s">
        <v>13</v>
      </c>
      <c r="E690" s="15" t="s">
        <v>1787</v>
      </c>
      <c r="F690" s="16"/>
      <c r="G690" s="15" t="s">
        <v>1788</v>
      </c>
      <c r="H690" s="15" t="s">
        <v>1211</v>
      </c>
      <c r="I690" s="17">
        <f>HYPERLINK("https://docs.wto.org/imrd/directdoc.asp?DDFDocuments/t/G/TBTN17/UGA781.DOCX","EN")</f>
      </c>
      <c r="J690" s="17">
        <f>HYPERLINK("https://docs.wto.org/imrd/directdoc.asp?DDFDocuments/u/G/TBTN17/UGA781.DOCX","FR")</f>
      </c>
      <c r="K690" s="17">
        <f>HYPERLINK("https://docs.wto.org/imrd/directdoc.asp?DDFDocuments/v/G/TBTN17/UGA781.DOCX","ES")</f>
      </c>
    </row>
    <row r="691">
      <c r="A691" s="11" t="s">
        <v>1789</v>
      </c>
      <c r="B691" s="12" t="s">
        <v>185</v>
      </c>
      <c r="C691" s="13">
        <v>43048</v>
      </c>
      <c r="D691" s="14" t="s">
        <v>13</v>
      </c>
      <c r="E691" s="15" t="s">
        <v>1790</v>
      </c>
      <c r="F691" s="16"/>
      <c r="G691" s="15" t="s">
        <v>1788</v>
      </c>
      <c r="H691" s="15" t="s">
        <v>1211</v>
      </c>
      <c r="I691" s="17">
        <f>HYPERLINK("https://docs.wto.org/imrd/directdoc.asp?DDFDocuments/t/G/TBTN17/UGA782.DOCX","EN")</f>
      </c>
      <c r="J691" s="17">
        <f>HYPERLINK("https://docs.wto.org/imrd/directdoc.asp?DDFDocuments/u/G/TBTN17/UGA782.DOCX","FR")</f>
      </c>
      <c r="K691" s="17">
        <f>HYPERLINK("https://docs.wto.org/imrd/directdoc.asp?DDFDocuments/v/G/TBTN17/UGA782.DOCX","ES")</f>
      </c>
    </row>
    <row r="692">
      <c r="A692" s="11" t="s">
        <v>1791</v>
      </c>
      <c r="B692" s="12" t="s">
        <v>83</v>
      </c>
      <c r="C692" s="13">
        <v>43047</v>
      </c>
      <c r="D692" s="14" t="s">
        <v>13</v>
      </c>
      <c r="E692" s="15" t="s">
        <v>1114</v>
      </c>
      <c r="F692" s="16"/>
      <c r="G692" s="15" t="s">
        <v>335</v>
      </c>
      <c r="H692" s="15" t="s">
        <v>16</v>
      </c>
      <c r="I692" s="17">
        <f>HYPERLINK("https://docs.wto.org/imrd/directdoc.asp?DDFDocuments/t/G/TBTN17/BRA756.DOCX","EN")</f>
      </c>
      <c r="J692" s="17">
        <f>HYPERLINK("https://docs.wto.org/imrd/directdoc.asp?DDFDocuments/u/G/TBTN17/BRA756.DOCX","FR")</f>
      </c>
      <c r="K692" s="17">
        <f>HYPERLINK("https://docs.wto.org/imrd/directdoc.asp?DDFDocuments/v/G/TBTN17/BRA756.DOCX","ES")</f>
      </c>
    </row>
    <row r="693">
      <c r="A693" s="11" t="s">
        <v>1792</v>
      </c>
      <c r="B693" s="12" t="s">
        <v>248</v>
      </c>
      <c r="C693" s="13">
        <v>43047</v>
      </c>
      <c r="D693" s="14" t="s">
        <v>13</v>
      </c>
      <c r="E693" s="15" t="s">
        <v>1793</v>
      </c>
      <c r="F693" s="16" t="s">
        <v>250</v>
      </c>
      <c r="G693" s="15" t="s">
        <v>243</v>
      </c>
      <c r="H693" s="15" t="s">
        <v>16</v>
      </c>
      <c r="I693" s="17">
        <f>HYPERLINK("https://docs.wto.org/imrd/directdoc.asp?DDFDocuments/t/G/TBTN17/CHN1223.DOCX","EN")</f>
      </c>
      <c r="J693" s="17">
        <f>HYPERLINK("https://docs.wto.org/imrd/directdoc.asp?DDFDocuments/u/G/TBTN17/CHN1223.DOCX","FR")</f>
      </c>
      <c r="K693" s="17">
        <f>HYPERLINK("https://docs.wto.org/imrd/directdoc.asp?DDFDocuments/v/G/TBTN17/CHN1223.DOCX","ES")</f>
      </c>
    </row>
    <row r="694">
      <c r="A694" s="11" t="s">
        <v>1794</v>
      </c>
      <c r="B694" s="12" t="s">
        <v>316</v>
      </c>
      <c r="C694" s="13">
        <v>43047</v>
      </c>
      <c r="D694" s="14" t="s">
        <v>13</v>
      </c>
      <c r="E694" s="15" t="s">
        <v>1795</v>
      </c>
      <c r="F694" s="16" t="s">
        <v>1796</v>
      </c>
      <c r="G694" s="15" t="s">
        <v>463</v>
      </c>
      <c r="H694" s="15" t="s">
        <v>16</v>
      </c>
      <c r="I694" s="17">
        <f>HYPERLINK("https://docs.wto.org/imrd/directdoc.asp?DDFDocuments/t/G/TBTN17/ISR972.DOCX","EN")</f>
      </c>
      <c r="J694" s="17">
        <f>HYPERLINK("https://docs.wto.org/imrd/directdoc.asp?DDFDocuments/u/G/TBTN17/ISR972.DOCX","FR")</f>
      </c>
      <c r="K694" s="17">
        <f>HYPERLINK("https://docs.wto.org/imrd/directdoc.asp?DDFDocuments/v/G/TBTN17/ISR972.DOCX","ES")</f>
      </c>
    </row>
    <row r="695">
      <c r="A695" s="11" t="s">
        <v>1797</v>
      </c>
      <c r="B695" s="12" t="s">
        <v>39</v>
      </c>
      <c r="C695" s="13">
        <v>43046</v>
      </c>
      <c r="D695" s="14" t="s">
        <v>13</v>
      </c>
      <c r="E695" s="15" t="s">
        <v>1798</v>
      </c>
      <c r="F695" s="16"/>
      <c r="G695" s="15" t="s">
        <v>1799</v>
      </c>
      <c r="H695" s="15" t="s">
        <v>16</v>
      </c>
      <c r="I695" s="17">
        <f>HYPERLINK("https://docs.wto.org/imrd/directdoc.asp?DDFDocuments/t/G/TBTN17/CAN535.DOCX","EN")</f>
      </c>
      <c r="J695" s="17">
        <f>HYPERLINK("https://docs.wto.org/imrd/directdoc.asp?DDFDocuments/u/G/TBTN17/CAN535.DOCX","FR")</f>
      </c>
      <c r="K695" s="17">
        <f>HYPERLINK("https://docs.wto.org/imrd/directdoc.asp?DDFDocuments/v/G/TBTN17/CAN535.DOCX","ES")</f>
      </c>
    </row>
    <row r="696">
      <c r="A696" s="11" t="s">
        <v>1800</v>
      </c>
      <c r="B696" s="12" t="s">
        <v>44</v>
      </c>
      <c r="C696" s="13">
        <v>43046</v>
      </c>
      <c r="D696" s="14" t="s">
        <v>13</v>
      </c>
      <c r="E696" s="15" t="s">
        <v>1801</v>
      </c>
      <c r="F696" s="16"/>
      <c r="G696" s="15" t="s">
        <v>1576</v>
      </c>
      <c r="H696" s="15" t="s">
        <v>149</v>
      </c>
      <c r="I696" s="17">
        <f>HYPERLINK("https://docs.wto.org/imrd/directdoc.asp?DDFDocuments/t/G/TBTN17/MEX379.DOCX","EN")</f>
      </c>
      <c r="J696" s="17">
        <f>HYPERLINK("https://docs.wto.org/imrd/directdoc.asp?DDFDocuments/u/G/TBTN17/MEX379.DOCX","FR")</f>
      </c>
      <c r="K696" s="17">
        <f>HYPERLINK("https://docs.wto.org/imrd/directdoc.asp?DDFDocuments/v/G/TBTN17/MEX379.DOCX","ES")</f>
      </c>
    </row>
    <row r="697">
      <c r="A697" s="11" t="s">
        <v>1802</v>
      </c>
      <c r="B697" s="12" t="s">
        <v>1120</v>
      </c>
      <c r="C697" s="13">
        <v>43045</v>
      </c>
      <c r="D697" s="14" t="s">
        <v>152</v>
      </c>
      <c r="E697" s="15" t="s">
        <v>1803</v>
      </c>
      <c r="F697" s="16"/>
      <c r="G697" s="15" t="s">
        <v>778</v>
      </c>
      <c r="H697" s="15" t="s">
        <v>16</v>
      </c>
      <c r="I697" s="17">
        <f>HYPERLINK("https://docs.wto.org/imrd/directdoc.asp?DDFDocuments/t/G/TBTN17/ARE378R1.DOCX","EN")</f>
      </c>
      <c r="J697" s="17">
        <f>HYPERLINK("https://docs.wto.org/imrd/directdoc.asp?DDFDocuments/u/G/TBTN17/ARE378R1.DOCX","FR")</f>
      </c>
      <c r="K697" s="17">
        <f>HYPERLINK("https://docs.wto.org/imrd/directdoc.asp?DDFDocuments/v/G/TBTN17/ARE378R1.DOCX","ES")</f>
      </c>
    </row>
    <row r="698">
      <c r="A698" s="11" t="s">
        <v>1802</v>
      </c>
      <c r="B698" s="12" t="s">
        <v>1117</v>
      </c>
      <c r="C698" s="13">
        <v>43045</v>
      </c>
      <c r="D698" s="14" t="s">
        <v>152</v>
      </c>
      <c r="E698" s="15" t="s">
        <v>1804</v>
      </c>
      <c r="F698" s="16"/>
      <c r="G698" s="15" t="s">
        <v>778</v>
      </c>
      <c r="H698" s="15" t="s">
        <v>16</v>
      </c>
      <c r="I698" s="17">
        <f>HYPERLINK("https://docs.wto.org/imrd/directdoc.asp?DDFDocuments/t/G/TBTN17/ARE378R1.DOCX","EN")</f>
      </c>
      <c r="J698" s="17">
        <f>HYPERLINK("https://docs.wto.org/imrd/directdoc.asp?DDFDocuments/u/G/TBTN17/ARE378R1.DOCX","FR")</f>
      </c>
      <c r="K698" s="17">
        <f>HYPERLINK("https://docs.wto.org/imrd/directdoc.asp?DDFDocuments/v/G/TBTN17/ARE378R1.DOCX","ES")</f>
      </c>
    </row>
    <row r="699">
      <c r="A699" s="11" t="s">
        <v>1802</v>
      </c>
      <c r="B699" s="12" t="s">
        <v>1119</v>
      </c>
      <c r="C699" s="13">
        <v>43045</v>
      </c>
      <c r="D699" s="14" t="s">
        <v>152</v>
      </c>
      <c r="E699" s="15" t="s">
        <v>1804</v>
      </c>
      <c r="F699" s="16"/>
      <c r="G699" s="15" t="s">
        <v>778</v>
      </c>
      <c r="H699" s="15" t="s">
        <v>16</v>
      </c>
      <c r="I699" s="17">
        <f>HYPERLINK("https://docs.wto.org/imrd/directdoc.asp?DDFDocuments/t/G/TBTN17/ARE378R1.DOCX","EN")</f>
      </c>
      <c r="J699" s="17">
        <f>HYPERLINK("https://docs.wto.org/imrd/directdoc.asp?DDFDocuments/u/G/TBTN17/ARE378R1.DOCX","FR")</f>
      </c>
      <c r="K699" s="17">
        <f>HYPERLINK("https://docs.wto.org/imrd/directdoc.asp?DDFDocuments/v/G/TBTN17/ARE378R1.DOCX","ES")</f>
      </c>
    </row>
    <row r="700">
      <c r="A700" s="11" t="s">
        <v>1802</v>
      </c>
      <c r="B700" s="12" t="s">
        <v>409</v>
      </c>
      <c r="C700" s="13">
        <v>43045</v>
      </c>
      <c r="D700" s="14" t="s">
        <v>152</v>
      </c>
      <c r="E700" s="15" t="s">
        <v>1805</v>
      </c>
      <c r="F700" s="16"/>
      <c r="G700" s="15" t="s">
        <v>778</v>
      </c>
      <c r="H700" s="15" t="s">
        <v>16</v>
      </c>
      <c r="I700" s="17">
        <f>HYPERLINK("https://docs.wto.org/imrd/directdoc.asp?DDFDocuments/t/G/TBTN17/ARE378R1.DOCX","EN")</f>
      </c>
      <c r="J700" s="17">
        <f>HYPERLINK("https://docs.wto.org/imrd/directdoc.asp?DDFDocuments/u/G/TBTN17/ARE378R1.DOCX","FR")</f>
      </c>
      <c r="K700" s="17">
        <f>HYPERLINK("https://docs.wto.org/imrd/directdoc.asp?DDFDocuments/v/G/TBTN17/ARE378R1.DOCX","ES")</f>
      </c>
    </row>
    <row r="701">
      <c r="A701" s="11" t="s">
        <v>1802</v>
      </c>
      <c r="B701" s="12" t="s">
        <v>234</v>
      </c>
      <c r="C701" s="13">
        <v>43045</v>
      </c>
      <c r="D701" s="14" t="s">
        <v>152</v>
      </c>
      <c r="E701" s="15" t="s">
        <v>1805</v>
      </c>
      <c r="F701" s="16"/>
      <c r="G701" s="15" t="s">
        <v>778</v>
      </c>
      <c r="H701" s="15" t="s">
        <v>16</v>
      </c>
      <c r="I701" s="17">
        <f>HYPERLINK("https://docs.wto.org/imrd/directdoc.asp?DDFDocuments/t/G/TBTN17/ARE378R1.DOCX","EN")</f>
      </c>
      <c r="J701" s="17">
        <f>HYPERLINK("https://docs.wto.org/imrd/directdoc.asp?DDFDocuments/u/G/TBTN17/ARE378R1.DOCX","FR")</f>
      </c>
      <c r="K701" s="17">
        <f>HYPERLINK("https://docs.wto.org/imrd/directdoc.asp?DDFDocuments/v/G/TBTN17/ARE378R1.DOCX","ES")</f>
      </c>
    </row>
    <row r="702">
      <c r="A702" s="11" t="s">
        <v>1802</v>
      </c>
      <c r="B702" s="12" t="s">
        <v>34</v>
      </c>
      <c r="C702" s="13">
        <v>43045</v>
      </c>
      <c r="D702" s="14" t="s">
        <v>152</v>
      </c>
      <c r="E702" s="15" t="s">
        <v>1805</v>
      </c>
      <c r="F702" s="16"/>
      <c r="G702" s="15" t="s">
        <v>778</v>
      </c>
      <c r="H702" s="15" t="s">
        <v>16</v>
      </c>
      <c r="I702" s="17">
        <f>HYPERLINK("https://docs.wto.org/imrd/directdoc.asp?DDFDocuments/t/G/TBTN17/ARE378R1.DOCX","EN")</f>
      </c>
      <c r="J702" s="17">
        <f>HYPERLINK("https://docs.wto.org/imrd/directdoc.asp?DDFDocuments/u/G/TBTN17/ARE378R1.DOCX","FR")</f>
      </c>
      <c r="K702" s="17">
        <f>HYPERLINK("https://docs.wto.org/imrd/directdoc.asp?DDFDocuments/v/G/TBTN17/ARE378R1.DOCX","ES")</f>
      </c>
    </row>
    <row r="703">
      <c r="A703" s="11" t="s">
        <v>1802</v>
      </c>
      <c r="B703" s="12" t="s">
        <v>1121</v>
      </c>
      <c r="C703" s="13">
        <v>43045</v>
      </c>
      <c r="D703" s="14" t="s">
        <v>152</v>
      </c>
      <c r="E703" s="15" t="s">
        <v>1805</v>
      </c>
      <c r="F703" s="16"/>
      <c r="G703" s="15" t="s">
        <v>778</v>
      </c>
      <c r="H703" s="15" t="s">
        <v>16</v>
      </c>
      <c r="I703" s="17">
        <f>HYPERLINK("https://docs.wto.org/imrd/directdoc.asp?DDFDocuments/t/G/TBTN17/ARE378R1.DOCX","EN")</f>
      </c>
      <c r="J703" s="17">
        <f>HYPERLINK("https://docs.wto.org/imrd/directdoc.asp?DDFDocuments/u/G/TBTN17/ARE378R1.DOCX","FR")</f>
      </c>
      <c r="K703" s="17">
        <f>HYPERLINK("https://docs.wto.org/imrd/directdoc.asp?DDFDocuments/v/G/TBTN17/ARE378R1.DOCX","ES")</f>
      </c>
    </row>
    <row r="704">
      <c r="A704" s="11" t="s">
        <v>1806</v>
      </c>
      <c r="B704" s="12" t="s">
        <v>1120</v>
      </c>
      <c r="C704" s="13">
        <v>43045</v>
      </c>
      <c r="D704" s="14" t="s">
        <v>13</v>
      </c>
      <c r="E704" s="15" t="s">
        <v>1807</v>
      </c>
      <c r="F704" s="16"/>
      <c r="G704" s="15" t="s">
        <v>1808</v>
      </c>
      <c r="H704" s="15" t="s">
        <v>16</v>
      </c>
      <c r="I704" s="17">
        <f>HYPERLINK("https://docs.wto.org/imrd/directdoc.asp?DDFDocuments/t/G/TBTN17/ARE393.DOCX","EN")</f>
      </c>
      <c r="J704" s="17">
        <f>HYPERLINK("https://docs.wto.org/imrd/directdoc.asp?DDFDocuments/u/G/TBTN17/ARE393.DOCX","FR")</f>
      </c>
      <c r="K704" s="17">
        <f>HYPERLINK("https://docs.wto.org/imrd/directdoc.asp?DDFDocuments/v/G/TBTN17/ARE393.DOCX","ES")</f>
      </c>
    </row>
    <row r="705">
      <c r="A705" s="11" t="s">
        <v>1806</v>
      </c>
      <c r="B705" s="12" t="s">
        <v>1117</v>
      </c>
      <c r="C705" s="13">
        <v>43045</v>
      </c>
      <c r="D705" s="14" t="s">
        <v>13</v>
      </c>
      <c r="E705" s="15" t="s">
        <v>1807</v>
      </c>
      <c r="F705" s="16"/>
      <c r="G705" s="15" t="s">
        <v>1808</v>
      </c>
      <c r="H705" s="15" t="s">
        <v>16</v>
      </c>
      <c r="I705" s="17">
        <f>HYPERLINK("https://docs.wto.org/imrd/directdoc.asp?DDFDocuments/t/G/TBTN17/ARE393.DOCX","EN")</f>
      </c>
      <c r="J705" s="17">
        <f>HYPERLINK("https://docs.wto.org/imrd/directdoc.asp?DDFDocuments/u/G/TBTN17/ARE393.DOCX","FR")</f>
      </c>
      <c r="K705" s="17">
        <f>HYPERLINK("https://docs.wto.org/imrd/directdoc.asp?DDFDocuments/v/G/TBTN17/ARE393.DOCX","ES")</f>
      </c>
    </row>
    <row r="706">
      <c r="A706" s="11" t="s">
        <v>1806</v>
      </c>
      <c r="B706" s="12" t="s">
        <v>1119</v>
      </c>
      <c r="C706" s="13">
        <v>43045</v>
      </c>
      <c r="D706" s="14" t="s">
        <v>13</v>
      </c>
      <c r="E706" s="15" t="s">
        <v>1807</v>
      </c>
      <c r="F706" s="16"/>
      <c r="G706" s="15" t="s">
        <v>1808</v>
      </c>
      <c r="H706" s="15" t="s">
        <v>16</v>
      </c>
      <c r="I706" s="17">
        <f>HYPERLINK("https://docs.wto.org/imrd/directdoc.asp?DDFDocuments/t/G/TBTN17/ARE393.DOCX","EN")</f>
      </c>
      <c r="J706" s="17">
        <f>HYPERLINK("https://docs.wto.org/imrd/directdoc.asp?DDFDocuments/u/G/TBTN17/ARE393.DOCX","FR")</f>
      </c>
      <c r="K706" s="17">
        <f>HYPERLINK("https://docs.wto.org/imrd/directdoc.asp?DDFDocuments/v/G/TBTN17/ARE393.DOCX","ES")</f>
      </c>
    </row>
    <row r="707">
      <c r="A707" s="11" t="s">
        <v>1806</v>
      </c>
      <c r="B707" s="12" t="s">
        <v>409</v>
      </c>
      <c r="C707" s="13">
        <v>43045</v>
      </c>
      <c r="D707" s="14" t="s">
        <v>13</v>
      </c>
      <c r="E707" s="15" t="s">
        <v>1807</v>
      </c>
      <c r="F707" s="16"/>
      <c r="G707" s="15" t="s">
        <v>1808</v>
      </c>
      <c r="H707" s="15" t="s">
        <v>16</v>
      </c>
      <c r="I707" s="17">
        <f>HYPERLINK("https://docs.wto.org/imrd/directdoc.asp?DDFDocuments/t/G/TBTN17/ARE393.DOCX","EN")</f>
      </c>
      <c r="J707" s="17">
        <f>HYPERLINK("https://docs.wto.org/imrd/directdoc.asp?DDFDocuments/u/G/TBTN17/ARE393.DOCX","FR")</f>
      </c>
      <c r="K707" s="17">
        <f>HYPERLINK("https://docs.wto.org/imrd/directdoc.asp?DDFDocuments/v/G/TBTN17/ARE393.DOCX","ES")</f>
      </c>
    </row>
    <row r="708">
      <c r="A708" s="11" t="s">
        <v>1806</v>
      </c>
      <c r="B708" s="12" t="s">
        <v>234</v>
      </c>
      <c r="C708" s="13">
        <v>43045</v>
      </c>
      <c r="D708" s="14" t="s">
        <v>13</v>
      </c>
      <c r="E708" s="15" t="s">
        <v>1807</v>
      </c>
      <c r="F708" s="16"/>
      <c r="G708" s="15" t="s">
        <v>1808</v>
      </c>
      <c r="H708" s="15" t="s">
        <v>16</v>
      </c>
      <c r="I708" s="17">
        <f>HYPERLINK("https://docs.wto.org/imrd/directdoc.asp?DDFDocuments/t/G/TBTN17/ARE393.DOCX","EN")</f>
      </c>
      <c r="J708" s="17">
        <f>HYPERLINK("https://docs.wto.org/imrd/directdoc.asp?DDFDocuments/u/G/TBTN17/ARE393.DOCX","FR")</f>
      </c>
      <c r="K708" s="17">
        <f>HYPERLINK("https://docs.wto.org/imrd/directdoc.asp?DDFDocuments/v/G/TBTN17/ARE393.DOCX","ES")</f>
      </c>
    </row>
    <row r="709">
      <c r="A709" s="11" t="s">
        <v>1806</v>
      </c>
      <c r="B709" s="12" t="s">
        <v>34</v>
      </c>
      <c r="C709" s="13">
        <v>43045</v>
      </c>
      <c r="D709" s="14" t="s">
        <v>13</v>
      </c>
      <c r="E709" s="15" t="s">
        <v>1807</v>
      </c>
      <c r="F709" s="16"/>
      <c r="G709" s="15" t="s">
        <v>1808</v>
      </c>
      <c r="H709" s="15" t="s">
        <v>16</v>
      </c>
      <c r="I709" s="17">
        <f>HYPERLINK("https://docs.wto.org/imrd/directdoc.asp?DDFDocuments/t/G/TBTN17/ARE393.DOCX","EN")</f>
      </c>
      <c r="J709" s="17">
        <f>HYPERLINK("https://docs.wto.org/imrd/directdoc.asp?DDFDocuments/u/G/TBTN17/ARE393.DOCX","FR")</f>
      </c>
      <c r="K709" s="17">
        <f>HYPERLINK("https://docs.wto.org/imrd/directdoc.asp?DDFDocuments/v/G/TBTN17/ARE393.DOCX","ES")</f>
      </c>
    </row>
    <row r="710">
      <c r="A710" s="11" t="s">
        <v>1806</v>
      </c>
      <c r="B710" s="12" t="s">
        <v>1121</v>
      </c>
      <c r="C710" s="13">
        <v>43045</v>
      </c>
      <c r="D710" s="14" t="s">
        <v>13</v>
      </c>
      <c r="E710" s="15" t="s">
        <v>1807</v>
      </c>
      <c r="F710" s="16"/>
      <c r="G710" s="15" t="s">
        <v>1808</v>
      </c>
      <c r="H710" s="15" t="s">
        <v>16</v>
      </c>
      <c r="I710" s="17">
        <f>HYPERLINK("https://docs.wto.org/imrd/directdoc.asp?DDFDocuments/t/G/TBTN17/ARE393.DOCX","EN")</f>
      </c>
      <c r="J710" s="17">
        <f>HYPERLINK("https://docs.wto.org/imrd/directdoc.asp?DDFDocuments/u/G/TBTN17/ARE393.DOCX","FR")</f>
      </c>
      <c r="K710" s="17">
        <f>HYPERLINK("https://docs.wto.org/imrd/directdoc.asp?DDFDocuments/v/G/TBTN17/ARE393.DOCX","ES")</f>
      </c>
    </row>
    <row r="711">
      <c r="A711" s="11" t="s">
        <v>1809</v>
      </c>
      <c r="B711" s="12" t="s">
        <v>1810</v>
      </c>
      <c r="C711" s="13">
        <v>43045</v>
      </c>
      <c r="D711" s="14" t="s">
        <v>13</v>
      </c>
      <c r="E711" s="15" t="s">
        <v>1811</v>
      </c>
      <c r="F711" s="16"/>
      <c r="G711" s="15" t="s">
        <v>335</v>
      </c>
      <c r="H711" s="15" t="s">
        <v>16</v>
      </c>
      <c r="I711" s="17">
        <f>HYPERLINK("https://docs.wto.org/imrd/directdoc.asp?DDFDocuments/t/G/TBTN17/ARM83.DOCX","EN")</f>
      </c>
      <c r="J711" s="17">
        <f>HYPERLINK("https://docs.wto.org/imrd/directdoc.asp?DDFDocuments/u/G/TBTN17/ARM83.DOCX","FR")</f>
      </c>
      <c r="K711" s="17">
        <f>HYPERLINK("https://docs.wto.org/imrd/directdoc.asp?DDFDocuments/v/G/TBTN17/ARM83.DOCX","ES")</f>
      </c>
    </row>
    <row r="712">
      <c r="A712" s="11" t="s">
        <v>1812</v>
      </c>
      <c r="B712" s="12" t="s">
        <v>39</v>
      </c>
      <c r="C712" s="13">
        <v>43045</v>
      </c>
      <c r="D712" s="14" t="s">
        <v>13</v>
      </c>
      <c r="E712" s="15" t="s">
        <v>1813</v>
      </c>
      <c r="F712" s="16"/>
      <c r="G712" s="15" t="s">
        <v>132</v>
      </c>
      <c r="H712" s="15" t="s">
        <v>16</v>
      </c>
      <c r="I712" s="17">
        <f>HYPERLINK("https://docs.wto.org/imrd/directdoc.asp?DDFDocuments/t/G/TBTN17/CAN534.DOCX","EN")</f>
      </c>
      <c r="J712" s="17">
        <f>HYPERLINK("https://docs.wto.org/imrd/directdoc.asp?DDFDocuments/u/G/TBTN17/CAN534.DOCX","FR")</f>
      </c>
      <c r="K712" s="17">
        <f>HYPERLINK("https://docs.wto.org/imrd/directdoc.asp?DDFDocuments/v/G/TBTN17/CAN534.DOCX","ES")</f>
      </c>
    </row>
    <row r="713">
      <c r="A713" s="11" t="s">
        <v>1814</v>
      </c>
      <c r="B713" s="12" t="s">
        <v>1268</v>
      </c>
      <c r="C713" s="13">
        <v>43045</v>
      </c>
      <c r="D713" s="14" t="s">
        <v>51</v>
      </c>
      <c r="E713" s="15" t="s">
        <v>1815</v>
      </c>
      <c r="F713" s="16"/>
      <c r="G713" s="15" t="s">
        <v>1816</v>
      </c>
      <c r="H713" s="15" t="s">
        <v>54</v>
      </c>
      <c r="I713" s="17">
        <f>HYPERLINK("https://docs.wto.org/imrd/directdoc.asp?DDFDocuments/t/G/TBTN12/IND44A6.DOCX","EN")</f>
      </c>
      <c r="J713" s="17">
        <f>HYPERLINK("https://docs.wto.org/imrd/directdoc.asp?DDFDocuments/u/G/TBTN12/IND44A6.DOCX","FR")</f>
      </c>
      <c r="K713" s="17">
        <f>HYPERLINK("https://docs.wto.org/imrd/directdoc.asp?DDFDocuments/v/G/TBTN12/IND44A6.DOCX","ES")</f>
      </c>
    </row>
    <row r="714">
      <c r="A714" s="11" t="s">
        <v>1817</v>
      </c>
      <c r="B714" s="12" t="s">
        <v>1268</v>
      </c>
      <c r="C714" s="13">
        <v>43045</v>
      </c>
      <c r="D714" s="14" t="s">
        <v>13</v>
      </c>
      <c r="E714" s="15" t="s">
        <v>1818</v>
      </c>
      <c r="F714" s="16"/>
      <c r="G714" s="15" t="s">
        <v>1819</v>
      </c>
      <c r="H714" s="15" t="s">
        <v>16</v>
      </c>
      <c r="I714" s="17">
        <f>HYPERLINK("https://docs.wto.org/imrd/directdoc.asp?DDFDocuments/t/G/TBTN17/IND64.DOCX","EN")</f>
      </c>
      <c r="J714" s="17">
        <f>HYPERLINK("https://docs.wto.org/imrd/directdoc.asp?DDFDocuments/u/G/TBTN17/IND64.DOCX","FR")</f>
      </c>
      <c r="K714" s="17">
        <f>HYPERLINK("https://docs.wto.org/imrd/directdoc.asp?DDFDocuments/v/G/TBTN17/IND64.DOCX","ES")</f>
      </c>
    </row>
    <row r="715">
      <c r="A715" s="11" t="s">
        <v>1820</v>
      </c>
      <c r="B715" s="12" t="s">
        <v>341</v>
      </c>
      <c r="C715" s="13">
        <v>43045</v>
      </c>
      <c r="D715" s="14" t="s">
        <v>13</v>
      </c>
      <c r="E715" s="15" t="s">
        <v>1821</v>
      </c>
      <c r="F715" s="16"/>
      <c r="G715" s="15" t="s">
        <v>1401</v>
      </c>
      <c r="H715" s="15" t="s">
        <v>16</v>
      </c>
      <c r="I715" s="17">
        <f>HYPERLINK("https://docs.wto.org/imrd/directdoc.asp?DDFDocuments/t/G/TBTN17/KOR735.DOCX","EN")</f>
      </c>
      <c r="J715" s="17">
        <f>HYPERLINK("https://docs.wto.org/imrd/directdoc.asp?DDFDocuments/u/G/TBTN17/KOR735.DOCX","FR")</f>
      </c>
      <c r="K715" s="17">
        <f>HYPERLINK("https://docs.wto.org/imrd/directdoc.asp?DDFDocuments/v/G/TBTN17/KOR735.DOCX","ES")</f>
      </c>
    </row>
    <row r="716">
      <c r="A716" s="11" t="s">
        <v>1822</v>
      </c>
      <c r="B716" s="12" t="s">
        <v>44</v>
      </c>
      <c r="C716" s="13">
        <v>43045</v>
      </c>
      <c r="D716" s="14" t="s">
        <v>13</v>
      </c>
      <c r="E716" s="15" t="s">
        <v>1823</v>
      </c>
      <c r="F716" s="16"/>
      <c r="G716" s="15" t="s">
        <v>1576</v>
      </c>
      <c r="H716" s="15" t="s">
        <v>68</v>
      </c>
      <c r="I716" s="17">
        <f>HYPERLINK("https://docs.wto.org/imrd/directdoc.asp?DDFDocuments/t/G/TBTN17/MEX378.DOCX","EN")</f>
      </c>
      <c r="J716" s="17">
        <f>HYPERLINK("https://docs.wto.org/imrd/directdoc.asp?DDFDocuments/u/G/TBTN17/MEX378.DOCX","FR")</f>
      </c>
      <c r="K716" s="17">
        <f>HYPERLINK("https://docs.wto.org/imrd/directdoc.asp?DDFDocuments/v/G/TBTN17/MEX378.DOCX","ES")</f>
      </c>
    </row>
    <row r="717">
      <c r="A717" s="11" t="s">
        <v>1824</v>
      </c>
      <c r="B717" s="12" t="s">
        <v>56</v>
      </c>
      <c r="C717" s="13">
        <v>43045</v>
      </c>
      <c r="D717" s="14" t="s">
        <v>51</v>
      </c>
      <c r="E717" s="15" t="s">
        <v>1825</v>
      </c>
      <c r="F717" s="16" t="s">
        <v>1826</v>
      </c>
      <c r="G717" s="15" t="s">
        <v>1827</v>
      </c>
      <c r="H717" s="15" t="s">
        <v>59</v>
      </c>
      <c r="I717" s="17">
        <f>HYPERLINK("https://docs.wto.org/imrd/directdoc.asp?DDFDocuments/t/G/TBTN15/USA1020A3.DOCX","EN")</f>
      </c>
      <c r="J717" s="17">
        <f>HYPERLINK("https://docs.wto.org/imrd/directdoc.asp?DDFDocuments/u/G/TBTN15/USA1020A3.DOCX","FR")</f>
      </c>
      <c r="K717" s="17">
        <f>HYPERLINK("https://docs.wto.org/imrd/directdoc.asp?DDFDocuments/v/G/TBTN15/USA1020A3.DOCX","ES")</f>
      </c>
    </row>
    <row r="718">
      <c r="A718" s="11" t="s">
        <v>1828</v>
      </c>
      <c r="B718" s="12" t="s">
        <v>56</v>
      </c>
      <c r="C718" s="13">
        <v>43045</v>
      </c>
      <c r="D718" s="14" t="s">
        <v>13</v>
      </c>
      <c r="E718" s="15" t="s">
        <v>1829</v>
      </c>
      <c r="F718" s="16"/>
      <c r="G718" s="15" t="s">
        <v>91</v>
      </c>
      <c r="H718" s="15" t="s">
        <v>421</v>
      </c>
      <c r="I718" s="17">
        <f>HYPERLINK("https://docs.wto.org/imrd/directdoc.asp?DDFDocuments/t/G/TBTN17/USA1314.DOCX","EN")</f>
      </c>
      <c r="J718" s="17">
        <f>HYPERLINK("https://docs.wto.org/imrd/directdoc.asp?DDFDocuments/u/G/TBTN17/USA1314.DOCX","FR")</f>
      </c>
      <c r="K718" s="17">
        <f>HYPERLINK("https://docs.wto.org/imrd/directdoc.asp?DDFDocuments/v/G/TBTN17/USA1314.DOCX","ES")</f>
      </c>
    </row>
    <row r="719">
      <c r="A719" s="11" t="s">
        <v>1830</v>
      </c>
      <c r="B719" s="12" t="s">
        <v>34</v>
      </c>
      <c r="C719" s="13">
        <v>43042</v>
      </c>
      <c r="D719" s="14" t="s">
        <v>13</v>
      </c>
      <c r="E719" s="15" t="s">
        <v>1831</v>
      </c>
      <c r="F719" s="16"/>
      <c r="G719" s="15" t="s">
        <v>625</v>
      </c>
      <c r="H719" s="15" t="s">
        <v>16</v>
      </c>
      <c r="I719" s="17">
        <f>HYPERLINK("https://docs.wto.org/imrd/directdoc.asp?DDFDocuments/t/G/TBTN17/ARE389.DOCX","EN")</f>
      </c>
      <c r="J719" s="17">
        <f>HYPERLINK("https://docs.wto.org/imrd/directdoc.asp?DDFDocuments/u/G/TBTN17/ARE389.DOCX","FR")</f>
      </c>
      <c r="K719" s="17">
        <f>HYPERLINK("https://docs.wto.org/imrd/directdoc.asp?DDFDocuments/v/G/TBTN17/ARE389.DOCX","ES")</f>
      </c>
    </row>
    <row r="720">
      <c r="A720" s="11" t="s">
        <v>1830</v>
      </c>
      <c r="B720" s="12" t="s">
        <v>1117</v>
      </c>
      <c r="C720" s="13">
        <v>43042</v>
      </c>
      <c r="D720" s="14" t="s">
        <v>13</v>
      </c>
      <c r="E720" s="15" t="s">
        <v>1831</v>
      </c>
      <c r="F720" s="16"/>
      <c r="G720" s="15" t="s">
        <v>625</v>
      </c>
      <c r="H720" s="15" t="s">
        <v>16</v>
      </c>
      <c r="I720" s="17">
        <f>HYPERLINK("https://docs.wto.org/imrd/directdoc.asp?DDFDocuments/t/G/TBTN17/ARE389.DOCX","EN")</f>
      </c>
      <c r="J720" s="17">
        <f>HYPERLINK("https://docs.wto.org/imrd/directdoc.asp?DDFDocuments/u/G/TBTN17/ARE389.DOCX","FR")</f>
      </c>
      <c r="K720" s="17">
        <f>HYPERLINK("https://docs.wto.org/imrd/directdoc.asp?DDFDocuments/v/G/TBTN17/ARE389.DOCX","ES")</f>
      </c>
    </row>
    <row r="721">
      <c r="A721" s="11" t="s">
        <v>1830</v>
      </c>
      <c r="B721" s="12" t="s">
        <v>1119</v>
      </c>
      <c r="C721" s="13">
        <v>43042</v>
      </c>
      <c r="D721" s="14" t="s">
        <v>13</v>
      </c>
      <c r="E721" s="15" t="s">
        <v>1831</v>
      </c>
      <c r="F721" s="16"/>
      <c r="G721" s="15" t="s">
        <v>625</v>
      </c>
      <c r="H721" s="15" t="s">
        <v>16</v>
      </c>
      <c r="I721" s="17">
        <f>HYPERLINK("https://docs.wto.org/imrd/directdoc.asp?DDFDocuments/t/G/TBTN17/ARE389.DOCX","EN")</f>
      </c>
      <c r="J721" s="17">
        <f>HYPERLINK("https://docs.wto.org/imrd/directdoc.asp?DDFDocuments/u/G/TBTN17/ARE389.DOCX","FR")</f>
      </c>
      <c r="K721" s="17">
        <f>HYPERLINK("https://docs.wto.org/imrd/directdoc.asp?DDFDocuments/v/G/TBTN17/ARE389.DOCX","ES")</f>
      </c>
    </row>
    <row r="722">
      <c r="A722" s="11" t="s">
        <v>1830</v>
      </c>
      <c r="B722" s="12" t="s">
        <v>409</v>
      </c>
      <c r="C722" s="13">
        <v>43042</v>
      </c>
      <c r="D722" s="14" t="s">
        <v>13</v>
      </c>
      <c r="E722" s="15" t="s">
        <v>1831</v>
      </c>
      <c r="F722" s="16"/>
      <c r="G722" s="15" t="s">
        <v>625</v>
      </c>
      <c r="H722" s="15" t="s">
        <v>16</v>
      </c>
      <c r="I722" s="17">
        <f>HYPERLINK("https://docs.wto.org/imrd/directdoc.asp?DDFDocuments/t/G/TBTN17/ARE389.DOCX","EN")</f>
      </c>
      <c r="J722" s="17">
        <f>HYPERLINK("https://docs.wto.org/imrd/directdoc.asp?DDFDocuments/u/G/TBTN17/ARE389.DOCX","FR")</f>
      </c>
      <c r="K722" s="17">
        <f>HYPERLINK("https://docs.wto.org/imrd/directdoc.asp?DDFDocuments/v/G/TBTN17/ARE389.DOCX","ES")</f>
      </c>
    </row>
    <row r="723">
      <c r="A723" s="11" t="s">
        <v>1830</v>
      </c>
      <c r="B723" s="12" t="s">
        <v>234</v>
      </c>
      <c r="C723" s="13">
        <v>43042</v>
      </c>
      <c r="D723" s="14" t="s">
        <v>13</v>
      </c>
      <c r="E723" s="15" t="s">
        <v>1831</v>
      </c>
      <c r="F723" s="16"/>
      <c r="G723" s="15" t="s">
        <v>625</v>
      </c>
      <c r="H723" s="15" t="s">
        <v>16</v>
      </c>
      <c r="I723" s="17">
        <f>HYPERLINK("https://docs.wto.org/imrd/directdoc.asp?DDFDocuments/t/G/TBTN17/ARE389.DOCX","EN")</f>
      </c>
      <c r="J723" s="17">
        <f>HYPERLINK("https://docs.wto.org/imrd/directdoc.asp?DDFDocuments/u/G/TBTN17/ARE389.DOCX","FR")</f>
      </c>
      <c r="K723" s="17">
        <f>HYPERLINK("https://docs.wto.org/imrd/directdoc.asp?DDFDocuments/v/G/TBTN17/ARE389.DOCX","ES")</f>
      </c>
    </row>
    <row r="724">
      <c r="A724" s="11" t="s">
        <v>1830</v>
      </c>
      <c r="B724" s="12" t="s">
        <v>1120</v>
      </c>
      <c r="C724" s="13">
        <v>43042</v>
      </c>
      <c r="D724" s="14" t="s">
        <v>13</v>
      </c>
      <c r="E724" s="15" t="s">
        <v>1831</v>
      </c>
      <c r="F724" s="16"/>
      <c r="G724" s="15" t="s">
        <v>625</v>
      </c>
      <c r="H724" s="15" t="s">
        <v>16</v>
      </c>
      <c r="I724" s="17">
        <f>HYPERLINK("https://docs.wto.org/imrd/directdoc.asp?DDFDocuments/t/G/TBTN17/ARE389.DOCX","EN")</f>
      </c>
      <c r="J724" s="17">
        <f>HYPERLINK("https://docs.wto.org/imrd/directdoc.asp?DDFDocuments/u/G/TBTN17/ARE389.DOCX","FR")</f>
      </c>
      <c r="K724" s="17">
        <f>HYPERLINK("https://docs.wto.org/imrd/directdoc.asp?DDFDocuments/v/G/TBTN17/ARE389.DOCX","ES")</f>
      </c>
    </row>
    <row r="725">
      <c r="A725" s="11" t="s">
        <v>1830</v>
      </c>
      <c r="B725" s="12" t="s">
        <v>1121</v>
      </c>
      <c r="C725" s="13">
        <v>43042</v>
      </c>
      <c r="D725" s="14" t="s">
        <v>13</v>
      </c>
      <c r="E725" s="15" t="s">
        <v>1831</v>
      </c>
      <c r="F725" s="16"/>
      <c r="G725" s="15" t="s">
        <v>625</v>
      </c>
      <c r="H725" s="15" t="s">
        <v>16</v>
      </c>
      <c r="I725" s="17">
        <f>HYPERLINK("https://docs.wto.org/imrd/directdoc.asp?DDFDocuments/t/G/TBTN17/ARE389.DOCX","EN")</f>
      </c>
      <c r="J725" s="17">
        <f>HYPERLINK("https://docs.wto.org/imrd/directdoc.asp?DDFDocuments/u/G/TBTN17/ARE389.DOCX","FR")</f>
      </c>
      <c r="K725" s="17">
        <f>HYPERLINK("https://docs.wto.org/imrd/directdoc.asp?DDFDocuments/v/G/TBTN17/ARE389.DOCX","ES")</f>
      </c>
    </row>
    <row r="726">
      <c r="A726" s="11" t="s">
        <v>1832</v>
      </c>
      <c r="B726" s="12" t="s">
        <v>1120</v>
      </c>
      <c r="C726" s="13">
        <v>43042</v>
      </c>
      <c r="D726" s="14" t="s">
        <v>13</v>
      </c>
      <c r="E726" s="15" t="s">
        <v>1833</v>
      </c>
      <c r="F726" s="16"/>
      <c r="G726" s="15" t="s">
        <v>597</v>
      </c>
      <c r="H726" s="15" t="s">
        <v>16</v>
      </c>
      <c r="I726" s="17">
        <f>HYPERLINK("https://docs.wto.org/imrd/directdoc.asp?DDFDocuments/t/G/TBTN17/ARE390.DOCX","EN")</f>
      </c>
      <c r="J726" s="17">
        <f>HYPERLINK("https://docs.wto.org/imrd/directdoc.asp?DDFDocuments/u/G/TBTN17/ARE390.DOCX","FR")</f>
      </c>
      <c r="K726" s="17">
        <f>HYPERLINK("https://docs.wto.org/imrd/directdoc.asp?DDFDocuments/v/G/TBTN17/ARE390.DOCX","ES")</f>
      </c>
    </row>
    <row r="727">
      <c r="A727" s="11" t="s">
        <v>1832</v>
      </c>
      <c r="B727" s="12" t="s">
        <v>1117</v>
      </c>
      <c r="C727" s="13">
        <v>43042</v>
      </c>
      <c r="D727" s="14" t="s">
        <v>13</v>
      </c>
      <c r="E727" s="15" t="s">
        <v>1834</v>
      </c>
      <c r="F727" s="16"/>
      <c r="G727" s="15" t="s">
        <v>597</v>
      </c>
      <c r="H727" s="15" t="s">
        <v>16</v>
      </c>
      <c r="I727" s="17">
        <f>HYPERLINK("https://docs.wto.org/imrd/directdoc.asp?DDFDocuments/t/G/TBTN17/ARE390.DOCX","EN")</f>
      </c>
      <c r="J727" s="17">
        <f>HYPERLINK("https://docs.wto.org/imrd/directdoc.asp?DDFDocuments/u/G/TBTN17/ARE390.DOCX","FR")</f>
      </c>
      <c r="K727" s="17">
        <f>HYPERLINK("https://docs.wto.org/imrd/directdoc.asp?DDFDocuments/v/G/TBTN17/ARE390.DOCX","ES")</f>
      </c>
    </row>
    <row r="728">
      <c r="A728" s="11" t="s">
        <v>1832</v>
      </c>
      <c r="B728" s="12" t="s">
        <v>1119</v>
      </c>
      <c r="C728" s="13">
        <v>43042</v>
      </c>
      <c r="D728" s="14" t="s">
        <v>13</v>
      </c>
      <c r="E728" s="15" t="s">
        <v>1834</v>
      </c>
      <c r="F728" s="16"/>
      <c r="G728" s="15" t="s">
        <v>597</v>
      </c>
      <c r="H728" s="15" t="s">
        <v>16</v>
      </c>
      <c r="I728" s="17">
        <f>HYPERLINK("https://docs.wto.org/imrd/directdoc.asp?DDFDocuments/t/G/TBTN17/ARE390.DOCX","EN")</f>
      </c>
      <c r="J728" s="17">
        <f>HYPERLINK("https://docs.wto.org/imrd/directdoc.asp?DDFDocuments/u/G/TBTN17/ARE390.DOCX","FR")</f>
      </c>
      <c r="K728" s="17">
        <f>HYPERLINK("https://docs.wto.org/imrd/directdoc.asp?DDFDocuments/v/G/TBTN17/ARE390.DOCX","ES")</f>
      </c>
    </row>
    <row r="729">
      <c r="A729" s="11" t="s">
        <v>1832</v>
      </c>
      <c r="B729" s="12" t="s">
        <v>409</v>
      </c>
      <c r="C729" s="13">
        <v>43042</v>
      </c>
      <c r="D729" s="14" t="s">
        <v>13</v>
      </c>
      <c r="E729" s="15" t="s">
        <v>1834</v>
      </c>
      <c r="F729" s="16"/>
      <c r="G729" s="15" t="s">
        <v>597</v>
      </c>
      <c r="H729" s="15" t="s">
        <v>16</v>
      </c>
      <c r="I729" s="17">
        <f>HYPERLINK("https://docs.wto.org/imrd/directdoc.asp?DDFDocuments/t/G/TBTN17/ARE390.DOCX","EN")</f>
      </c>
      <c r="J729" s="17">
        <f>HYPERLINK("https://docs.wto.org/imrd/directdoc.asp?DDFDocuments/u/G/TBTN17/ARE390.DOCX","FR")</f>
      </c>
      <c r="K729" s="17">
        <f>HYPERLINK("https://docs.wto.org/imrd/directdoc.asp?DDFDocuments/v/G/TBTN17/ARE390.DOCX","ES")</f>
      </c>
    </row>
    <row r="730">
      <c r="A730" s="11" t="s">
        <v>1832</v>
      </c>
      <c r="B730" s="12" t="s">
        <v>234</v>
      </c>
      <c r="C730" s="13">
        <v>43042</v>
      </c>
      <c r="D730" s="14" t="s">
        <v>13</v>
      </c>
      <c r="E730" s="15" t="s">
        <v>1834</v>
      </c>
      <c r="F730" s="16"/>
      <c r="G730" s="15" t="s">
        <v>597</v>
      </c>
      <c r="H730" s="15" t="s">
        <v>16</v>
      </c>
      <c r="I730" s="17">
        <f>HYPERLINK("https://docs.wto.org/imrd/directdoc.asp?DDFDocuments/t/G/TBTN17/ARE390.DOCX","EN")</f>
      </c>
      <c r="J730" s="17">
        <f>HYPERLINK("https://docs.wto.org/imrd/directdoc.asp?DDFDocuments/u/G/TBTN17/ARE390.DOCX","FR")</f>
      </c>
      <c r="K730" s="17">
        <f>HYPERLINK("https://docs.wto.org/imrd/directdoc.asp?DDFDocuments/v/G/TBTN17/ARE390.DOCX","ES")</f>
      </c>
    </row>
    <row r="731">
      <c r="A731" s="11" t="s">
        <v>1832</v>
      </c>
      <c r="B731" s="12" t="s">
        <v>34</v>
      </c>
      <c r="C731" s="13">
        <v>43042</v>
      </c>
      <c r="D731" s="14" t="s">
        <v>13</v>
      </c>
      <c r="E731" s="15" t="s">
        <v>1834</v>
      </c>
      <c r="F731" s="16"/>
      <c r="G731" s="15" t="s">
        <v>597</v>
      </c>
      <c r="H731" s="15" t="s">
        <v>16</v>
      </c>
      <c r="I731" s="17">
        <f>HYPERLINK("https://docs.wto.org/imrd/directdoc.asp?DDFDocuments/t/G/TBTN17/ARE390.DOCX","EN")</f>
      </c>
      <c r="J731" s="17">
        <f>HYPERLINK("https://docs.wto.org/imrd/directdoc.asp?DDFDocuments/u/G/TBTN17/ARE390.DOCX","FR")</f>
      </c>
      <c r="K731" s="17">
        <f>HYPERLINK("https://docs.wto.org/imrd/directdoc.asp?DDFDocuments/v/G/TBTN17/ARE390.DOCX","ES")</f>
      </c>
    </row>
    <row r="732">
      <c r="A732" s="11" t="s">
        <v>1832</v>
      </c>
      <c r="B732" s="12" t="s">
        <v>1121</v>
      </c>
      <c r="C732" s="13">
        <v>43042</v>
      </c>
      <c r="D732" s="14" t="s">
        <v>13</v>
      </c>
      <c r="E732" s="15" t="s">
        <v>1834</v>
      </c>
      <c r="F732" s="16"/>
      <c r="G732" s="15" t="s">
        <v>597</v>
      </c>
      <c r="H732" s="15" t="s">
        <v>16</v>
      </c>
      <c r="I732" s="17">
        <f>HYPERLINK("https://docs.wto.org/imrd/directdoc.asp?DDFDocuments/t/G/TBTN17/ARE390.DOCX","EN")</f>
      </c>
      <c r="J732" s="17">
        <f>HYPERLINK("https://docs.wto.org/imrd/directdoc.asp?DDFDocuments/u/G/TBTN17/ARE390.DOCX","FR")</f>
      </c>
      <c r="K732" s="17">
        <f>HYPERLINK("https://docs.wto.org/imrd/directdoc.asp?DDFDocuments/v/G/TBTN17/ARE390.DOCX","ES")</f>
      </c>
    </row>
    <row r="733">
      <c r="A733" s="11" t="s">
        <v>1835</v>
      </c>
      <c r="B733" s="12" t="s">
        <v>1120</v>
      </c>
      <c r="C733" s="13">
        <v>43042</v>
      </c>
      <c r="D733" s="14" t="s">
        <v>13</v>
      </c>
      <c r="E733" s="15" t="s">
        <v>1836</v>
      </c>
      <c r="F733" s="16"/>
      <c r="G733" s="15" t="s">
        <v>844</v>
      </c>
      <c r="H733" s="15" t="s">
        <v>16</v>
      </c>
      <c r="I733" s="17">
        <f>HYPERLINK("https://docs.wto.org/imrd/directdoc.asp?DDFDocuments/t/G/TBTN17/ARE391.DOCX","EN")</f>
      </c>
      <c r="J733" s="17">
        <f>HYPERLINK("https://docs.wto.org/imrd/directdoc.asp?DDFDocuments/u/G/TBTN17/ARE391.DOCX","FR")</f>
      </c>
      <c r="K733" s="17">
        <f>HYPERLINK("https://docs.wto.org/imrd/directdoc.asp?DDFDocuments/v/G/TBTN17/ARE391.DOCX","ES")</f>
      </c>
    </row>
    <row r="734">
      <c r="A734" s="11" t="s">
        <v>1835</v>
      </c>
      <c r="B734" s="12" t="s">
        <v>1117</v>
      </c>
      <c r="C734" s="13">
        <v>43042</v>
      </c>
      <c r="D734" s="14" t="s">
        <v>13</v>
      </c>
      <c r="E734" s="15" t="s">
        <v>1836</v>
      </c>
      <c r="F734" s="16"/>
      <c r="G734" s="15" t="s">
        <v>844</v>
      </c>
      <c r="H734" s="15" t="s">
        <v>16</v>
      </c>
      <c r="I734" s="17">
        <f>HYPERLINK("https://docs.wto.org/imrd/directdoc.asp?DDFDocuments/t/G/TBTN17/ARE391.DOCX","EN")</f>
      </c>
      <c r="J734" s="17">
        <f>HYPERLINK("https://docs.wto.org/imrd/directdoc.asp?DDFDocuments/u/G/TBTN17/ARE391.DOCX","FR")</f>
      </c>
      <c r="K734" s="17">
        <f>HYPERLINK("https://docs.wto.org/imrd/directdoc.asp?DDFDocuments/v/G/TBTN17/ARE391.DOCX","ES")</f>
      </c>
    </row>
    <row r="735">
      <c r="A735" s="11" t="s">
        <v>1835</v>
      </c>
      <c r="B735" s="12" t="s">
        <v>1119</v>
      </c>
      <c r="C735" s="13">
        <v>43042</v>
      </c>
      <c r="D735" s="14" t="s">
        <v>13</v>
      </c>
      <c r="E735" s="15" t="s">
        <v>1836</v>
      </c>
      <c r="F735" s="16"/>
      <c r="G735" s="15" t="s">
        <v>844</v>
      </c>
      <c r="H735" s="15" t="s">
        <v>16</v>
      </c>
      <c r="I735" s="17">
        <f>HYPERLINK("https://docs.wto.org/imrd/directdoc.asp?DDFDocuments/t/G/TBTN17/ARE391.DOCX","EN")</f>
      </c>
      <c r="J735" s="17">
        <f>HYPERLINK("https://docs.wto.org/imrd/directdoc.asp?DDFDocuments/u/G/TBTN17/ARE391.DOCX","FR")</f>
      </c>
      <c r="K735" s="17">
        <f>HYPERLINK("https://docs.wto.org/imrd/directdoc.asp?DDFDocuments/v/G/TBTN17/ARE391.DOCX","ES")</f>
      </c>
    </row>
    <row r="736">
      <c r="A736" s="11" t="s">
        <v>1835</v>
      </c>
      <c r="B736" s="12" t="s">
        <v>409</v>
      </c>
      <c r="C736" s="13">
        <v>43042</v>
      </c>
      <c r="D736" s="14" t="s">
        <v>13</v>
      </c>
      <c r="E736" s="15" t="s">
        <v>1836</v>
      </c>
      <c r="F736" s="16"/>
      <c r="G736" s="15" t="s">
        <v>844</v>
      </c>
      <c r="H736" s="15" t="s">
        <v>16</v>
      </c>
      <c r="I736" s="17">
        <f>HYPERLINK("https://docs.wto.org/imrd/directdoc.asp?DDFDocuments/t/G/TBTN17/ARE391.DOCX","EN")</f>
      </c>
      <c r="J736" s="17">
        <f>HYPERLINK("https://docs.wto.org/imrd/directdoc.asp?DDFDocuments/u/G/TBTN17/ARE391.DOCX","FR")</f>
      </c>
      <c r="K736" s="17">
        <f>HYPERLINK("https://docs.wto.org/imrd/directdoc.asp?DDFDocuments/v/G/TBTN17/ARE391.DOCX","ES")</f>
      </c>
    </row>
    <row r="737">
      <c r="A737" s="11" t="s">
        <v>1835</v>
      </c>
      <c r="B737" s="12" t="s">
        <v>234</v>
      </c>
      <c r="C737" s="13">
        <v>43042</v>
      </c>
      <c r="D737" s="14" t="s">
        <v>13</v>
      </c>
      <c r="E737" s="15" t="s">
        <v>1836</v>
      </c>
      <c r="F737" s="16"/>
      <c r="G737" s="15" t="s">
        <v>844</v>
      </c>
      <c r="H737" s="15" t="s">
        <v>16</v>
      </c>
      <c r="I737" s="17">
        <f>HYPERLINK("https://docs.wto.org/imrd/directdoc.asp?DDFDocuments/t/G/TBTN17/ARE391.DOCX","EN")</f>
      </c>
      <c r="J737" s="17">
        <f>HYPERLINK("https://docs.wto.org/imrd/directdoc.asp?DDFDocuments/u/G/TBTN17/ARE391.DOCX","FR")</f>
      </c>
      <c r="K737" s="17">
        <f>HYPERLINK("https://docs.wto.org/imrd/directdoc.asp?DDFDocuments/v/G/TBTN17/ARE391.DOCX","ES")</f>
      </c>
    </row>
    <row r="738">
      <c r="A738" s="11" t="s">
        <v>1835</v>
      </c>
      <c r="B738" s="12" t="s">
        <v>34</v>
      </c>
      <c r="C738" s="13">
        <v>43042</v>
      </c>
      <c r="D738" s="14" t="s">
        <v>13</v>
      </c>
      <c r="E738" s="15" t="s">
        <v>1836</v>
      </c>
      <c r="F738" s="16"/>
      <c r="G738" s="15" t="s">
        <v>844</v>
      </c>
      <c r="H738" s="15" t="s">
        <v>16</v>
      </c>
      <c r="I738" s="17">
        <f>HYPERLINK("https://docs.wto.org/imrd/directdoc.asp?DDFDocuments/t/G/TBTN17/ARE391.DOCX","EN")</f>
      </c>
      <c r="J738" s="17">
        <f>HYPERLINK("https://docs.wto.org/imrd/directdoc.asp?DDFDocuments/u/G/TBTN17/ARE391.DOCX","FR")</f>
      </c>
      <c r="K738" s="17">
        <f>HYPERLINK("https://docs.wto.org/imrd/directdoc.asp?DDFDocuments/v/G/TBTN17/ARE391.DOCX","ES")</f>
      </c>
    </row>
    <row r="739">
      <c r="A739" s="11" t="s">
        <v>1835</v>
      </c>
      <c r="B739" s="12" t="s">
        <v>1121</v>
      </c>
      <c r="C739" s="13">
        <v>43042</v>
      </c>
      <c r="D739" s="14" t="s">
        <v>13</v>
      </c>
      <c r="E739" s="15" t="s">
        <v>1836</v>
      </c>
      <c r="F739" s="16"/>
      <c r="G739" s="15" t="s">
        <v>844</v>
      </c>
      <c r="H739" s="15" t="s">
        <v>16</v>
      </c>
      <c r="I739" s="17">
        <f>HYPERLINK("https://docs.wto.org/imrd/directdoc.asp?DDFDocuments/t/G/TBTN17/ARE391.DOCX","EN")</f>
      </c>
      <c r="J739" s="17">
        <f>HYPERLINK("https://docs.wto.org/imrd/directdoc.asp?DDFDocuments/u/G/TBTN17/ARE391.DOCX","FR")</f>
      </c>
      <c r="K739" s="17">
        <f>HYPERLINK("https://docs.wto.org/imrd/directdoc.asp?DDFDocuments/v/G/TBTN17/ARE391.DOCX","ES")</f>
      </c>
    </row>
    <row r="740">
      <c r="A740" s="11" t="s">
        <v>1837</v>
      </c>
      <c r="B740" s="12" t="s">
        <v>1120</v>
      </c>
      <c r="C740" s="13">
        <v>43042</v>
      </c>
      <c r="D740" s="14" t="s">
        <v>13</v>
      </c>
      <c r="E740" s="15" t="s">
        <v>1838</v>
      </c>
      <c r="F740" s="16"/>
      <c r="G740" s="15" t="s">
        <v>1839</v>
      </c>
      <c r="H740" s="15" t="s">
        <v>16</v>
      </c>
      <c r="I740" s="17">
        <f>HYPERLINK("https://docs.wto.org/imrd/directdoc.asp?DDFDocuments/t/G/TBTN17/ARE392.DOCX","EN")</f>
      </c>
      <c r="J740" s="17">
        <f>HYPERLINK("https://docs.wto.org/imrd/directdoc.asp?DDFDocuments/u/G/TBTN17/ARE392.DOCX","FR")</f>
      </c>
      <c r="K740" s="17">
        <f>HYPERLINK("https://docs.wto.org/imrd/directdoc.asp?DDFDocuments/v/G/TBTN17/ARE392.DOCX","ES")</f>
      </c>
    </row>
    <row r="741">
      <c r="A741" s="11" t="s">
        <v>1837</v>
      </c>
      <c r="B741" s="12" t="s">
        <v>1117</v>
      </c>
      <c r="C741" s="13">
        <v>43042</v>
      </c>
      <c r="D741" s="14" t="s">
        <v>13</v>
      </c>
      <c r="E741" s="15" t="s">
        <v>1838</v>
      </c>
      <c r="F741" s="16"/>
      <c r="G741" s="15" t="s">
        <v>1839</v>
      </c>
      <c r="H741" s="15" t="s">
        <v>16</v>
      </c>
      <c r="I741" s="17">
        <f>HYPERLINK("https://docs.wto.org/imrd/directdoc.asp?DDFDocuments/t/G/TBTN17/ARE392.DOCX","EN")</f>
      </c>
      <c r="J741" s="17">
        <f>HYPERLINK("https://docs.wto.org/imrd/directdoc.asp?DDFDocuments/u/G/TBTN17/ARE392.DOCX","FR")</f>
      </c>
      <c r="K741" s="17">
        <f>HYPERLINK("https://docs.wto.org/imrd/directdoc.asp?DDFDocuments/v/G/TBTN17/ARE392.DOCX","ES")</f>
      </c>
    </row>
    <row r="742">
      <c r="A742" s="11" t="s">
        <v>1837</v>
      </c>
      <c r="B742" s="12" t="s">
        <v>1119</v>
      </c>
      <c r="C742" s="13">
        <v>43042</v>
      </c>
      <c r="D742" s="14" t="s">
        <v>13</v>
      </c>
      <c r="E742" s="15" t="s">
        <v>1838</v>
      </c>
      <c r="F742" s="16"/>
      <c r="G742" s="15" t="s">
        <v>1840</v>
      </c>
      <c r="H742" s="15" t="s">
        <v>16</v>
      </c>
      <c r="I742" s="17">
        <f>HYPERLINK("https://docs.wto.org/imrd/directdoc.asp?DDFDocuments/t/G/TBTN17/ARE392.DOCX","EN")</f>
      </c>
      <c r="J742" s="17">
        <f>HYPERLINK("https://docs.wto.org/imrd/directdoc.asp?DDFDocuments/u/G/TBTN17/ARE392.DOCX","FR")</f>
      </c>
      <c r="K742" s="17">
        <f>HYPERLINK("https://docs.wto.org/imrd/directdoc.asp?DDFDocuments/v/G/TBTN17/ARE392.DOCX","ES")</f>
      </c>
    </row>
    <row r="743">
      <c r="A743" s="11" t="s">
        <v>1837</v>
      </c>
      <c r="B743" s="12" t="s">
        <v>409</v>
      </c>
      <c r="C743" s="13">
        <v>43042</v>
      </c>
      <c r="D743" s="14" t="s">
        <v>13</v>
      </c>
      <c r="E743" s="15" t="s">
        <v>1838</v>
      </c>
      <c r="F743" s="16"/>
      <c r="G743" s="15" t="s">
        <v>1839</v>
      </c>
      <c r="H743" s="15" t="s">
        <v>16</v>
      </c>
      <c r="I743" s="17">
        <f>HYPERLINK("https://docs.wto.org/imrd/directdoc.asp?DDFDocuments/t/G/TBTN17/ARE392.DOCX","EN")</f>
      </c>
      <c r="J743" s="17">
        <f>HYPERLINK("https://docs.wto.org/imrd/directdoc.asp?DDFDocuments/u/G/TBTN17/ARE392.DOCX","FR")</f>
      </c>
      <c r="K743" s="17">
        <f>HYPERLINK("https://docs.wto.org/imrd/directdoc.asp?DDFDocuments/v/G/TBTN17/ARE392.DOCX","ES")</f>
      </c>
    </row>
    <row r="744">
      <c r="A744" s="11" t="s">
        <v>1837</v>
      </c>
      <c r="B744" s="12" t="s">
        <v>234</v>
      </c>
      <c r="C744" s="13">
        <v>43042</v>
      </c>
      <c r="D744" s="14" t="s">
        <v>13</v>
      </c>
      <c r="E744" s="15" t="s">
        <v>1838</v>
      </c>
      <c r="F744" s="16"/>
      <c r="G744" s="15" t="s">
        <v>1839</v>
      </c>
      <c r="H744" s="15" t="s">
        <v>16</v>
      </c>
      <c r="I744" s="17">
        <f>HYPERLINK("https://docs.wto.org/imrd/directdoc.asp?DDFDocuments/t/G/TBTN17/ARE392.DOCX","EN")</f>
      </c>
      <c r="J744" s="17">
        <f>HYPERLINK("https://docs.wto.org/imrd/directdoc.asp?DDFDocuments/u/G/TBTN17/ARE392.DOCX","FR")</f>
      </c>
      <c r="K744" s="17">
        <f>HYPERLINK("https://docs.wto.org/imrd/directdoc.asp?DDFDocuments/v/G/TBTN17/ARE392.DOCX","ES")</f>
      </c>
    </row>
    <row r="745">
      <c r="A745" s="11" t="s">
        <v>1837</v>
      </c>
      <c r="B745" s="12" t="s">
        <v>34</v>
      </c>
      <c r="C745" s="13">
        <v>43042</v>
      </c>
      <c r="D745" s="14" t="s">
        <v>13</v>
      </c>
      <c r="E745" s="15" t="s">
        <v>1838</v>
      </c>
      <c r="F745" s="16"/>
      <c r="G745" s="15" t="s">
        <v>1839</v>
      </c>
      <c r="H745" s="15" t="s">
        <v>16</v>
      </c>
      <c r="I745" s="17">
        <f>HYPERLINK("https://docs.wto.org/imrd/directdoc.asp?DDFDocuments/t/G/TBTN17/ARE392.DOCX","EN")</f>
      </c>
      <c r="J745" s="17">
        <f>HYPERLINK("https://docs.wto.org/imrd/directdoc.asp?DDFDocuments/u/G/TBTN17/ARE392.DOCX","FR")</f>
      </c>
      <c r="K745" s="17">
        <f>HYPERLINK("https://docs.wto.org/imrd/directdoc.asp?DDFDocuments/v/G/TBTN17/ARE392.DOCX","ES")</f>
      </c>
    </row>
    <row r="746">
      <c r="A746" s="11" t="s">
        <v>1837</v>
      </c>
      <c r="B746" s="12" t="s">
        <v>1121</v>
      </c>
      <c r="C746" s="13">
        <v>43042</v>
      </c>
      <c r="D746" s="14" t="s">
        <v>13</v>
      </c>
      <c r="E746" s="15" t="s">
        <v>1838</v>
      </c>
      <c r="F746" s="16"/>
      <c r="G746" s="15" t="s">
        <v>1840</v>
      </c>
      <c r="H746" s="15" t="s">
        <v>16</v>
      </c>
      <c r="I746" s="17">
        <f>HYPERLINK("https://docs.wto.org/imrd/directdoc.asp?DDFDocuments/t/G/TBTN17/ARE392.DOCX","EN")</f>
      </c>
      <c r="J746" s="17">
        <f>HYPERLINK("https://docs.wto.org/imrd/directdoc.asp?DDFDocuments/u/G/TBTN17/ARE392.DOCX","FR")</f>
      </c>
      <c r="K746" s="17">
        <f>HYPERLINK("https://docs.wto.org/imrd/directdoc.asp?DDFDocuments/v/G/TBTN17/ARE392.DOCX","ES")</f>
      </c>
    </row>
    <row r="747">
      <c r="A747" s="11" t="s">
        <v>1841</v>
      </c>
      <c r="B747" s="12" t="s">
        <v>309</v>
      </c>
      <c r="C747" s="13">
        <v>43042</v>
      </c>
      <c r="D747" s="14" t="s">
        <v>51</v>
      </c>
      <c r="E747" s="15" t="s">
        <v>1842</v>
      </c>
      <c r="F747" s="16"/>
      <c r="G747" s="15" t="s">
        <v>1843</v>
      </c>
      <c r="H747" s="15" t="s">
        <v>232</v>
      </c>
      <c r="I747" s="17">
        <f>HYPERLINK("https://docs.wto.org/imrd/directdoc.asp?DDFDocuments/t/G/TBTN16/CHL341A1.DOCX","EN")</f>
      </c>
      <c r="J747" s="17">
        <f>HYPERLINK("https://docs.wto.org/imrd/directdoc.asp?DDFDocuments/u/G/TBTN16/CHL341A1.DOCX","FR")</f>
      </c>
      <c r="K747" s="17">
        <f>HYPERLINK("https://docs.wto.org/imrd/directdoc.asp?DDFDocuments/v/G/TBTN16/CHL341A1.DOCX","ES")</f>
      </c>
    </row>
    <row r="748">
      <c r="A748" s="11" t="s">
        <v>1844</v>
      </c>
      <c r="B748" s="12" t="s">
        <v>248</v>
      </c>
      <c r="C748" s="13">
        <v>43042</v>
      </c>
      <c r="D748" s="14" t="s">
        <v>13</v>
      </c>
      <c r="E748" s="15" t="s">
        <v>1845</v>
      </c>
      <c r="F748" s="16" t="s">
        <v>250</v>
      </c>
      <c r="G748" s="15" t="s">
        <v>243</v>
      </c>
      <c r="H748" s="15" t="s">
        <v>16</v>
      </c>
      <c r="I748" s="17">
        <f>HYPERLINK("https://docs.wto.org/imrd/directdoc.asp?DDFDocuments/t/G/TBTN17/CHN1221.DOCX","EN")</f>
      </c>
      <c r="J748" s="17">
        <f>HYPERLINK("https://docs.wto.org/imrd/directdoc.asp?DDFDocuments/u/G/TBTN17/CHN1221.DOCX","FR")</f>
      </c>
      <c r="K748" s="17">
        <f>HYPERLINK("https://docs.wto.org/imrd/directdoc.asp?DDFDocuments/v/G/TBTN17/CHN1221.DOCX","ES")</f>
      </c>
    </row>
    <row r="749">
      <c r="A749" s="11" t="s">
        <v>1846</v>
      </c>
      <c r="B749" s="12" t="s">
        <v>248</v>
      </c>
      <c r="C749" s="13">
        <v>43042</v>
      </c>
      <c r="D749" s="14" t="s">
        <v>13</v>
      </c>
      <c r="E749" s="15" t="s">
        <v>1847</v>
      </c>
      <c r="F749" s="16"/>
      <c r="G749" s="15" t="s">
        <v>1848</v>
      </c>
      <c r="H749" s="15" t="s">
        <v>16</v>
      </c>
      <c r="I749" s="17">
        <f>HYPERLINK("https://docs.wto.org/imrd/directdoc.asp?DDFDocuments/t/G/TBTN17/CHN1222.DOCX","EN")</f>
      </c>
      <c r="J749" s="17">
        <f>HYPERLINK("https://docs.wto.org/imrd/directdoc.asp?DDFDocuments/u/G/TBTN17/CHN1222.DOCX","FR")</f>
      </c>
      <c r="K749" s="17">
        <f>HYPERLINK("https://docs.wto.org/imrd/directdoc.asp?DDFDocuments/v/G/TBTN17/CHN1222.DOCX","ES")</f>
      </c>
    </row>
    <row r="750">
      <c r="A750" s="11" t="s">
        <v>1849</v>
      </c>
      <c r="B750" s="12" t="s">
        <v>292</v>
      </c>
      <c r="C750" s="13">
        <v>43042</v>
      </c>
      <c r="D750" s="14" t="s">
        <v>13</v>
      </c>
      <c r="E750" s="15" t="s">
        <v>998</v>
      </c>
      <c r="F750" s="16"/>
      <c r="G750" s="15" t="s">
        <v>132</v>
      </c>
      <c r="H750" s="15" t="s">
        <v>16</v>
      </c>
      <c r="I750" s="17">
        <f>HYPERLINK("https://docs.wto.org/imrd/directdoc.asp?DDFDocuments/t/G/TBTN17/JPN571.DOCX","EN")</f>
      </c>
      <c r="J750" s="17">
        <f>HYPERLINK("https://docs.wto.org/imrd/directdoc.asp?DDFDocuments/u/G/TBTN17/JPN571.DOCX","FR")</f>
      </c>
      <c r="K750" s="17">
        <f>HYPERLINK("https://docs.wto.org/imrd/directdoc.asp?DDFDocuments/v/G/TBTN17/JPN571.DOCX","ES")</f>
      </c>
    </row>
    <row r="751">
      <c r="A751" s="11" t="s">
        <v>1850</v>
      </c>
      <c r="B751" s="12" t="s">
        <v>44</v>
      </c>
      <c r="C751" s="13">
        <v>43042</v>
      </c>
      <c r="D751" s="14" t="s">
        <v>51</v>
      </c>
      <c r="E751" s="15" t="s">
        <v>1851</v>
      </c>
      <c r="F751" s="16" t="s">
        <v>1852</v>
      </c>
      <c r="G751" s="15" t="s">
        <v>1752</v>
      </c>
      <c r="H751" s="15"/>
      <c r="I751" s="17">
        <f>HYPERLINK("https://docs.wto.org/imrd/directdoc.asp?DDFDocuments/t/G/TBTN16/MEX302A3.DOCX","EN")</f>
      </c>
      <c r="J751" s="17">
        <f>HYPERLINK("https://docs.wto.org/imrd/directdoc.asp?DDFDocuments/u/G/TBTN16/MEX302A3.DOCX","FR")</f>
      </c>
      <c r="K751" s="17">
        <f>HYPERLINK("https://docs.wto.org/imrd/directdoc.asp?DDFDocuments/v/G/TBTN16/MEX302A3.DOCX","ES")</f>
      </c>
    </row>
    <row r="752">
      <c r="A752" s="11" t="s">
        <v>1853</v>
      </c>
      <c r="B752" s="12" t="s">
        <v>44</v>
      </c>
      <c r="C752" s="13">
        <v>43042</v>
      </c>
      <c r="D752" s="14" t="s">
        <v>13</v>
      </c>
      <c r="E752" s="15" t="s">
        <v>1854</v>
      </c>
      <c r="F752" s="16"/>
      <c r="G752" s="15" t="s">
        <v>1855</v>
      </c>
      <c r="H752" s="15" t="s">
        <v>149</v>
      </c>
      <c r="I752" s="17">
        <f>HYPERLINK("https://docs.wto.org/imrd/directdoc.asp?DDFDocuments/t/G/TBTN17/MEX377.DOCX","EN")</f>
      </c>
      <c r="J752" s="17">
        <f>HYPERLINK("https://docs.wto.org/imrd/directdoc.asp?DDFDocuments/u/G/TBTN17/MEX377.DOCX","FR")</f>
      </c>
      <c r="K752" s="17">
        <f>HYPERLINK("https://docs.wto.org/imrd/directdoc.asp?DDFDocuments/v/G/TBTN17/MEX377.DOCX","ES")</f>
      </c>
    </row>
    <row r="753">
      <c r="A753" s="11" t="s">
        <v>1856</v>
      </c>
      <c r="B753" s="12" t="s">
        <v>1857</v>
      </c>
      <c r="C753" s="13">
        <v>43042</v>
      </c>
      <c r="D753" s="14" t="s">
        <v>13</v>
      </c>
      <c r="E753" s="15" t="s">
        <v>1858</v>
      </c>
      <c r="F753" s="16"/>
      <c r="G753" s="15" t="s">
        <v>416</v>
      </c>
      <c r="H753" s="15" t="s">
        <v>16</v>
      </c>
      <c r="I753" s="17">
        <f>HYPERLINK("https://docs.wto.org/imrd/directdoc.asp?DDFDocuments/t/G/TBTN17/PRY103.DOCX","EN")</f>
      </c>
      <c r="J753" s="17">
        <f>HYPERLINK("https://docs.wto.org/imrd/directdoc.asp?DDFDocuments/u/G/TBTN17/PRY103.DOCX","FR")</f>
      </c>
      <c r="K753" s="17">
        <f>HYPERLINK("https://docs.wto.org/imrd/directdoc.asp?DDFDocuments/v/G/TBTN17/PRY103.DOCX","ES")</f>
      </c>
    </row>
    <row r="754">
      <c r="A754" s="11" t="s">
        <v>1859</v>
      </c>
      <c r="B754" s="12" t="s">
        <v>383</v>
      </c>
      <c r="C754" s="13">
        <v>43042</v>
      </c>
      <c r="D754" s="14" t="s">
        <v>13</v>
      </c>
      <c r="E754" s="15" t="s">
        <v>1860</v>
      </c>
      <c r="F754" s="16" t="s">
        <v>1861</v>
      </c>
      <c r="G754" s="15" t="s">
        <v>411</v>
      </c>
      <c r="H754" s="15" t="s">
        <v>16</v>
      </c>
      <c r="I754" s="17">
        <f>HYPERLINK("https://docs.wto.org/imrd/directdoc.asp?DDFDocuments/t/G/TBTN17/SGP40.DOCX","EN")</f>
      </c>
      <c r="J754" s="17">
        <f>HYPERLINK("https://docs.wto.org/imrd/directdoc.asp?DDFDocuments/u/G/TBTN17/SGP40.DOCX","FR")</f>
      </c>
      <c r="K754" s="17">
        <f>HYPERLINK("https://docs.wto.org/imrd/directdoc.asp?DDFDocuments/v/G/TBTN17/SGP40.DOCX","ES")</f>
      </c>
    </row>
    <row r="755">
      <c r="A755" s="11" t="s">
        <v>1862</v>
      </c>
      <c r="B755" s="12" t="s">
        <v>83</v>
      </c>
      <c r="C755" s="13">
        <v>43041</v>
      </c>
      <c r="D755" s="14" t="s">
        <v>51</v>
      </c>
      <c r="E755" s="15" t="s">
        <v>1863</v>
      </c>
      <c r="F755" s="16"/>
      <c r="G755" s="15" t="s">
        <v>1864</v>
      </c>
      <c r="H755" s="15" t="s">
        <v>54</v>
      </c>
      <c r="I755" s="17">
        <f>HYPERLINK("https://docs.wto.org/imrd/directdoc.asp?DDFDocuments/t/G/TBTN14/BRA606A2.DOCX","EN")</f>
      </c>
      <c r="J755" s="17">
        <f>HYPERLINK("https://docs.wto.org/imrd/directdoc.asp?DDFDocuments/u/G/TBTN14/BRA606A2.DOCX","FR")</f>
      </c>
      <c r="K755" s="17">
        <f>HYPERLINK("https://docs.wto.org/imrd/directdoc.asp?DDFDocuments/v/G/TBTN14/BRA606A2.DOCX","ES")</f>
      </c>
    </row>
    <row r="756">
      <c r="A756" s="11" t="s">
        <v>1865</v>
      </c>
      <c r="B756" s="12" t="s">
        <v>83</v>
      </c>
      <c r="C756" s="13">
        <v>43041</v>
      </c>
      <c r="D756" s="14" t="s">
        <v>51</v>
      </c>
      <c r="E756" s="15" t="s">
        <v>1866</v>
      </c>
      <c r="F756" s="16"/>
      <c r="G756" s="15" t="s">
        <v>1867</v>
      </c>
      <c r="H756" s="15" t="s">
        <v>54</v>
      </c>
      <c r="I756" s="17">
        <f>HYPERLINK("https://docs.wto.org/imrd/directdoc.asp?DDFDocuments/t/G/TBTN15/BRA645A1.DOCX","EN")</f>
      </c>
      <c r="J756" s="17">
        <f>HYPERLINK("https://docs.wto.org/imrd/directdoc.asp?DDFDocuments/u/G/TBTN15/BRA645A1.DOCX","FR")</f>
      </c>
      <c r="K756" s="17">
        <f>HYPERLINK("https://docs.wto.org/imrd/directdoc.asp?DDFDocuments/v/G/TBTN15/BRA645A1.DOCX","ES")</f>
      </c>
    </row>
    <row r="757">
      <c r="A757" s="11" t="s">
        <v>1868</v>
      </c>
      <c r="B757" s="12" t="s">
        <v>83</v>
      </c>
      <c r="C757" s="13">
        <v>43041</v>
      </c>
      <c r="D757" s="14" t="s">
        <v>13</v>
      </c>
      <c r="E757" s="15" t="s">
        <v>1869</v>
      </c>
      <c r="F757" s="16" t="s">
        <v>1870</v>
      </c>
      <c r="G757" s="15" t="s">
        <v>1871</v>
      </c>
      <c r="H757" s="15" t="s">
        <v>1358</v>
      </c>
      <c r="I757" s="17">
        <f>HYPERLINK("https://docs.wto.org/imrd/directdoc.asp?DDFDocuments/t/G/TBTN17/BRA755.DOCX","EN")</f>
      </c>
      <c r="J757" s="17">
        <f>HYPERLINK("https://docs.wto.org/imrd/directdoc.asp?DDFDocuments/u/G/TBTN17/BRA755.DOCX","FR")</f>
      </c>
      <c r="K757" s="17">
        <f>HYPERLINK("https://docs.wto.org/imrd/directdoc.asp?DDFDocuments/v/G/TBTN17/BRA755.DOCX","ES")</f>
      </c>
    </row>
    <row r="758">
      <c r="A758" s="11" t="s">
        <v>1872</v>
      </c>
      <c r="B758" s="12" t="s">
        <v>1389</v>
      </c>
      <c r="C758" s="13">
        <v>43041</v>
      </c>
      <c r="D758" s="14" t="s">
        <v>13</v>
      </c>
      <c r="E758" s="15" t="s">
        <v>1873</v>
      </c>
      <c r="F758" s="16"/>
      <c r="G758" s="15" t="s">
        <v>688</v>
      </c>
      <c r="H758" s="15" t="s">
        <v>189</v>
      </c>
      <c r="I758" s="17">
        <f>HYPERLINK("https://docs.wto.org/imrd/directdoc.asp?DDFDocuments/t/G/TBTN17/BWA75.DOCX","EN")</f>
      </c>
      <c r="J758" s="17">
        <f>HYPERLINK("https://docs.wto.org/imrd/directdoc.asp?DDFDocuments/u/G/TBTN17/BWA75.DOCX","FR")</f>
      </c>
      <c r="K758" s="17">
        <f>HYPERLINK("https://docs.wto.org/imrd/directdoc.asp?DDFDocuments/v/G/TBTN17/BWA75.DOCX","ES")</f>
      </c>
    </row>
    <row r="759">
      <c r="A759" s="11" t="s">
        <v>1874</v>
      </c>
      <c r="B759" s="12" t="s">
        <v>1389</v>
      </c>
      <c r="C759" s="13">
        <v>43041</v>
      </c>
      <c r="D759" s="14" t="s">
        <v>13</v>
      </c>
      <c r="E759" s="15" t="s">
        <v>1875</v>
      </c>
      <c r="F759" s="16"/>
      <c r="G759" s="15" t="s">
        <v>1876</v>
      </c>
      <c r="H759" s="15" t="s">
        <v>220</v>
      </c>
      <c r="I759" s="17">
        <f>HYPERLINK("https://docs.wto.org/imrd/directdoc.asp?DDFDocuments/t/G/TBTN17/BWA76.DOCX","EN")</f>
      </c>
      <c r="J759" s="17">
        <f>HYPERLINK("https://docs.wto.org/imrd/directdoc.asp?DDFDocuments/u/G/TBTN17/BWA76.DOCX","FR")</f>
      </c>
      <c r="K759" s="17">
        <f>HYPERLINK("https://docs.wto.org/imrd/directdoc.asp?DDFDocuments/v/G/TBTN17/BWA76.DOCX","ES")</f>
      </c>
    </row>
    <row r="760">
      <c r="A760" s="11" t="s">
        <v>1877</v>
      </c>
      <c r="B760" s="12" t="s">
        <v>1389</v>
      </c>
      <c r="C760" s="13">
        <v>43041</v>
      </c>
      <c r="D760" s="14" t="s">
        <v>13</v>
      </c>
      <c r="E760" s="15" t="s">
        <v>1878</v>
      </c>
      <c r="F760" s="16"/>
      <c r="G760" s="15" t="s">
        <v>1133</v>
      </c>
      <c r="H760" s="15" t="s">
        <v>220</v>
      </c>
      <c r="I760" s="17">
        <f>HYPERLINK("https://docs.wto.org/imrd/directdoc.asp?DDFDocuments/t/G/TBTN17/BWA77.DOCX","EN")</f>
      </c>
      <c r="J760" s="17">
        <f>HYPERLINK("https://docs.wto.org/imrd/directdoc.asp?DDFDocuments/u/G/TBTN17/BWA77.DOCX","FR")</f>
      </c>
      <c r="K760" s="17">
        <f>HYPERLINK("https://docs.wto.org/imrd/directdoc.asp?DDFDocuments/v/G/TBTN17/BWA77.DOCX","ES")</f>
      </c>
    </row>
    <row r="761">
      <c r="A761" s="11" t="s">
        <v>1879</v>
      </c>
      <c r="B761" s="12" t="s">
        <v>1083</v>
      </c>
      <c r="C761" s="13">
        <v>43041</v>
      </c>
      <c r="D761" s="14" t="s">
        <v>13</v>
      </c>
      <c r="E761" s="15" t="s">
        <v>1880</v>
      </c>
      <c r="F761" s="16"/>
      <c r="G761" s="15" t="s">
        <v>1881</v>
      </c>
      <c r="H761" s="15" t="s">
        <v>68</v>
      </c>
      <c r="I761" s="17">
        <f>HYPERLINK("https://docs.wto.org/imrd/directdoc.asp?DDFDocuments/t/G/TBTN17/CHE227.DOCX","EN")</f>
      </c>
      <c r="J761" s="17">
        <f>HYPERLINK("https://docs.wto.org/imrd/directdoc.asp?DDFDocuments/u/G/TBTN17/CHE227.DOCX","FR")</f>
      </c>
      <c r="K761" s="17">
        <f>HYPERLINK("https://docs.wto.org/imrd/directdoc.asp?DDFDocuments/v/G/TBTN17/CHE227.DOCX","ES")</f>
      </c>
    </row>
    <row r="762">
      <c r="A762" s="11" t="s">
        <v>1882</v>
      </c>
      <c r="B762" s="12" t="s">
        <v>309</v>
      </c>
      <c r="C762" s="13">
        <v>43041</v>
      </c>
      <c r="D762" s="14" t="s">
        <v>51</v>
      </c>
      <c r="E762" s="15" t="s">
        <v>1883</v>
      </c>
      <c r="F762" s="16"/>
      <c r="G762" s="15" t="s">
        <v>1843</v>
      </c>
      <c r="H762" s="15" t="s">
        <v>232</v>
      </c>
      <c r="I762" s="17">
        <f>HYPERLINK("https://docs.wto.org/imrd/directdoc.asp?DDFDocuments/t/G/TBTN16/CHL342A1.DOCX","EN")</f>
      </c>
      <c r="J762" s="17">
        <f>HYPERLINK("https://docs.wto.org/imrd/directdoc.asp?DDFDocuments/u/G/TBTN16/CHL342A1.DOCX","FR")</f>
      </c>
      <c r="K762" s="17">
        <f>HYPERLINK("https://docs.wto.org/imrd/directdoc.asp?DDFDocuments/v/G/TBTN16/CHL342A1.DOCX","ES")</f>
      </c>
    </row>
    <row r="763">
      <c r="A763" s="11" t="s">
        <v>1884</v>
      </c>
      <c r="B763" s="12" t="s">
        <v>316</v>
      </c>
      <c r="C763" s="13">
        <v>43041</v>
      </c>
      <c r="D763" s="14" t="s">
        <v>51</v>
      </c>
      <c r="E763" s="15" t="s">
        <v>1885</v>
      </c>
      <c r="F763" s="16" t="s">
        <v>1886</v>
      </c>
      <c r="G763" s="15" t="s">
        <v>1867</v>
      </c>
      <c r="H763" s="15" t="s">
        <v>54</v>
      </c>
      <c r="I763" s="17">
        <f>HYPERLINK("https://docs.wto.org/imrd/directdoc.asp?DDFDocuments/t/G/TBTN16/ISR862A1.DOCX","EN")</f>
      </c>
      <c r="J763" s="17">
        <f>HYPERLINK("https://docs.wto.org/imrd/directdoc.asp?DDFDocuments/u/G/TBTN16/ISR862A1.DOCX","FR")</f>
      </c>
      <c r="K763" s="17">
        <f>HYPERLINK("https://docs.wto.org/imrd/directdoc.asp?DDFDocuments/v/G/TBTN16/ISR862A1.DOCX","ES")</f>
      </c>
    </row>
    <row r="764">
      <c r="A764" s="11" t="s">
        <v>1887</v>
      </c>
      <c r="B764" s="12" t="s">
        <v>316</v>
      </c>
      <c r="C764" s="13">
        <v>43041</v>
      </c>
      <c r="D764" s="14" t="s">
        <v>13</v>
      </c>
      <c r="E764" s="15" t="s">
        <v>1888</v>
      </c>
      <c r="F764" s="16" t="s">
        <v>1889</v>
      </c>
      <c r="G764" s="15" t="s">
        <v>1890</v>
      </c>
      <c r="H764" s="15" t="s">
        <v>16</v>
      </c>
      <c r="I764" s="17">
        <f>HYPERLINK("https://docs.wto.org/imrd/directdoc.asp?DDFDocuments/t/G/TBTN17/ISR971.DOCX","EN")</f>
      </c>
      <c r="J764" s="17">
        <f>HYPERLINK("https://docs.wto.org/imrd/directdoc.asp?DDFDocuments/u/G/TBTN17/ISR971.DOCX","FR")</f>
      </c>
      <c r="K764" s="17">
        <f>HYPERLINK("https://docs.wto.org/imrd/directdoc.asp?DDFDocuments/v/G/TBTN17/ISR971.DOCX","ES")</f>
      </c>
    </row>
    <row r="765">
      <c r="A765" s="11" t="s">
        <v>1891</v>
      </c>
      <c r="B765" s="12" t="s">
        <v>532</v>
      </c>
      <c r="C765" s="13">
        <v>43041</v>
      </c>
      <c r="D765" s="14" t="s">
        <v>13</v>
      </c>
      <c r="E765" s="15"/>
      <c r="F765" s="16"/>
      <c r="G765" s="15" t="s">
        <v>1892</v>
      </c>
      <c r="H765" s="15" t="s">
        <v>16</v>
      </c>
      <c r="I765" s="17">
        <f>HYPERLINK("https://docs.wto.org/imrd/directdoc.asp?DDFDocuments/t/G/TBTN17/VNM108.DOCX","EN")</f>
      </c>
      <c r="J765" s="17">
        <f>HYPERLINK("https://docs.wto.org/imrd/directdoc.asp?DDFDocuments/u/G/TBTN17/VNM108.DOCX","FR")</f>
      </c>
      <c r="K765" s="17">
        <f>HYPERLINK("https://docs.wto.org/imrd/directdoc.asp?DDFDocuments/v/G/TBTN17/VNM108.DOCX","ES")</f>
      </c>
    </row>
    <row r="766">
      <c r="A766" s="11" t="s">
        <v>1893</v>
      </c>
      <c r="B766" s="12" t="s">
        <v>532</v>
      </c>
      <c r="C766" s="13">
        <v>43041</v>
      </c>
      <c r="D766" s="14" t="s">
        <v>13</v>
      </c>
      <c r="E766" s="15"/>
      <c r="F766" s="16" t="s">
        <v>1894</v>
      </c>
      <c r="G766" s="15" t="s">
        <v>1871</v>
      </c>
      <c r="H766" s="15" t="s">
        <v>16</v>
      </c>
      <c r="I766" s="17">
        <f>HYPERLINK("https://docs.wto.org/imrd/directdoc.asp?DDFDocuments/t/G/TBTN17/VNM109.DOCX","EN")</f>
      </c>
      <c r="J766" s="17">
        <f>HYPERLINK("https://docs.wto.org/imrd/directdoc.asp?DDFDocuments/u/G/TBTN17/VNM109.DOCX","FR")</f>
      </c>
      <c r="K766" s="17">
        <f>HYPERLINK("https://docs.wto.org/imrd/directdoc.asp?DDFDocuments/v/G/TBTN17/VNM109.DOCX","ES")</f>
      </c>
    </row>
    <row r="767">
      <c r="A767" s="11" t="s">
        <v>1895</v>
      </c>
      <c r="B767" s="12" t="s">
        <v>532</v>
      </c>
      <c r="C767" s="13">
        <v>43041</v>
      </c>
      <c r="D767" s="14" t="s">
        <v>13</v>
      </c>
      <c r="E767" s="15"/>
      <c r="F767" s="16"/>
      <c r="G767" s="15" t="s">
        <v>778</v>
      </c>
      <c r="H767" s="15" t="s">
        <v>16</v>
      </c>
      <c r="I767" s="17">
        <f>HYPERLINK("https://docs.wto.org/imrd/directdoc.asp?DDFDocuments/t/G/TBTN17/VNM110.DOCX","EN")</f>
      </c>
      <c r="J767" s="17">
        <f>HYPERLINK("https://docs.wto.org/imrd/directdoc.asp?DDFDocuments/u/G/TBTN17/VNM110.DOCX","FR")</f>
      </c>
      <c r="K767" s="17">
        <f>HYPERLINK("https://docs.wto.org/imrd/directdoc.asp?DDFDocuments/v/G/TBTN17/VNM110.DOCX","ES")</f>
      </c>
    </row>
    <row r="768">
      <c r="A768" s="11" t="s">
        <v>1896</v>
      </c>
      <c r="B768" s="12" t="s">
        <v>532</v>
      </c>
      <c r="C768" s="13">
        <v>43041</v>
      </c>
      <c r="D768" s="14" t="s">
        <v>13</v>
      </c>
      <c r="E768" s="15"/>
      <c r="F768" s="16"/>
      <c r="G768" s="15" t="s">
        <v>778</v>
      </c>
      <c r="H768" s="15" t="s">
        <v>16</v>
      </c>
      <c r="I768" s="17">
        <f>HYPERLINK("https://docs.wto.org/imrd/directdoc.asp?DDFDocuments/t/G/TBTN17/VNM111.DOCX","EN")</f>
      </c>
      <c r="J768" s="17">
        <f>HYPERLINK("https://docs.wto.org/imrd/directdoc.asp?DDFDocuments/u/G/TBTN17/VNM111.DOCX","FR")</f>
      </c>
      <c r="K768" s="17">
        <f>HYPERLINK("https://docs.wto.org/imrd/directdoc.asp?DDFDocuments/v/G/TBTN17/VNM111.DOCX","ES")</f>
      </c>
    </row>
    <row r="769">
      <c r="A769" s="11" t="s">
        <v>1897</v>
      </c>
      <c r="B769" s="12" t="s">
        <v>34</v>
      </c>
      <c r="C769" s="13">
        <v>43040</v>
      </c>
      <c r="D769" s="14" t="s">
        <v>13</v>
      </c>
      <c r="E769" s="15" t="s">
        <v>1229</v>
      </c>
      <c r="F769" s="16"/>
      <c r="G769" s="15" t="s">
        <v>91</v>
      </c>
      <c r="H769" s="15" t="s">
        <v>16</v>
      </c>
      <c r="I769" s="17">
        <f>HYPERLINK("https://docs.wto.org/imrd/directdoc.asp?DDFDocuments/t/G/TBTN17/ARE385.DOCX","EN")</f>
      </c>
      <c r="J769" s="17">
        <f>HYPERLINK("https://docs.wto.org/imrd/directdoc.asp?DDFDocuments/u/G/TBTN17/ARE385.DOCX","FR")</f>
      </c>
      <c r="K769" s="17">
        <f>HYPERLINK("https://docs.wto.org/imrd/directdoc.asp?DDFDocuments/v/G/TBTN17/ARE385.DOCX","ES")</f>
      </c>
    </row>
    <row r="770">
      <c r="A770" s="11" t="s">
        <v>1897</v>
      </c>
      <c r="B770" s="12" t="s">
        <v>1117</v>
      </c>
      <c r="C770" s="13">
        <v>43040</v>
      </c>
      <c r="D770" s="14" t="s">
        <v>13</v>
      </c>
      <c r="E770" s="15" t="s">
        <v>1229</v>
      </c>
      <c r="F770" s="16"/>
      <c r="G770" s="15" t="s">
        <v>91</v>
      </c>
      <c r="H770" s="15" t="s">
        <v>16</v>
      </c>
      <c r="I770" s="17">
        <f>HYPERLINK("https://docs.wto.org/imrd/directdoc.asp?DDFDocuments/t/G/TBTN17/ARE385.DOCX","EN")</f>
      </c>
      <c r="J770" s="17">
        <f>HYPERLINK("https://docs.wto.org/imrd/directdoc.asp?DDFDocuments/u/G/TBTN17/ARE385.DOCX","FR")</f>
      </c>
      <c r="K770" s="17">
        <f>HYPERLINK("https://docs.wto.org/imrd/directdoc.asp?DDFDocuments/v/G/TBTN17/ARE385.DOCX","ES")</f>
      </c>
    </row>
    <row r="771">
      <c r="A771" s="11" t="s">
        <v>1897</v>
      </c>
      <c r="B771" s="12" t="s">
        <v>1119</v>
      </c>
      <c r="C771" s="13">
        <v>43040</v>
      </c>
      <c r="D771" s="14" t="s">
        <v>13</v>
      </c>
      <c r="E771" s="15" t="s">
        <v>1229</v>
      </c>
      <c r="F771" s="16"/>
      <c r="G771" s="15" t="s">
        <v>91</v>
      </c>
      <c r="H771" s="15" t="s">
        <v>16</v>
      </c>
      <c r="I771" s="17">
        <f>HYPERLINK("https://docs.wto.org/imrd/directdoc.asp?DDFDocuments/t/G/TBTN17/ARE385.DOCX","EN")</f>
      </c>
      <c r="J771" s="17">
        <f>HYPERLINK("https://docs.wto.org/imrd/directdoc.asp?DDFDocuments/u/G/TBTN17/ARE385.DOCX","FR")</f>
      </c>
      <c r="K771" s="17">
        <f>HYPERLINK("https://docs.wto.org/imrd/directdoc.asp?DDFDocuments/v/G/TBTN17/ARE385.DOCX","ES")</f>
      </c>
    </row>
    <row r="772">
      <c r="A772" s="11" t="s">
        <v>1897</v>
      </c>
      <c r="B772" s="12" t="s">
        <v>409</v>
      </c>
      <c r="C772" s="13">
        <v>43040</v>
      </c>
      <c r="D772" s="14" t="s">
        <v>13</v>
      </c>
      <c r="E772" s="15" t="s">
        <v>1229</v>
      </c>
      <c r="F772" s="16"/>
      <c r="G772" s="15" t="s">
        <v>91</v>
      </c>
      <c r="H772" s="15" t="s">
        <v>16</v>
      </c>
      <c r="I772" s="17">
        <f>HYPERLINK("https://docs.wto.org/imrd/directdoc.asp?DDFDocuments/t/G/TBTN17/ARE385.DOCX","EN")</f>
      </c>
      <c r="J772" s="17">
        <f>HYPERLINK("https://docs.wto.org/imrd/directdoc.asp?DDFDocuments/u/G/TBTN17/ARE385.DOCX","FR")</f>
      </c>
      <c r="K772" s="17">
        <f>HYPERLINK("https://docs.wto.org/imrd/directdoc.asp?DDFDocuments/v/G/TBTN17/ARE385.DOCX","ES")</f>
      </c>
    </row>
    <row r="773">
      <c r="A773" s="11" t="s">
        <v>1897</v>
      </c>
      <c r="B773" s="12" t="s">
        <v>234</v>
      </c>
      <c r="C773" s="13">
        <v>43040</v>
      </c>
      <c r="D773" s="14" t="s">
        <v>13</v>
      </c>
      <c r="E773" s="15" t="s">
        <v>1229</v>
      </c>
      <c r="F773" s="16"/>
      <c r="G773" s="15" t="s">
        <v>91</v>
      </c>
      <c r="H773" s="15" t="s">
        <v>16</v>
      </c>
      <c r="I773" s="17">
        <f>HYPERLINK("https://docs.wto.org/imrd/directdoc.asp?DDFDocuments/t/G/TBTN17/ARE385.DOCX","EN")</f>
      </c>
      <c r="J773" s="17">
        <f>HYPERLINK("https://docs.wto.org/imrd/directdoc.asp?DDFDocuments/u/G/TBTN17/ARE385.DOCX","FR")</f>
      </c>
      <c r="K773" s="17">
        <f>HYPERLINK("https://docs.wto.org/imrd/directdoc.asp?DDFDocuments/v/G/TBTN17/ARE385.DOCX","ES")</f>
      </c>
    </row>
    <row r="774">
      <c r="A774" s="11" t="s">
        <v>1897</v>
      </c>
      <c r="B774" s="12" t="s">
        <v>1120</v>
      </c>
      <c r="C774" s="13">
        <v>43040</v>
      </c>
      <c r="D774" s="14" t="s">
        <v>13</v>
      </c>
      <c r="E774" s="15" t="s">
        <v>1229</v>
      </c>
      <c r="F774" s="16"/>
      <c r="G774" s="15" t="s">
        <v>91</v>
      </c>
      <c r="H774" s="15" t="s">
        <v>16</v>
      </c>
      <c r="I774" s="17">
        <f>HYPERLINK("https://docs.wto.org/imrd/directdoc.asp?DDFDocuments/t/G/TBTN17/ARE385.DOCX","EN")</f>
      </c>
      <c r="J774" s="17">
        <f>HYPERLINK("https://docs.wto.org/imrd/directdoc.asp?DDFDocuments/u/G/TBTN17/ARE385.DOCX","FR")</f>
      </c>
      <c r="K774" s="17">
        <f>HYPERLINK("https://docs.wto.org/imrd/directdoc.asp?DDFDocuments/v/G/TBTN17/ARE385.DOCX","ES")</f>
      </c>
    </row>
    <row r="775">
      <c r="A775" s="11" t="s">
        <v>1897</v>
      </c>
      <c r="B775" s="12" t="s">
        <v>1121</v>
      </c>
      <c r="C775" s="13">
        <v>43040</v>
      </c>
      <c r="D775" s="14" t="s">
        <v>13</v>
      </c>
      <c r="E775" s="15" t="s">
        <v>1229</v>
      </c>
      <c r="F775" s="16"/>
      <c r="G775" s="15" t="s">
        <v>91</v>
      </c>
      <c r="H775" s="15" t="s">
        <v>16</v>
      </c>
      <c r="I775" s="17">
        <f>HYPERLINK("https://docs.wto.org/imrd/directdoc.asp?DDFDocuments/t/G/TBTN17/ARE385.DOCX","EN")</f>
      </c>
      <c r="J775" s="17">
        <f>HYPERLINK("https://docs.wto.org/imrd/directdoc.asp?DDFDocuments/u/G/TBTN17/ARE385.DOCX","FR")</f>
      </c>
      <c r="K775" s="17">
        <f>HYPERLINK("https://docs.wto.org/imrd/directdoc.asp?DDFDocuments/v/G/TBTN17/ARE385.DOCX","ES")</f>
      </c>
    </row>
    <row r="776">
      <c r="A776" s="11" t="s">
        <v>1898</v>
      </c>
      <c r="B776" s="12" t="s">
        <v>34</v>
      </c>
      <c r="C776" s="13">
        <v>43040</v>
      </c>
      <c r="D776" s="14" t="s">
        <v>13</v>
      </c>
      <c r="E776" s="15" t="s">
        <v>1899</v>
      </c>
      <c r="F776" s="16"/>
      <c r="G776" s="15" t="s">
        <v>521</v>
      </c>
      <c r="H776" s="15" t="s">
        <v>16</v>
      </c>
      <c r="I776" s="17">
        <f>HYPERLINK("https://docs.wto.org/imrd/directdoc.asp?DDFDocuments/t/G/TBTN17/ARE386.DOCX","EN")</f>
      </c>
      <c r="J776" s="17">
        <f>HYPERLINK("https://docs.wto.org/imrd/directdoc.asp?DDFDocuments/u/G/TBTN17/ARE386.DOCX","FR")</f>
      </c>
      <c r="K776" s="17">
        <f>HYPERLINK("https://docs.wto.org/imrd/directdoc.asp?DDFDocuments/v/G/TBTN17/ARE386.DOCX","ES")</f>
      </c>
    </row>
    <row r="777">
      <c r="A777" s="11" t="s">
        <v>1898</v>
      </c>
      <c r="B777" s="12" t="s">
        <v>1117</v>
      </c>
      <c r="C777" s="13">
        <v>43040</v>
      </c>
      <c r="D777" s="14" t="s">
        <v>13</v>
      </c>
      <c r="E777" s="15" t="s">
        <v>1899</v>
      </c>
      <c r="F777" s="16"/>
      <c r="G777" s="15" t="s">
        <v>521</v>
      </c>
      <c r="H777" s="15" t="s">
        <v>16</v>
      </c>
      <c r="I777" s="17">
        <f>HYPERLINK("https://docs.wto.org/imrd/directdoc.asp?DDFDocuments/t/G/TBTN17/ARE386.DOCX","EN")</f>
      </c>
      <c r="J777" s="17">
        <f>HYPERLINK("https://docs.wto.org/imrd/directdoc.asp?DDFDocuments/u/G/TBTN17/ARE386.DOCX","FR")</f>
      </c>
      <c r="K777" s="17">
        <f>HYPERLINK("https://docs.wto.org/imrd/directdoc.asp?DDFDocuments/v/G/TBTN17/ARE386.DOCX","ES")</f>
      </c>
    </row>
    <row r="778">
      <c r="A778" s="11" t="s">
        <v>1898</v>
      </c>
      <c r="B778" s="12" t="s">
        <v>1119</v>
      </c>
      <c r="C778" s="13">
        <v>43040</v>
      </c>
      <c r="D778" s="14" t="s">
        <v>13</v>
      </c>
      <c r="E778" s="15" t="s">
        <v>1899</v>
      </c>
      <c r="F778" s="16"/>
      <c r="G778" s="15" t="s">
        <v>521</v>
      </c>
      <c r="H778" s="15" t="s">
        <v>16</v>
      </c>
      <c r="I778" s="17">
        <f>HYPERLINK("https://docs.wto.org/imrd/directdoc.asp?DDFDocuments/t/G/TBTN17/ARE386.DOCX","EN")</f>
      </c>
      <c r="J778" s="17">
        <f>HYPERLINK("https://docs.wto.org/imrd/directdoc.asp?DDFDocuments/u/G/TBTN17/ARE386.DOCX","FR")</f>
      </c>
      <c r="K778" s="17">
        <f>HYPERLINK("https://docs.wto.org/imrd/directdoc.asp?DDFDocuments/v/G/TBTN17/ARE386.DOCX","ES")</f>
      </c>
    </row>
    <row r="779">
      <c r="A779" s="11" t="s">
        <v>1898</v>
      </c>
      <c r="B779" s="12" t="s">
        <v>409</v>
      </c>
      <c r="C779" s="13">
        <v>43040</v>
      </c>
      <c r="D779" s="14" t="s">
        <v>13</v>
      </c>
      <c r="E779" s="15" t="s">
        <v>1899</v>
      </c>
      <c r="F779" s="16"/>
      <c r="G779" s="15" t="s">
        <v>521</v>
      </c>
      <c r="H779" s="15" t="s">
        <v>16</v>
      </c>
      <c r="I779" s="17">
        <f>HYPERLINK("https://docs.wto.org/imrd/directdoc.asp?DDFDocuments/t/G/TBTN17/ARE386.DOCX","EN")</f>
      </c>
      <c r="J779" s="17">
        <f>HYPERLINK("https://docs.wto.org/imrd/directdoc.asp?DDFDocuments/u/G/TBTN17/ARE386.DOCX","FR")</f>
      </c>
      <c r="K779" s="17">
        <f>HYPERLINK("https://docs.wto.org/imrd/directdoc.asp?DDFDocuments/v/G/TBTN17/ARE386.DOCX","ES")</f>
      </c>
    </row>
    <row r="780">
      <c r="A780" s="11" t="s">
        <v>1898</v>
      </c>
      <c r="B780" s="12" t="s">
        <v>234</v>
      </c>
      <c r="C780" s="13">
        <v>43040</v>
      </c>
      <c r="D780" s="14" t="s">
        <v>13</v>
      </c>
      <c r="E780" s="15" t="s">
        <v>1899</v>
      </c>
      <c r="F780" s="16"/>
      <c r="G780" s="15" t="s">
        <v>521</v>
      </c>
      <c r="H780" s="15" t="s">
        <v>16</v>
      </c>
      <c r="I780" s="17">
        <f>HYPERLINK("https://docs.wto.org/imrd/directdoc.asp?DDFDocuments/t/G/TBTN17/ARE386.DOCX","EN")</f>
      </c>
      <c r="J780" s="17">
        <f>HYPERLINK("https://docs.wto.org/imrd/directdoc.asp?DDFDocuments/u/G/TBTN17/ARE386.DOCX","FR")</f>
      </c>
      <c r="K780" s="17">
        <f>HYPERLINK("https://docs.wto.org/imrd/directdoc.asp?DDFDocuments/v/G/TBTN17/ARE386.DOCX","ES")</f>
      </c>
    </row>
    <row r="781">
      <c r="A781" s="11" t="s">
        <v>1898</v>
      </c>
      <c r="B781" s="12" t="s">
        <v>1120</v>
      </c>
      <c r="C781" s="13">
        <v>43040</v>
      </c>
      <c r="D781" s="14" t="s">
        <v>13</v>
      </c>
      <c r="E781" s="15" t="s">
        <v>1899</v>
      </c>
      <c r="F781" s="16"/>
      <c r="G781" s="15" t="s">
        <v>521</v>
      </c>
      <c r="H781" s="15" t="s">
        <v>16</v>
      </c>
      <c r="I781" s="17">
        <f>HYPERLINK("https://docs.wto.org/imrd/directdoc.asp?DDFDocuments/t/G/TBTN17/ARE386.DOCX","EN")</f>
      </c>
      <c r="J781" s="17">
        <f>HYPERLINK("https://docs.wto.org/imrd/directdoc.asp?DDFDocuments/u/G/TBTN17/ARE386.DOCX","FR")</f>
      </c>
      <c r="K781" s="17">
        <f>HYPERLINK("https://docs.wto.org/imrd/directdoc.asp?DDFDocuments/v/G/TBTN17/ARE386.DOCX","ES")</f>
      </c>
    </row>
    <row r="782">
      <c r="A782" s="11" t="s">
        <v>1898</v>
      </c>
      <c r="B782" s="12" t="s">
        <v>1121</v>
      </c>
      <c r="C782" s="13">
        <v>43040</v>
      </c>
      <c r="D782" s="14" t="s">
        <v>13</v>
      </c>
      <c r="E782" s="15" t="s">
        <v>1899</v>
      </c>
      <c r="F782" s="16"/>
      <c r="G782" s="15" t="s">
        <v>521</v>
      </c>
      <c r="H782" s="15" t="s">
        <v>16</v>
      </c>
      <c r="I782" s="17">
        <f>HYPERLINK("https://docs.wto.org/imrd/directdoc.asp?DDFDocuments/t/G/TBTN17/ARE386.DOCX","EN")</f>
      </c>
      <c r="J782" s="17">
        <f>HYPERLINK("https://docs.wto.org/imrd/directdoc.asp?DDFDocuments/u/G/TBTN17/ARE386.DOCX","FR")</f>
      </c>
      <c r="K782" s="17">
        <f>HYPERLINK("https://docs.wto.org/imrd/directdoc.asp?DDFDocuments/v/G/TBTN17/ARE386.DOCX","ES")</f>
      </c>
    </row>
    <row r="783">
      <c r="A783" s="11" t="s">
        <v>1900</v>
      </c>
      <c r="B783" s="12" t="s">
        <v>34</v>
      </c>
      <c r="C783" s="13">
        <v>43040</v>
      </c>
      <c r="D783" s="14" t="s">
        <v>13</v>
      </c>
      <c r="E783" s="15" t="s">
        <v>1901</v>
      </c>
      <c r="F783" s="16"/>
      <c r="G783" s="15" t="s">
        <v>649</v>
      </c>
      <c r="H783" s="15" t="s">
        <v>16</v>
      </c>
      <c r="I783" s="17">
        <f>HYPERLINK("https://docs.wto.org/imrd/directdoc.asp?DDFDocuments/t/G/TBTN17/ARE387.DOCX","EN")</f>
      </c>
      <c r="J783" s="17">
        <f>HYPERLINK("https://docs.wto.org/imrd/directdoc.asp?DDFDocuments/u/G/TBTN17/ARE387.DOCX","FR")</f>
      </c>
      <c r="K783" s="17">
        <f>HYPERLINK("https://docs.wto.org/imrd/directdoc.asp?DDFDocuments/v/G/TBTN17/ARE387.DOCX","ES")</f>
      </c>
    </row>
    <row r="784">
      <c r="A784" s="11" t="s">
        <v>1900</v>
      </c>
      <c r="B784" s="12" t="s">
        <v>1117</v>
      </c>
      <c r="C784" s="13">
        <v>43040</v>
      </c>
      <c r="D784" s="14" t="s">
        <v>13</v>
      </c>
      <c r="E784" s="15" t="s">
        <v>1901</v>
      </c>
      <c r="F784" s="16"/>
      <c r="G784" s="15" t="s">
        <v>649</v>
      </c>
      <c r="H784" s="15" t="s">
        <v>16</v>
      </c>
      <c r="I784" s="17">
        <f>HYPERLINK("https://docs.wto.org/imrd/directdoc.asp?DDFDocuments/t/G/TBTN17/ARE387.DOCX","EN")</f>
      </c>
      <c r="J784" s="17">
        <f>HYPERLINK("https://docs.wto.org/imrd/directdoc.asp?DDFDocuments/u/G/TBTN17/ARE387.DOCX","FR")</f>
      </c>
      <c r="K784" s="17">
        <f>HYPERLINK("https://docs.wto.org/imrd/directdoc.asp?DDFDocuments/v/G/TBTN17/ARE387.DOCX","ES")</f>
      </c>
    </row>
    <row r="785">
      <c r="A785" s="11" t="s">
        <v>1900</v>
      </c>
      <c r="B785" s="12" t="s">
        <v>1119</v>
      </c>
      <c r="C785" s="13">
        <v>43040</v>
      </c>
      <c r="D785" s="14" t="s">
        <v>13</v>
      </c>
      <c r="E785" s="15" t="s">
        <v>1901</v>
      </c>
      <c r="F785" s="16"/>
      <c r="G785" s="15" t="s">
        <v>649</v>
      </c>
      <c r="H785" s="15" t="s">
        <v>16</v>
      </c>
      <c r="I785" s="17">
        <f>HYPERLINK("https://docs.wto.org/imrd/directdoc.asp?DDFDocuments/t/G/TBTN17/ARE387.DOCX","EN")</f>
      </c>
      <c r="J785" s="17">
        <f>HYPERLINK("https://docs.wto.org/imrd/directdoc.asp?DDFDocuments/u/G/TBTN17/ARE387.DOCX","FR")</f>
      </c>
      <c r="K785" s="17">
        <f>HYPERLINK("https://docs.wto.org/imrd/directdoc.asp?DDFDocuments/v/G/TBTN17/ARE387.DOCX","ES")</f>
      </c>
    </row>
    <row r="786">
      <c r="A786" s="11" t="s">
        <v>1900</v>
      </c>
      <c r="B786" s="12" t="s">
        <v>409</v>
      </c>
      <c r="C786" s="13">
        <v>43040</v>
      </c>
      <c r="D786" s="14" t="s">
        <v>13</v>
      </c>
      <c r="E786" s="15" t="s">
        <v>1901</v>
      </c>
      <c r="F786" s="16"/>
      <c r="G786" s="15" t="s">
        <v>649</v>
      </c>
      <c r="H786" s="15" t="s">
        <v>16</v>
      </c>
      <c r="I786" s="17">
        <f>HYPERLINK("https://docs.wto.org/imrd/directdoc.asp?DDFDocuments/t/G/TBTN17/ARE387.DOCX","EN")</f>
      </c>
      <c r="J786" s="17">
        <f>HYPERLINK("https://docs.wto.org/imrd/directdoc.asp?DDFDocuments/u/G/TBTN17/ARE387.DOCX","FR")</f>
      </c>
      <c r="K786" s="17">
        <f>HYPERLINK("https://docs.wto.org/imrd/directdoc.asp?DDFDocuments/v/G/TBTN17/ARE387.DOCX","ES")</f>
      </c>
    </row>
    <row r="787">
      <c r="A787" s="11" t="s">
        <v>1900</v>
      </c>
      <c r="B787" s="12" t="s">
        <v>234</v>
      </c>
      <c r="C787" s="13">
        <v>43040</v>
      </c>
      <c r="D787" s="14" t="s">
        <v>13</v>
      </c>
      <c r="E787" s="15" t="s">
        <v>1901</v>
      </c>
      <c r="F787" s="16"/>
      <c r="G787" s="15" t="s">
        <v>649</v>
      </c>
      <c r="H787" s="15" t="s">
        <v>16</v>
      </c>
      <c r="I787" s="17">
        <f>HYPERLINK("https://docs.wto.org/imrd/directdoc.asp?DDFDocuments/t/G/TBTN17/ARE387.DOCX","EN")</f>
      </c>
      <c r="J787" s="17">
        <f>HYPERLINK("https://docs.wto.org/imrd/directdoc.asp?DDFDocuments/u/G/TBTN17/ARE387.DOCX","FR")</f>
      </c>
      <c r="K787" s="17">
        <f>HYPERLINK("https://docs.wto.org/imrd/directdoc.asp?DDFDocuments/v/G/TBTN17/ARE387.DOCX","ES")</f>
      </c>
    </row>
    <row r="788">
      <c r="A788" s="11" t="s">
        <v>1900</v>
      </c>
      <c r="B788" s="12" t="s">
        <v>1120</v>
      </c>
      <c r="C788" s="13">
        <v>43040</v>
      </c>
      <c r="D788" s="14" t="s">
        <v>13</v>
      </c>
      <c r="E788" s="15" t="s">
        <v>1901</v>
      </c>
      <c r="F788" s="16"/>
      <c r="G788" s="15" t="s">
        <v>649</v>
      </c>
      <c r="H788" s="15" t="s">
        <v>16</v>
      </c>
      <c r="I788" s="17">
        <f>HYPERLINK("https://docs.wto.org/imrd/directdoc.asp?DDFDocuments/t/G/TBTN17/ARE387.DOCX","EN")</f>
      </c>
      <c r="J788" s="17">
        <f>HYPERLINK("https://docs.wto.org/imrd/directdoc.asp?DDFDocuments/u/G/TBTN17/ARE387.DOCX","FR")</f>
      </c>
      <c r="K788" s="17">
        <f>HYPERLINK("https://docs.wto.org/imrd/directdoc.asp?DDFDocuments/v/G/TBTN17/ARE387.DOCX","ES")</f>
      </c>
    </row>
    <row r="789">
      <c r="A789" s="11" t="s">
        <v>1900</v>
      </c>
      <c r="B789" s="12" t="s">
        <v>1121</v>
      </c>
      <c r="C789" s="13">
        <v>43040</v>
      </c>
      <c r="D789" s="14" t="s">
        <v>13</v>
      </c>
      <c r="E789" s="15" t="s">
        <v>1901</v>
      </c>
      <c r="F789" s="16"/>
      <c r="G789" s="15" t="s">
        <v>649</v>
      </c>
      <c r="H789" s="15" t="s">
        <v>16</v>
      </c>
      <c r="I789" s="17">
        <f>HYPERLINK("https://docs.wto.org/imrd/directdoc.asp?DDFDocuments/t/G/TBTN17/ARE387.DOCX","EN")</f>
      </c>
      <c r="J789" s="17">
        <f>HYPERLINK("https://docs.wto.org/imrd/directdoc.asp?DDFDocuments/u/G/TBTN17/ARE387.DOCX","FR")</f>
      </c>
      <c r="K789" s="17">
        <f>HYPERLINK("https://docs.wto.org/imrd/directdoc.asp?DDFDocuments/v/G/TBTN17/ARE387.DOCX","ES")</f>
      </c>
    </row>
    <row r="790">
      <c r="A790" s="11" t="s">
        <v>1902</v>
      </c>
      <c r="B790" s="12" t="s">
        <v>34</v>
      </c>
      <c r="C790" s="13">
        <v>43040</v>
      </c>
      <c r="D790" s="14" t="s">
        <v>13</v>
      </c>
      <c r="E790" s="15" t="s">
        <v>1903</v>
      </c>
      <c r="F790" s="16"/>
      <c r="G790" s="15" t="s">
        <v>677</v>
      </c>
      <c r="H790" s="15" t="s">
        <v>16</v>
      </c>
      <c r="I790" s="17">
        <f>HYPERLINK("https://docs.wto.org/imrd/directdoc.asp?DDFDocuments/t/G/TBTN17/ARE388.DOCX","EN")</f>
      </c>
      <c r="J790" s="17">
        <f>HYPERLINK("https://docs.wto.org/imrd/directdoc.asp?DDFDocuments/u/G/TBTN17/ARE388.DOCX","FR")</f>
      </c>
      <c r="K790" s="17">
        <f>HYPERLINK("https://docs.wto.org/imrd/directdoc.asp?DDFDocuments/v/G/TBTN17/ARE388.DOCX","ES")</f>
      </c>
    </row>
    <row r="791">
      <c r="A791" s="11" t="s">
        <v>1902</v>
      </c>
      <c r="B791" s="12" t="s">
        <v>1117</v>
      </c>
      <c r="C791" s="13">
        <v>43040</v>
      </c>
      <c r="D791" s="14" t="s">
        <v>13</v>
      </c>
      <c r="E791" s="15" t="s">
        <v>1903</v>
      </c>
      <c r="F791" s="16"/>
      <c r="G791" s="15" t="s">
        <v>677</v>
      </c>
      <c r="H791" s="15" t="s">
        <v>16</v>
      </c>
      <c r="I791" s="17">
        <f>HYPERLINK("https://docs.wto.org/imrd/directdoc.asp?DDFDocuments/t/G/TBTN17/ARE388.DOCX","EN")</f>
      </c>
      <c r="J791" s="17">
        <f>HYPERLINK("https://docs.wto.org/imrd/directdoc.asp?DDFDocuments/u/G/TBTN17/ARE388.DOCX","FR")</f>
      </c>
      <c r="K791" s="17">
        <f>HYPERLINK("https://docs.wto.org/imrd/directdoc.asp?DDFDocuments/v/G/TBTN17/ARE388.DOCX","ES")</f>
      </c>
    </row>
    <row r="792">
      <c r="A792" s="11" t="s">
        <v>1902</v>
      </c>
      <c r="B792" s="12" t="s">
        <v>1119</v>
      </c>
      <c r="C792" s="13">
        <v>43040</v>
      </c>
      <c r="D792" s="14" t="s">
        <v>13</v>
      </c>
      <c r="E792" s="15" t="s">
        <v>1903</v>
      </c>
      <c r="F792" s="16"/>
      <c r="G792" s="15" t="s">
        <v>677</v>
      </c>
      <c r="H792" s="15" t="s">
        <v>16</v>
      </c>
      <c r="I792" s="17">
        <f>HYPERLINK("https://docs.wto.org/imrd/directdoc.asp?DDFDocuments/t/G/TBTN17/ARE388.DOCX","EN")</f>
      </c>
      <c r="J792" s="17">
        <f>HYPERLINK("https://docs.wto.org/imrd/directdoc.asp?DDFDocuments/u/G/TBTN17/ARE388.DOCX","FR")</f>
      </c>
      <c r="K792" s="17">
        <f>HYPERLINK("https://docs.wto.org/imrd/directdoc.asp?DDFDocuments/v/G/TBTN17/ARE388.DOCX","ES")</f>
      </c>
    </row>
    <row r="793">
      <c r="A793" s="11" t="s">
        <v>1902</v>
      </c>
      <c r="B793" s="12" t="s">
        <v>409</v>
      </c>
      <c r="C793" s="13">
        <v>43040</v>
      </c>
      <c r="D793" s="14" t="s">
        <v>13</v>
      </c>
      <c r="E793" s="15" t="s">
        <v>1903</v>
      </c>
      <c r="F793" s="16"/>
      <c r="G793" s="15" t="s">
        <v>677</v>
      </c>
      <c r="H793" s="15" t="s">
        <v>16</v>
      </c>
      <c r="I793" s="17">
        <f>HYPERLINK("https://docs.wto.org/imrd/directdoc.asp?DDFDocuments/t/G/TBTN17/ARE388.DOCX","EN")</f>
      </c>
      <c r="J793" s="17">
        <f>HYPERLINK("https://docs.wto.org/imrd/directdoc.asp?DDFDocuments/u/G/TBTN17/ARE388.DOCX","FR")</f>
      </c>
      <c r="K793" s="17">
        <f>HYPERLINK("https://docs.wto.org/imrd/directdoc.asp?DDFDocuments/v/G/TBTN17/ARE388.DOCX","ES")</f>
      </c>
    </row>
    <row r="794">
      <c r="A794" s="11" t="s">
        <v>1902</v>
      </c>
      <c r="B794" s="12" t="s">
        <v>234</v>
      </c>
      <c r="C794" s="13">
        <v>43040</v>
      </c>
      <c r="D794" s="14" t="s">
        <v>13</v>
      </c>
      <c r="E794" s="15" t="s">
        <v>1903</v>
      </c>
      <c r="F794" s="16"/>
      <c r="G794" s="15" t="s">
        <v>677</v>
      </c>
      <c r="H794" s="15" t="s">
        <v>16</v>
      </c>
      <c r="I794" s="17">
        <f>HYPERLINK("https://docs.wto.org/imrd/directdoc.asp?DDFDocuments/t/G/TBTN17/ARE388.DOCX","EN")</f>
      </c>
      <c r="J794" s="17">
        <f>HYPERLINK("https://docs.wto.org/imrd/directdoc.asp?DDFDocuments/u/G/TBTN17/ARE388.DOCX","FR")</f>
      </c>
      <c r="K794" s="17">
        <f>HYPERLINK("https://docs.wto.org/imrd/directdoc.asp?DDFDocuments/v/G/TBTN17/ARE388.DOCX","ES")</f>
      </c>
    </row>
    <row r="795">
      <c r="A795" s="11" t="s">
        <v>1902</v>
      </c>
      <c r="B795" s="12" t="s">
        <v>1120</v>
      </c>
      <c r="C795" s="13">
        <v>43040</v>
      </c>
      <c r="D795" s="14" t="s">
        <v>13</v>
      </c>
      <c r="E795" s="15" t="s">
        <v>1903</v>
      </c>
      <c r="F795" s="16"/>
      <c r="G795" s="15" t="s">
        <v>677</v>
      </c>
      <c r="H795" s="15" t="s">
        <v>16</v>
      </c>
      <c r="I795" s="17">
        <f>HYPERLINK("https://docs.wto.org/imrd/directdoc.asp?DDFDocuments/t/G/TBTN17/ARE388.DOCX","EN")</f>
      </c>
      <c r="J795" s="17">
        <f>HYPERLINK("https://docs.wto.org/imrd/directdoc.asp?DDFDocuments/u/G/TBTN17/ARE388.DOCX","FR")</f>
      </c>
      <c r="K795" s="17">
        <f>HYPERLINK("https://docs.wto.org/imrd/directdoc.asp?DDFDocuments/v/G/TBTN17/ARE388.DOCX","ES")</f>
      </c>
    </row>
    <row r="796">
      <c r="A796" s="11" t="s">
        <v>1902</v>
      </c>
      <c r="B796" s="12" t="s">
        <v>1121</v>
      </c>
      <c r="C796" s="13">
        <v>43040</v>
      </c>
      <c r="D796" s="14" t="s">
        <v>13</v>
      </c>
      <c r="E796" s="15" t="s">
        <v>1903</v>
      </c>
      <c r="F796" s="16"/>
      <c r="G796" s="15" t="s">
        <v>677</v>
      </c>
      <c r="H796" s="15" t="s">
        <v>16</v>
      </c>
      <c r="I796" s="17">
        <f>HYPERLINK("https://docs.wto.org/imrd/directdoc.asp?DDFDocuments/t/G/TBTN17/ARE388.DOCX","EN")</f>
      </c>
      <c r="J796" s="17">
        <f>HYPERLINK("https://docs.wto.org/imrd/directdoc.asp?DDFDocuments/u/G/TBTN17/ARE388.DOCX","FR")</f>
      </c>
      <c r="K796" s="17">
        <f>HYPERLINK("https://docs.wto.org/imrd/directdoc.asp?DDFDocuments/v/G/TBTN17/ARE388.DOCX","ES")</f>
      </c>
    </row>
    <row r="797">
      <c r="A797" s="11" t="s">
        <v>1904</v>
      </c>
      <c r="B797" s="12" t="s">
        <v>83</v>
      </c>
      <c r="C797" s="13">
        <v>43040</v>
      </c>
      <c r="D797" s="14" t="s">
        <v>51</v>
      </c>
      <c r="E797" s="15" t="s">
        <v>1863</v>
      </c>
      <c r="F797" s="16"/>
      <c r="G797" s="15" t="s">
        <v>1864</v>
      </c>
      <c r="H797" s="15" t="s">
        <v>54</v>
      </c>
      <c r="I797" s="17">
        <f>HYPERLINK("https://docs.wto.org/imrd/directdoc.asp?DDFDocuments/t/G/TBTN14/BRA606A1.DOCX","EN")</f>
      </c>
      <c r="J797" s="17">
        <f>HYPERLINK("https://docs.wto.org/imrd/directdoc.asp?DDFDocuments/u/G/TBTN14/BRA606A1.DOCX","FR")</f>
      </c>
      <c r="K797" s="17">
        <f>HYPERLINK("https://docs.wto.org/imrd/directdoc.asp?DDFDocuments/v/G/TBTN14/BRA606A1.DOCX","ES")</f>
      </c>
    </row>
    <row r="798">
      <c r="A798" s="11" t="s">
        <v>1905</v>
      </c>
      <c r="B798" s="12" t="s">
        <v>309</v>
      </c>
      <c r="C798" s="13">
        <v>43040</v>
      </c>
      <c r="D798" s="14" t="s">
        <v>51</v>
      </c>
      <c r="E798" s="15" t="s">
        <v>1906</v>
      </c>
      <c r="F798" s="16"/>
      <c r="G798" s="15" t="s">
        <v>925</v>
      </c>
      <c r="H798" s="15" t="s">
        <v>232</v>
      </c>
      <c r="I798" s="17">
        <f>HYPERLINK("https://docs.wto.org/imrd/directdoc.asp?DDFDocuments/t/G/TBTN16/CHL340A1.DOCX","EN")</f>
      </c>
      <c r="J798" s="17">
        <f>HYPERLINK("https://docs.wto.org/imrd/directdoc.asp?DDFDocuments/u/G/TBTN16/CHL340A1.DOCX","FR")</f>
      </c>
      <c r="K798" s="17">
        <f>HYPERLINK("https://docs.wto.org/imrd/directdoc.asp?DDFDocuments/v/G/TBTN16/CHL340A1.DOCX","ES")</f>
      </c>
    </row>
    <row r="799">
      <c r="A799" s="11" t="s">
        <v>1907</v>
      </c>
      <c r="B799" s="12" t="s">
        <v>56</v>
      </c>
      <c r="C799" s="13">
        <v>43040</v>
      </c>
      <c r="D799" s="14" t="s">
        <v>51</v>
      </c>
      <c r="E799" s="15" t="s">
        <v>1908</v>
      </c>
      <c r="F799" s="16"/>
      <c r="G799" s="15" t="s">
        <v>1909</v>
      </c>
      <c r="H799" s="15" t="s">
        <v>54</v>
      </c>
      <c r="I799" s="17">
        <f>HYPERLINK("https://docs.wto.org/imrd/directdoc.asp?DDFDocuments/t/G/TBTN16/USA1097A3.DOCX","EN")</f>
      </c>
      <c r="J799" s="17">
        <f>HYPERLINK("https://docs.wto.org/imrd/directdoc.asp?DDFDocuments/u/G/TBTN16/USA1097A3.DOCX","FR")</f>
      </c>
      <c r="K799" s="17">
        <f>HYPERLINK("https://docs.wto.org/imrd/directdoc.asp?DDFDocuments/v/G/TBTN16/USA1097A3.DOCX","ES")</f>
      </c>
    </row>
    <row r="800">
      <c r="A800" s="11" t="s">
        <v>1910</v>
      </c>
      <c r="B800" s="12" t="s">
        <v>56</v>
      </c>
      <c r="C800" s="13">
        <v>43040</v>
      </c>
      <c r="D800" s="14" t="s">
        <v>51</v>
      </c>
      <c r="E800" s="15" t="s">
        <v>1911</v>
      </c>
      <c r="F800" s="16"/>
      <c r="G800" s="15" t="s">
        <v>352</v>
      </c>
      <c r="H800" s="15" t="s">
        <v>81</v>
      </c>
      <c r="I800" s="17">
        <f>HYPERLINK("https://docs.wto.org/imrd/directdoc.asp?DDFDocuments/t/G/TBTN16/USA1193A1.DOCX","EN")</f>
      </c>
      <c r="J800" s="17">
        <f>HYPERLINK("https://docs.wto.org/imrd/directdoc.asp?DDFDocuments/u/G/TBTN16/USA1193A1.DOCX","FR")</f>
      </c>
      <c r="K800" s="17">
        <f>HYPERLINK("https://docs.wto.org/imrd/directdoc.asp?DDFDocuments/v/G/TBTN16/USA1193A1.DOCX","ES")</f>
      </c>
    </row>
    <row r="801">
      <c r="A801" s="11" t="s">
        <v>1912</v>
      </c>
      <c r="B801" s="12" t="s">
        <v>56</v>
      </c>
      <c r="C801" s="13">
        <v>43040</v>
      </c>
      <c r="D801" s="14" t="s">
        <v>13</v>
      </c>
      <c r="E801" s="15" t="s">
        <v>1913</v>
      </c>
      <c r="F801" s="16"/>
      <c r="G801" s="15" t="s">
        <v>335</v>
      </c>
      <c r="H801" s="15" t="s">
        <v>198</v>
      </c>
      <c r="I801" s="17">
        <f>HYPERLINK("https://docs.wto.org/imrd/directdoc.asp?DDFDocuments/t/G/TBTN17/USA1311.DOCX","EN")</f>
      </c>
      <c r="J801" s="17">
        <f>HYPERLINK("https://docs.wto.org/imrd/directdoc.asp?DDFDocuments/u/G/TBTN17/USA1311.DOCX","FR")</f>
      </c>
      <c r="K801" s="17">
        <f>HYPERLINK("https://docs.wto.org/imrd/directdoc.asp?DDFDocuments/v/G/TBTN17/USA1311.DOCX","ES")</f>
      </c>
    </row>
    <row r="802">
      <c r="A802" s="11" t="s">
        <v>1914</v>
      </c>
      <c r="B802" s="12" t="s">
        <v>56</v>
      </c>
      <c r="C802" s="13">
        <v>43040</v>
      </c>
      <c r="D802" s="14" t="s">
        <v>13</v>
      </c>
      <c r="E802" s="15" t="s">
        <v>1915</v>
      </c>
      <c r="F802" s="16"/>
      <c r="G802" s="15" t="s">
        <v>335</v>
      </c>
      <c r="H802" s="15" t="s">
        <v>198</v>
      </c>
      <c r="I802" s="17">
        <f>HYPERLINK("https://docs.wto.org/imrd/directdoc.asp?DDFDocuments/t/G/TBTN17/USA1312.DOCX","EN")</f>
      </c>
      <c r="J802" s="17">
        <f>HYPERLINK("https://docs.wto.org/imrd/directdoc.asp?DDFDocuments/u/G/TBTN17/USA1312.DOCX","FR")</f>
      </c>
      <c r="K802" s="17">
        <f>HYPERLINK("https://docs.wto.org/imrd/directdoc.asp?DDFDocuments/v/G/TBTN17/USA1312.DOCX","ES")</f>
      </c>
    </row>
    <row r="803">
      <c r="A803" s="11" t="s">
        <v>1916</v>
      </c>
      <c r="B803" s="12" t="s">
        <v>56</v>
      </c>
      <c r="C803" s="13">
        <v>43040</v>
      </c>
      <c r="D803" s="14" t="s">
        <v>13</v>
      </c>
      <c r="E803" s="15" t="s">
        <v>1917</v>
      </c>
      <c r="F803" s="16"/>
      <c r="G803" s="15" t="s">
        <v>335</v>
      </c>
      <c r="H803" s="15" t="s">
        <v>198</v>
      </c>
      <c r="I803" s="17">
        <f>HYPERLINK("https://docs.wto.org/imrd/directdoc.asp?DDFDocuments/t/G/TBTN17/USA1313.DOCX","EN")</f>
      </c>
      <c r="J803" s="17">
        <f>HYPERLINK("https://docs.wto.org/imrd/directdoc.asp?DDFDocuments/u/G/TBTN17/USA1313.DOCX","FR")</f>
      </c>
      <c r="K803" s="17">
        <f>HYPERLINK("https://docs.wto.org/imrd/directdoc.asp?DDFDocuments/v/G/TBTN17/USA1313.DOCX","ES")</f>
      </c>
    </row>
    <row r="804">
      <c r="A804" s="11" t="s">
        <v>1918</v>
      </c>
      <c r="B804" s="12" t="s">
        <v>56</v>
      </c>
      <c r="C804" s="13">
        <v>43040</v>
      </c>
      <c r="D804" s="14" t="s">
        <v>51</v>
      </c>
      <c r="E804" s="15" t="s">
        <v>1919</v>
      </c>
      <c r="F804" s="16"/>
      <c r="G804" s="15" t="s">
        <v>1920</v>
      </c>
      <c r="H804" s="15" t="s">
        <v>54</v>
      </c>
      <c r="I804" s="17">
        <f>HYPERLINK("https://docs.wto.org/imrd/directdoc.asp?DDFDocuments/t/G/TBTN12/USA705A3.DOCX","EN")</f>
      </c>
      <c r="J804" s="17">
        <f>HYPERLINK("https://docs.wto.org/imrd/directdoc.asp?DDFDocuments/u/G/TBTN12/USA705A3.DOCX","FR")</f>
      </c>
      <c r="K804" s="17">
        <f>HYPERLINK("https://docs.wto.org/imrd/directdoc.asp?DDFDocuments/v/G/TBTN12/USA705A3.DOCX","ES")</f>
      </c>
    </row>
    <row r="805">
      <c r="A805" s="11" t="s">
        <v>1921</v>
      </c>
      <c r="B805" s="12" t="s">
        <v>56</v>
      </c>
      <c r="C805" s="13">
        <v>43040</v>
      </c>
      <c r="D805" s="14" t="s">
        <v>51</v>
      </c>
      <c r="E805" s="15" t="s">
        <v>1922</v>
      </c>
      <c r="F805" s="16"/>
      <c r="G805" s="15" t="s">
        <v>1923</v>
      </c>
      <c r="H805" s="15" t="s">
        <v>64</v>
      </c>
      <c r="I805" s="17">
        <f>HYPERLINK("https://docs.wto.org/imrd/directdoc.asp?DDFDocuments/t/G/TBTN15/USA947A2.DOCX","EN")</f>
      </c>
      <c r="J805" s="17">
        <f>HYPERLINK("https://docs.wto.org/imrd/directdoc.asp?DDFDocuments/u/G/TBTN15/USA947A2.DOCX","FR")</f>
      </c>
      <c r="K805" s="17">
        <f>HYPERLINK("https://docs.wto.org/imrd/directdoc.asp?DDFDocuments/v/G/TBTN15/USA947A2.DOCX","ES")</f>
      </c>
    </row>
    <row r="806">
      <c r="A806" s="11" t="s">
        <v>1924</v>
      </c>
      <c r="B806" s="12" t="s">
        <v>34</v>
      </c>
      <c r="C806" s="13">
        <v>43039</v>
      </c>
      <c r="D806" s="14" t="s">
        <v>13</v>
      </c>
      <c r="E806" s="15" t="s">
        <v>1925</v>
      </c>
      <c r="F806" s="16"/>
      <c r="G806" s="15" t="s">
        <v>677</v>
      </c>
      <c r="H806" s="15" t="s">
        <v>16</v>
      </c>
      <c r="I806" s="17">
        <f>HYPERLINK("https://docs.wto.org/imrd/directdoc.asp?DDFDocuments/t/G/TBTN17/ARE381.DOCX","EN")</f>
      </c>
      <c r="J806" s="17">
        <f>HYPERLINK("https://docs.wto.org/imrd/directdoc.asp?DDFDocuments/u/G/TBTN17/ARE381.DOCX","FR")</f>
      </c>
      <c r="K806" s="17">
        <f>HYPERLINK("https://docs.wto.org/imrd/directdoc.asp?DDFDocuments/v/G/TBTN17/ARE381.DOCX","ES")</f>
      </c>
    </row>
    <row r="807">
      <c r="A807" s="11" t="s">
        <v>1924</v>
      </c>
      <c r="B807" s="12" t="s">
        <v>1117</v>
      </c>
      <c r="C807" s="13">
        <v>43039</v>
      </c>
      <c r="D807" s="14" t="s">
        <v>13</v>
      </c>
      <c r="E807" s="15" t="s">
        <v>1925</v>
      </c>
      <c r="F807" s="16"/>
      <c r="G807" s="15" t="s">
        <v>677</v>
      </c>
      <c r="H807" s="15" t="s">
        <v>16</v>
      </c>
      <c r="I807" s="17">
        <f>HYPERLINK("https://docs.wto.org/imrd/directdoc.asp?DDFDocuments/t/G/TBTN17/ARE381.DOCX","EN")</f>
      </c>
      <c r="J807" s="17">
        <f>HYPERLINK("https://docs.wto.org/imrd/directdoc.asp?DDFDocuments/u/G/TBTN17/ARE381.DOCX","FR")</f>
      </c>
      <c r="K807" s="17">
        <f>HYPERLINK("https://docs.wto.org/imrd/directdoc.asp?DDFDocuments/v/G/TBTN17/ARE381.DOCX","ES")</f>
      </c>
    </row>
    <row r="808">
      <c r="A808" s="11" t="s">
        <v>1924</v>
      </c>
      <c r="B808" s="12" t="s">
        <v>1119</v>
      </c>
      <c r="C808" s="13">
        <v>43039</v>
      </c>
      <c r="D808" s="14" t="s">
        <v>13</v>
      </c>
      <c r="E808" s="15" t="s">
        <v>1925</v>
      </c>
      <c r="F808" s="16"/>
      <c r="G808" s="15" t="s">
        <v>677</v>
      </c>
      <c r="H808" s="15" t="s">
        <v>16</v>
      </c>
      <c r="I808" s="17">
        <f>HYPERLINK("https://docs.wto.org/imrd/directdoc.asp?DDFDocuments/t/G/TBTN17/ARE381.DOCX","EN")</f>
      </c>
      <c r="J808" s="17">
        <f>HYPERLINK("https://docs.wto.org/imrd/directdoc.asp?DDFDocuments/u/G/TBTN17/ARE381.DOCX","FR")</f>
      </c>
      <c r="K808" s="17">
        <f>HYPERLINK("https://docs.wto.org/imrd/directdoc.asp?DDFDocuments/v/G/TBTN17/ARE381.DOCX","ES")</f>
      </c>
    </row>
    <row r="809">
      <c r="A809" s="11" t="s">
        <v>1924</v>
      </c>
      <c r="B809" s="12" t="s">
        <v>409</v>
      </c>
      <c r="C809" s="13">
        <v>43039</v>
      </c>
      <c r="D809" s="14" t="s">
        <v>13</v>
      </c>
      <c r="E809" s="15" t="s">
        <v>1925</v>
      </c>
      <c r="F809" s="16"/>
      <c r="G809" s="15" t="s">
        <v>677</v>
      </c>
      <c r="H809" s="15" t="s">
        <v>16</v>
      </c>
      <c r="I809" s="17">
        <f>HYPERLINK("https://docs.wto.org/imrd/directdoc.asp?DDFDocuments/t/G/TBTN17/ARE381.DOCX","EN")</f>
      </c>
      <c r="J809" s="17">
        <f>HYPERLINK("https://docs.wto.org/imrd/directdoc.asp?DDFDocuments/u/G/TBTN17/ARE381.DOCX","FR")</f>
      </c>
      <c r="K809" s="17">
        <f>HYPERLINK("https://docs.wto.org/imrd/directdoc.asp?DDFDocuments/v/G/TBTN17/ARE381.DOCX","ES")</f>
      </c>
    </row>
    <row r="810">
      <c r="A810" s="11" t="s">
        <v>1924</v>
      </c>
      <c r="B810" s="12" t="s">
        <v>234</v>
      </c>
      <c r="C810" s="13">
        <v>43039</v>
      </c>
      <c r="D810" s="14" t="s">
        <v>13</v>
      </c>
      <c r="E810" s="15" t="s">
        <v>1925</v>
      </c>
      <c r="F810" s="16"/>
      <c r="G810" s="15" t="s">
        <v>677</v>
      </c>
      <c r="H810" s="15" t="s">
        <v>16</v>
      </c>
      <c r="I810" s="17">
        <f>HYPERLINK("https://docs.wto.org/imrd/directdoc.asp?DDFDocuments/t/G/TBTN17/ARE381.DOCX","EN")</f>
      </c>
      <c r="J810" s="17">
        <f>HYPERLINK("https://docs.wto.org/imrd/directdoc.asp?DDFDocuments/u/G/TBTN17/ARE381.DOCX","FR")</f>
      </c>
      <c r="K810" s="17">
        <f>HYPERLINK("https://docs.wto.org/imrd/directdoc.asp?DDFDocuments/v/G/TBTN17/ARE381.DOCX","ES")</f>
      </c>
    </row>
    <row r="811">
      <c r="A811" s="11" t="s">
        <v>1924</v>
      </c>
      <c r="B811" s="12" t="s">
        <v>1120</v>
      </c>
      <c r="C811" s="13">
        <v>43039</v>
      </c>
      <c r="D811" s="14" t="s">
        <v>13</v>
      </c>
      <c r="E811" s="15" t="s">
        <v>1925</v>
      </c>
      <c r="F811" s="16"/>
      <c r="G811" s="15" t="s">
        <v>677</v>
      </c>
      <c r="H811" s="15" t="s">
        <v>16</v>
      </c>
      <c r="I811" s="17">
        <f>HYPERLINK("https://docs.wto.org/imrd/directdoc.asp?DDFDocuments/t/G/TBTN17/ARE381.DOCX","EN")</f>
      </c>
      <c r="J811" s="17">
        <f>HYPERLINK("https://docs.wto.org/imrd/directdoc.asp?DDFDocuments/u/G/TBTN17/ARE381.DOCX","FR")</f>
      </c>
      <c r="K811" s="17">
        <f>HYPERLINK("https://docs.wto.org/imrd/directdoc.asp?DDFDocuments/v/G/TBTN17/ARE381.DOCX","ES")</f>
      </c>
    </row>
    <row r="812">
      <c r="A812" s="11" t="s">
        <v>1924</v>
      </c>
      <c r="B812" s="12" t="s">
        <v>1121</v>
      </c>
      <c r="C812" s="13">
        <v>43039</v>
      </c>
      <c r="D812" s="14" t="s">
        <v>13</v>
      </c>
      <c r="E812" s="15" t="s">
        <v>1925</v>
      </c>
      <c r="F812" s="16"/>
      <c r="G812" s="15" t="s">
        <v>677</v>
      </c>
      <c r="H812" s="15" t="s">
        <v>16</v>
      </c>
      <c r="I812" s="17">
        <f>HYPERLINK("https://docs.wto.org/imrd/directdoc.asp?DDFDocuments/t/G/TBTN17/ARE381.DOCX","EN")</f>
      </c>
      <c r="J812" s="17">
        <f>HYPERLINK("https://docs.wto.org/imrd/directdoc.asp?DDFDocuments/u/G/TBTN17/ARE381.DOCX","FR")</f>
      </c>
      <c r="K812" s="17">
        <f>HYPERLINK("https://docs.wto.org/imrd/directdoc.asp?DDFDocuments/v/G/TBTN17/ARE381.DOCX","ES")</f>
      </c>
    </row>
    <row r="813">
      <c r="A813" s="11" t="s">
        <v>1926</v>
      </c>
      <c r="B813" s="12" t="s">
        <v>34</v>
      </c>
      <c r="C813" s="13">
        <v>43039</v>
      </c>
      <c r="D813" s="14" t="s">
        <v>13</v>
      </c>
      <c r="E813" s="15" t="s">
        <v>1901</v>
      </c>
      <c r="F813" s="16"/>
      <c r="G813" s="15" t="s">
        <v>649</v>
      </c>
      <c r="H813" s="15" t="s">
        <v>16</v>
      </c>
      <c r="I813" s="17">
        <f>HYPERLINK("https://docs.wto.org/imrd/directdoc.asp?DDFDocuments/t/G/TBTN17/ARE382.DOCX","EN")</f>
      </c>
      <c r="J813" s="17">
        <f>HYPERLINK("https://docs.wto.org/imrd/directdoc.asp?DDFDocuments/u/G/TBTN17/ARE382.DOCX","FR")</f>
      </c>
      <c r="K813" s="17">
        <f>HYPERLINK("https://docs.wto.org/imrd/directdoc.asp?DDFDocuments/v/G/TBTN17/ARE382.DOCX","ES")</f>
      </c>
    </row>
    <row r="814">
      <c r="A814" s="11" t="s">
        <v>1926</v>
      </c>
      <c r="B814" s="12" t="s">
        <v>1117</v>
      </c>
      <c r="C814" s="13">
        <v>43039</v>
      </c>
      <c r="D814" s="14" t="s">
        <v>13</v>
      </c>
      <c r="E814" s="15" t="s">
        <v>1901</v>
      </c>
      <c r="F814" s="16"/>
      <c r="G814" s="15" t="s">
        <v>649</v>
      </c>
      <c r="H814" s="15" t="s">
        <v>16</v>
      </c>
      <c r="I814" s="17">
        <f>HYPERLINK("https://docs.wto.org/imrd/directdoc.asp?DDFDocuments/t/G/TBTN17/ARE382.DOCX","EN")</f>
      </c>
      <c r="J814" s="17">
        <f>HYPERLINK("https://docs.wto.org/imrd/directdoc.asp?DDFDocuments/u/G/TBTN17/ARE382.DOCX","FR")</f>
      </c>
      <c r="K814" s="17">
        <f>HYPERLINK("https://docs.wto.org/imrd/directdoc.asp?DDFDocuments/v/G/TBTN17/ARE382.DOCX","ES")</f>
      </c>
    </row>
    <row r="815">
      <c r="A815" s="11" t="s">
        <v>1926</v>
      </c>
      <c r="B815" s="12" t="s">
        <v>1119</v>
      </c>
      <c r="C815" s="13">
        <v>43039</v>
      </c>
      <c r="D815" s="14" t="s">
        <v>13</v>
      </c>
      <c r="E815" s="15" t="s">
        <v>1901</v>
      </c>
      <c r="F815" s="16"/>
      <c r="G815" s="15" t="s">
        <v>649</v>
      </c>
      <c r="H815" s="15" t="s">
        <v>16</v>
      </c>
      <c r="I815" s="17">
        <f>HYPERLINK("https://docs.wto.org/imrd/directdoc.asp?DDFDocuments/t/G/TBTN17/ARE382.DOCX","EN")</f>
      </c>
      <c r="J815" s="17">
        <f>HYPERLINK("https://docs.wto.org/imrd/directdoc.asp?DDFDocuments/u/G/TBTN17/ARE382.DOCX","FR")</f>
      </c>
      <c r="K815" s="17">
        <f>HYPERLINK("https://docs.wto.org/imrd/directdoc.asp?DDFDocuments/v/G/TBTN17/ARE382.DOCX","ES")</f>
      </c>
    </row>
    <row r="816">
      <c r="A816" s="11" t="s">
        <v>1926</v>
      </c>
      <c r="B816" s="12" t="s">
        <v>409</v>
      </c>
      <c r="C816" s="13">
        <v>43039</v>
      </c>
      <c r="D816" s="14" t="s">
        <v>13</v>
      </c>
      <c r="E816" s="15" t="s">
        <v>1901</v>
      </c>
      <c r="F816" s="16"/>
      <c r="G816" s="15" t="s">
        <v>649</v>
      </c>
      <c r="H816" s="15" t="s">
        <v>16</v>
      </c>
      <c r="I816" s="17">
        <f>HYPERLINK("https://docs.wto.org/imrd/directdoc.asp?DDFDocuments/t/G/TBTN17/ARE382.DOCX","EN")</f>
      </c>
      <c r="J816" s="17">
        <f>HYPERLINK("https://docs.wto.org/imrd/directdoc.asp?DDFDocuments/u/G/TBTN17/ARE382.DOCX","FR")</f>
      </c>
      <c r="K816" s="17">
        <f>HYPERLINK("https://docs.wto.org/imrd/directdoc.asp?DDFDocuments/v/G/TBTN17/ARE382.DOCX","ES")</f>
      </c>
    </row>
    <row r="817">
      <c r="A817" s="11" t="s">
        <v>1926</v>
      </c>
      <c r="B817" s="12" t="s">
        <v>234</v>
      </c>
      <c r="C817" s="13">
        <v>43039</v>
      </c>
      <c r="D817" s="14" t="s">
        <v>13</v>
      </c>
      <c r="E817" s="15" t="s">
        <v>1901</v>
      </c>
      <c r="F817" s="16"/>
      <c r="G817" s="15" t="s">
        <v>649</v>
      </c>
      <c r="H817" s="15" t="s">
        <v>16</v>
      </c>
      <c r="I817" s="17">
        <f>HYPERLINK("https://docs.wto.org/imrd/directdoc.asp?DDFDocuments/t/G/TBTN17/ARE382.DOCX","EN")</f>
      </c>
      <c r="J817" s="17">
        <f>HYPERLINK("https://docs.wto.org/imrd/directdoc.asp?DDFDocuments/u/G/TBTN17/ARE382.DOCX","FR")</f>
      </c>
      <c r="K817" s="17">
        <f>HYPERLINK("https://docs.wto.org/imrd/directdoc.asp?DDFDocuments/v/G/TBTN17/ARE382.DOCX","ES")</f>
      </c>
    </row>
    <row r="818">
      <c r="A818" s="11" t="s">
        <v>1926</v>
      </c>
      <c r="B818" s="12" t="s">
        <v>1120</v>
      </c>
      <c r="C818" s="13">
        <v>43039</v>
      </c>
      <c r="D818" s="14" t="s">
        <v>13</v>
      </c>
      <c r="E818" s="15" t="s">
        <v>1901</v>
      </c>
      <c r="F818" s="16"/>
      <c r="G818" s="15" t="s">
        <v>649</v>
      </c>
      <c r="H818" s="15" t="s">
        <v>16</v>
      </c>
      <c r="I818" s="17">
        <f>HYPERLINK("https://docs.wto.org/imrd/directdoc.asp?DDFDocuments/t/G/TBTN17/ARE382.DOCX","EN")</f>
      </c>
      <c r="J818" s="17">
        <f>HYPERLINK("https://docs.wto.org/imrd/directdoc.asp?DDFDocuments/u/G/TBTN17/ARE382.DOCX","FR")</f>
      </c>
      <c r="K818" s="17">
        <f>HYPERLINK("https://docs.wto.org/imrd/directdoc.asp?DDFDocuments/v/G/TBTN17/ARE382.DOCX","ES")</f>
      </c>
    </row>
    <row r="819">
      <c r="A819" s="11" t="s">
        <v>1926</v>
      </c>
      <c r="B819" s="12" t="s">
        <v>1121</v>
      </c>
      <c r="C819" s="13">
        <v>43039</v>
      </c>
      <c r="D819" s="14" t="s">
        <v>13</v>
      </c>
      <c r="E819" s="15" t="s">
        <v>1901</v>
      </c>
      <c r="F819" s="16"/>
      <c r="G819" s="15" t="s">
        <v>649</v>
      </c>
      <c r="H819" s="15" t="s">
        <v>16</v>
      </c>
      <c r="I819" s="17">
        <f>HYPERLINK("https://docs.wto.org/imrd/directdoc.asp?DDFDocuments/t/G/TBTN17/ARE382.DOCX","EN")</f>
      </c>
      <c r="J819" s="17">
        <f>HYPERLINK("https://docs.wto.org/imrd/directdoc.asp?DDFDocuments/u/G/TBTN17/ARE382.DOCX","FR")</f>
      </c>
      <c r="K819" s="17">
        <f>HYPERLINK("https://docs.wto.org/imrd/directdoc.asp?DDFDocuments/v/G/TBTN17/ARE382.DOCX","ES")</f>
      </c>
    </row>
    <row r="820">
      <c r="A820" s="11" t="s">
        <v>1927</v>
      </c>
      <c r="B820" s="12" t="s">
        <v>34</v>
      </c>
      <c r="C820" s="13">
        <v>43039</v>
      </c>
      <c r="D820" s="14" t="s">
        <v>13</v>
      </c>
      <c r="E820" s="15" t="s">
        <v>1928</v>
      </c>
      <c r="F820" s="16"/>
      <c r="G820" s="15" t="s">
        <v>742</v>
      </c>
      <c r="H820" s="15" t="s">
        <v>16</v>
      </c>
      <c r="I820" s="17">
        <f>HYPERLINK("https://docs.wto.org/imrd/directdoc.asp?DDFDocuments/t/G/TBTN17/ARE383.DOCX","EN")</f>
      </c>
      <c r="J820" s="17">
        <f>HYPERLINK("https://docs.wto.org/imrd/directdoc.asp?DDFDocuments/u/G/TBTN17/ARE383.DOCX","FR")</f>
      </c>
      <c r="K820" s="17">
        <f>HYPERLINK("https://docs.wto.org/imrd/directdoc.asp?DDFDocuments/v/G/TBTN17/ARE383.DOCX","ES")</f>
      </c>
    </row>
    <row r="821">
      <c r="A821" s="11" t="s">
        <v>1927</v>
      </c>
      <c r="B821" s="12" t="s">
        <v>1117</v>
      </c>
      <c r="C821" s="13">
        <v>43039</v>
      </c>
      <c r="D821" s="14" t="s">
        <v>13</v>
      </c>
      <c r="E821" s="15" t="s">
        <v>1928</v>
      </c>
      <c r="F821" s="16"/>
      <c r="G821" s="15" t="s">
        <v>742</v>
      </c>
      <c r="H821" s="15" t="s">
        <v>16</v>
      </c>
      <c r="I821" s="17">
        <f>HYPERLINK("https://docs.wto.org/imrd/directdoc.asp?DDFDocuments/t/G/TBTN17/ARE383.DOCX","EN")</f>
      </c>
      <c r="J821" s="17">
        <f>HYPERLINK("https://docs.wto.org/imrd/directdoc.asp?DDFDocuments/u/G/TBTN17/ARE383.DOCX","FR")</f>
      </c>
      <c r="K821" s="17">
        <f>HYPERLINK("https://docs.wto.org/imrd/directdoc.asp?DDFDocuments/v/G/TBTN17/ARE383.DOCX","ES")</f>
      </c>
    </row>
    <row r="822">
      <c r="A822" s="11" t="s">
        <v>1927</v>
      </c>
      <c r="B822" s="12" t="s">
        <v>1119</v>
      </c>
      <c r="C822" s="13">
        <v>43039</v>
      </c>
      <c r="D822" s="14" t="s">
        <v>13</v>
      </c>
      <c r="E822" s="15" t="s">
        <v>1928</v>
      </c>
      <c r="F822" s="16"/>
      <c r="G822" s="15" t="s">
        <v>742</v>
      </c>
      <c r="H822" s="15" t="s">
        <v>16</v>
      </c>
      <c r="I822" s="17">
        <f>HYPERLINK("https://docs.wto.org/imrd/directdoc.asp?DDFDocuments/t/G/TBTN17/ARE383.DOCX","EN")</f>
      </c>
      <c r="J822" s="17">
        <f>HYPERLINK("https://docs.wto.org/imrd/directdoc.asp?DDFDocuments/u/G/TBTN17/ARE383.DOCX","FR")</f>
      </c>
      <c r="K822" s="17">
        <f>HYPERLINK("https://docs.wto.org/imrd/directdoc.asp?DDFDocuments/v/G/TBTN17/ARE383.DOCX","ES")</f>
      </c>
    </row>
    <row r="823">
      <c r="A823" s="11" t="s">
        <v>1927</v>
      </c>
      <c r="B823" s="12" t="s">
        <v>409</v>
      </c>
      <c r="C823" s="13">
        <v>43039</v>
      </c>
      <c r="D823" s="14" t="s">
        <v>13</v>
      </c>
      <c r="E823" s="15" t="s">
        <v>1928</v>
      </c>
      <c r="F823" s="16"/>
      <c r="G823" s="15" t="s">
        <v>742</v>
      </c>
      <c r="H823" s="15" t="s">
        <v>16</v>
      </c>
      <c r="I823" s="17">
        <f>HYPERLINK("https://docs.wto.org/imrd/directdoc.asp?DDFDocuments/t/G/TBTN17/ARE383.DOCX","EN")</f>
      </c>
      <c r="J823" s="17">
        <f>HYPERLINK("https://docs.wto.org/imrd/directdoc.asp?DDFDocuments/u/G/TBTN17/ARE383.DOCX","FR")</f>
      </c>
      <c r="K823" s="17">
        <f>HYPERLINK("https://docs.wto.org/imrd/directdoc.asp?DDFDocuments/v/G/TBTN17/ARE383.DOCX","ES")</f>
      </c>
    </row>
    <row r="824">
      <c r="A824" s="11" t="s">
        <v>1927</v>
      </c>
      <c r="B824" s="12" t="s">
        <v>234</v>
      </c>
      <c r="C824" s="13">
        <v>43039</v>
      </c>
      <c r="D824" s="14" t="s">
        <v>13</v>
      </c>
      <c r="E824" s="15" t="s">
        <v>1928</v>
      </c>
      <c r="F824" s="16"/>
      <c r="G824" s="15" t="s">
        <v>742</v>
      </c>
      <c r="H824" s="15" t="s">
        <v>16</v>
      </c>
      <c r="I824" s="17">
        <f>HYPERLINK("https://docs.wto.org/imrd/directdoc.asp?DDFDocuments/t/G/TBTN17/ARE383.DOCX","EN")</f>
      </c>
      <c r="J824" s="17">
        <f>HYPERLINK("https://docs.wto.org/imrd/directdoc.asp?DDFDocuments/u/G/TBTN17/ARE383.DOCX","FR")</f>
      </c>
      <c r="K824" s="17">
        <f>HYPERLINK("https://docs.wto.org/imrd/directdoc.asp?DDFDocuments/v/G/TBTN17/ARE383.DOCX","ES")</f>
      </c>
    </row>
    <row r="825">
      <c r="A825" s="11" t="s">
        <v>1927</v>
      </c>
      <c r="B825" s="12" t="s">
        <v>1120</v>
      </c>
      <c r="C825" s="13">
        <v>43039</v>
      </c>
      <c r="D825" s="14" t="s">
        <v>13</v>
      </c>
      <c r="E825" s="15" t="s">
        <v>1928</v>
      </c>
      <c r="F825" s="16"/>
      <c r="G825" s="15" t="s">
        <v>742</v>
      </c>
      <c r="H825" s="15" t="s">
        <v>16</v>
      </c>
      <c r="I825" s="17">
        <f>HYPERLINK("https://docs.wto.org/imrd/directdoc.asp?DDFDocuments/t/G/TBTN17/ARE383.DOCX","EN")</f>
      </c>
      <c r="J825" s="17">
        <f>HYPERLINK("https://docs.wto.org/imrd/directdoc.asp?DDFDocuments/u/G/TBTN17/ARE383.DOCX","FR")</f>
      </c>
      <c r="K825" s="17">
        <f>HYPERLINK("https://docs.wto.org/imrd/directdoc.asp?DDFDocuments/v/G/TBTN17/ARE383.DOCX","ES")</f>
      </c>
    </row>
    <row r="826">
      <c r="A826" s="11" t="s">
        <v>1927</v>
      </c>
      <c r="B826" s="12" t="s">
        <v>1121</v>
      </c>
      <c r="C826" s="13">
        <v>43039</v>
      </c>
      <c r="D826" s="14" t="s">
        <v>13</v>
      </c>
      <c r="E826" s="15" t="s">
        <v>1928</v>
      </c>
      <c r="F826" s="16"/>
      <c r="G826" s="15" t="s">
        <v>742</v>
      </c>
      <c r="H826" s="15" t="s">
        <v>16</v>
      </c>
      <c r="I826" s="17">
        <f>HYPERLINK("https://docs.wto.org/imrd/directdoc.asp?DDFDocuments/t/G/TBTN17/ARE383.DOCX","EN")</f>
      </c>
      <c r="J826" s="17">
        <f>HYPERLINK("https://docs.wto.org/imrd/directdoc.asp?DDFDocuments/u/G/TBTN17/ARE383.DOCX","FR")</f>
      </c>
      <c r="K826" s="17">
        <f>HYPERLINK("https://docs.wto.org/imrd/directdoc.asp?DDFDocuments/v/G/TBTN17/ARE383.DOCX","ES")</f>
      </c>
    </row>
    <row r="827">
      <c r="A827" s="11" t="s">
        <v>1929</v>
      </c>
      <c r="B827" s="12" t="s">
        <v>34</v>
      </c>
      <c r="C827" s="13">
        <v>43039</v>
      </c>
      <c r="D827" s="14" t="s">
        <v>13</v>
      </c>
      <c r="E827" s="15" t="s">
        <v>1899</v>
      </c>
      <c r="F827" s="16"/>
      <c r="G827" s="15" t="s">
        <v>521</v>
      </c>
      <c r="H827" s="15" t="s">
        <v>16</v>
      </c>
      <c r="I827" s="17">
        <f>HYPERLINK("https://docs.wto.org/imrd/directdoc.asp?DDFDocuments/t/G/TBTN17/ARE384.DOCX","EN")</f>
      </c>
      <c r="J827" s="17">
        <f>HYPERLINK("https://docs.wto.org/imrd/directdoc.asp?DDFDocuments/u/G/TBTN17/ARE384.DOCX","FR")</f>
      </c>
      <c r="K827" s="17">
        <f>HYPERLINK("https://docs.wto.org/imrd/directdoc.asp?DDFDocuments/v/G/TBTN17/ARE384.DOCX","ES")</f>
      </c>
    </row>
    <row r="828">
      <c r="A828" s="11" t="s">
        <v>1929</v>
      </c>
      <c r="B828" s="12" t="s">
        <v>1117</v>
      </c>
      <c r="C828" s="13">
        <v>43039</v>
      </c>
      <c r="D828" s="14" t="s">
        <v>13</v>
      </c>
      <c r="E828" s="15" t="s">
        <v>1899</v>
      </c>
      <c r="F828" s="16"/>
      <c r="G828" s="15" t="s">
        <v>521</v>
      </c>
      <c r="H828" s="15" t="s">
        <v>16</v>
      </c>
      <c r="I828" s="17">
        <f>HYPERLINK("https://docs.wto.org/imrd/directdoc.asp?DDFDocuments/t/G/TBTN17/ARE384.DOCX","EN")</f>
      </c>
      <c r="J828" s="17">
        <f>HYPERLINK("https://docs.wto.org/imrd/directdoc.asp?DDFDocuments/u/G/TBTN17/ARE384.DOCX","FR")</f>
      </c>
      <c r="K828" s="17">
        <f>HYPERLINK("https://docs.wto.org/imrd/directdoc.asp?DDFDocuments/v/G/TBTN17/ARE384.DOCX","ES")</f>
      </c>
    </row>
    <row r="829">
      <c r="A829" s="11" t="s">
        <v>1929</v>
      </c>
      <c r="B829" s="12" t="s">
        <v>1119</v>
      </c>
      <c r="C829" s="13">
        <v>43039</v>
      </c>
      <c r="D829" s="14" t="s">
        <v>13</v>
      </c>
      <c r="E829" s="15" t="s">
        <v>1899</v>
      </c>
      <c r="F829" s="16"/>
      <c r="G829" s="15" t="s">
        <v>521</v>
      </c>
      <c r="H829" s="15" t="s">
        <v>16</v>
      </c>
      <c r="I829" s="17">
        <f>HYPERLINK("https://docs.wto.org/imrd/directdoc.asp?DDFDocuments/t/G/TBTN17/ARE384.DOCX","EN")</f>
      </c>
      <c r="J829" s="17">
        <f>HYPERLINK("https://docs.wto.org/imrd/directdoc.asp?DDFDocuments/u/G/TBTN17/ARE384.DOCX","FR")</f>
      </c>
      <c r="K829" s="17">
        <f>HYPERLINK("https://docs.wto.org/imrd/directdoc.asp?DDFDocuments/v/G/TBTN17/ARE384.DOCX","ES")</f>
      </c>
    </row>
    <row r="830">
      <c r="A830" s="11" t="s">
        <v>1929</v>
      </c>
      <c r="B830" s="12" t="s">
        <v>409</v>
      </c>
      <c r="C830" s="13">
        <v>43039</v>
      </c>
      <c r="D830" s="14" t="s">
        <v>13</v>
      </c>
      <c r="E830" s="15" t="s">
        <v>1899</v>
      </c>
      <c r="F830" s="16"/>
      <c r="G830" s="15" t="s">
        <v>521</v>
      </c>
      <c r="H830" s="15" t="s">
        <v>16</v>
      </c>
      <c r="I830" s="17">
        <f>HYPERLINK("https://docs.wto.org/imrd/directdoc.asp?DDFDocuments/t/G/TBTN17/ARE384.DOCX","EN")</f>
      </c>
      <c r="J830" s="17">
        <f>HYPERLINK("https://docs.wto.org/imrd/directdoc.asp?DDFDocuments/u/G/TBTN17/ARE384.DOCX","FR")</f>
      </c>
      <c r="K830" s="17">
        <f>HYPERLINK("https://docs.wto.org/imrd/directdoc.asp?DDFDocuments/v/G/TBTN17/ARE384.DOCX","ES")</f>
      </c>
    </row>
    <row r="831">
      <c r="A831" s="11" t="s">
        <v>1929</v>
      </c>
      <c r="B831" s="12" t="s">
        <v>234</v>
      </c>
      <c r="C831" s="13">
        <v>43039</v>
      </c>
      <c r="D831" s="14" t="s">
        <v>13</v>
      </c>
      <c r="E831" s="15" t="s">
        <v>1899</v>
      </c>
      <c r="F831" s="16"/>
      <c r="G831" s="15" t="s">
        <v>521</v>
      </c>
      <c r="H831" s="15" t="s">
        <v>16</v>
      </c>
      <c r="I831" s="17">
        <f>HYPERLINK("https://docs.wto.org/imrd/directdoc.asp?DDFDocuments/t/G/TBTN17/ARE384.DOCX","EN")</f>
      </c>
      <c r="J831" s="17">
        <f>HYPERLINK("https://docs.wto.org/imrd/directdoc.asp?DDFDocuments/u/G/TBTN17/ARE384.DOCX","FR")</f>
      </c>
      <c r="K831" s="17">
        <f>HYPERLINK("https://docs.wto.org/imrd/directdoc.asp?DDFDocuments/v/G/TBTN17/ARE384.DOCX","ES")</f>
      </c>
    </row>
    <row r="832">
      <c r="A832" s="11" t="s">
        <v>1929</v>
      </c>
      <c r="B832" s="12" t="s">
        <v>1120</v>
      </c>
      <c r="C832" s="13">
        <v>43039</v>
      </c>
      <c r="D832" s="14" t="s">
        <v>13</v>
      </c>
      <c r="E832" s="15" t="s">
        <v>1899</v>
      </c>
      <c r="F832" s="16"/>
      <c r="G832" s="15" t="s">
        <v>521</v>
      </c>
      <c r="H832" s="15" t="s">
        <v>16</v>
      </c>
      <c r="I832" s="17">
        <f>HYPERLINK("https://docs.wto.org/imrd/directdoc.asp?DDFDocuments/t/G/TBTN17/ARE384.DOCX","EN")</f>
      </c>
      <c r="J832" s="17">
        <f>HYPERLINK("https://docs.wto.org/imrd/directdoc.asp?DDFDocuments/u/G/TBTN17/ARE384.DOCX","FR")</f>
      </c>
      <c r="K832" s="17">
        <f>HYPERLINK("https://docs.wto.org/imrd/directdoc.asp?DDFDocuments/v/G/TBTN17/ARE384.DOCX","ES")</f>
      </c>
    </row>
    <row r="833">
      <c r="A833" s="11" t="s">
        <v>1929</v>
      </c>
      <c r="B833" s="12" t="s">
        <v>1121</v>
      </c>
      <c r="C833" s="13">
        <v>43039</v>
      </c>
      <c r="D833" s="14" t="s">
        <v>13</v>
      </c>
      <c r="E833" s="15" t="s">
        <v>1899</v>
      </c>
      <c r="F833" s="16"/>
      <c r="G833" s="15" t="s">
        <v>521</v>
      </c>
      <c r="H833" s="15" t="s">
        <v>16</v>
      </c>
      <c r="I833" s="17">
        <f>HYPERLINK("https://docs.wto.org/imrd/directdoc.asp?DDFDocuments/t/G/TBTN17/ARE384.DOCX","EN")</f>
      </c>
      <c r="J833" s="17">
        <f>HYPERLINK("https://docs.wto.org/imrd/directdoc.asp?DDFDocuments/u/G/TBTN17/ARE384.DOCX","FR")</f>
      </c>
      <c r="K833" s="17">
        <f>HYPERLINK("https://docs.wto.org/imrd/directdoc.asp?DDFDocuments/v/G/TBTN17/ARE384.DOCX","ES")</f>
      </c>
    </row>
    <row r="834">
      <c r="A834" s="11" t="s">
        <v>1930</v>
      </c>
      <c r="B834" s="12" t="s">
        <v>292</v>
      </c>
      <c r="C834" s="13">
        <v>43039</v>
      </c>
      <c r="D834" s="14" t="s">
        <v>13</v>
      </c>
      <c r="E834" s="15" t="s">
        <v>1931</v>
      </c>
      <c r="F834" s="16" t="s">
        <v>250</v>
      </c>
      <c r="G834" s="15" t="s">
        <v>132</v>
      </c>
      <c r="H834" s="15" t="s">
        <v>16</v>
      </c>
      <c r="I834" s="17">
        <f>HYPERLINK("https://docs.wto.org/imrd/directdoc.asp?DDFDocuments/t/G/TBTN17/JPN570.DOCX","EN")</f>
      </c>
      <c r="J834" s="17">
        <f>HYPERLINK("https://docs.wto.org/imrd/directdoc.asp?DDFDocuments/u/G/TBTN17/JPN570.DOCX","FR")</f>
      </c>
      <c r="K834" s="17">
        <f>HYPERLINK("https://docs.wto.org/imrd/directdoc.asp?DDFDocuments/v/G/TBTN17/JPN570.DOCX","ES")</f>
      </c>
    </row>
    <row r="835">
      <c r="A835" s="11" t="s">
        <v>1932</v>
      </c>
      <c r="B835" s="12" t="s">
        <v>44</v>
      </c>
      <c r="C835" s="13">
        <v>43039</v>
      </c>
      <c r="D835" s="14" t="s">
        <v>51</v>
      </c>
      <c r="E835" s="15"/>
      <c r="F835" s="16"/>
      <c r="G835" s="15" t="s">
        <v>1933</v>
      </c>
      <c r="H835" s="15" t="s">
        <v>81</v>
      </c>
      <c r="I835" s="17">
        <f>HYPERLINK("https://docs.wto.org/imrd/directdoc.asp?DDFDocuments/t/G/TBTN16/MEX335A2.DOCX","EN")</f>
      </c>
      <c r="J835" s="17">
        <f>HYPERLINK("https://docs.wto.org/imrd/directdoc.asp?DDFDocuments/u/G/TBTN16/MEX335A2.DOCX","FR")</f>
      </c>
      <c r="K835" s="17">
        <f>HYPERLINK("https://docs.wto.org/imrd/directdoc.asp?DDFDocuments/v/G/TBTN16/MEX335A2.DOCX","ES")</f>
      </c>
    </row>
    <row r="836">
      <c r="A836" s="11" t="s">
        <v>1934</v>
      </c>
      <c r="B836" s="12" t="s">
        <v>34</v>
      </c>
      <c r="C836" s="13">
        <v>43038</v>
      </c>
      <c r="D836" s="14" t="s">
        <v>13</v>
      </c>
      <c r="E836" s="15" t="s">
        <v>1935</v>
      </c>
      <c r="F836" s="16"/>
      <c r="G836" s="15" t="s">
        <v>1469</v>
      </c>
      <c r="H836" s="15" t="s">
        <v>16</v>
      </c>
      <c r="I836" s="17">
        <f>HYPERLINK("https://docs.wto.org/imrd/directdoc.asp?DDFDocuments/t/G/TBTN17/ARE380.DOCX","EN")</f>
      </c>
      <c r="J836" s="17">
        <f>HYPERLINK("https://docs.wto.org/imrd/directdoc.asp?DDFDocuments/u/G/TBTN17/ARE380.DOCX","FR")</f>
      </c>
      <c r="K836" s="17">
        <f>HYPERLINK("https://docs.wto.org/imrd/directdoc.asp?DDFDocuments/v/G/TBTN17/ARE380.DOCX","ES")</f>
      </c>
    </row>
    <row r="837">
      <c r="A837" s="11" t="s">
        <v>1934</v>
      </c>
      <c r="B837" s="12" t="s">
        <v>1117</v>
      </c>
      <c r="C837" s="13">
        <v>43038</v>
      </c>
      <c r="D837" s="14" t="s">
        <v>13</v>
      </c>
      <c r="E837" s="15" t="s">
        <v>1935</v>
      </c>
      <c r="F837" s="16"/>
      <c r="G837" s="15" t="s">
        <v>1469</v>
      </c>
      <c r="H837" s="15" t="s">
        <v>16</v>
      </c>
      <c r="I837" s="17">
        <f>HYPERLINK("https://docs.wto.org/imrd/directdoc.asp?DDFDocuments/t/G/TBTN17/ARE380.DOCX","EN")</f>
      </c>
      <c r="J837" s="17">
        <f>HYPERLINK("https://docs.wto.org/imrd/directdoc.asp?DDFDocuments/u/G/TBTN17/ARE380.DOCX","FR")</f>
      </c>
      <c r="K837" s="17">
        <f>HYPERLINK("https://docs.wto.org/imrd/directdoc.asp?DDFDocuments/v/G/TBTN17/ARE380.DOCX","ES")</f>
      </c>
    </row>
    <row r="838">
      <c r="A838" s="11" t="s">
        <v>1934</v>
      </c>
      <c r="B838" s="12" t="s">
        <v>1119</v>
      </c>
      <c r="C838" s="13">
        <v>43038</v>
      </c>
      <c r="D838" s="14" t="s">
        <v>13</v>
      </c>
      <c r="E838" s="15" t="s">
        <v>1935</v>
      </c>
      <c r="F838" s="16"/>
      <c r="G838" s="15" t="s">
        <v>1469</v>
      </c>
      <c r="H838" s="15" t="s">
        <v>16</v>
      </c>
      <c r="I838" s="17">
        <f>HYPERLINK("https://docs.wto.org/imrd/directdoc.asp?DDFDocuments/t/G/TBTN17/ARE380.DOCX","EN")</f>
      </c>
      <c r="J838" s="17">
        <f>HYPERLINK("https://docs.wto.org/imrd/directdoc.asp?DDFDocuments/u/G/TBTN17/ARE380.DOCX","FR")</f>
      </c>
      <c r="K838" s="17">
        <f>HYPERLINK("https://docs.wto.org/imrd/directdoc.asp?DDFDocuments/v/G/TBTN17/ARE380.DOCX","ES")</f>
      </c>
    </row>
    <row r="839">
      <c r="A839" s="11" t="s">
        <v>1934</v>
      </c>
      <c r="B839" s="12" t="s">
        <v>409</v>
      </c>
      <c r="C839" s="13">
        <v>43038</v>
      </c>
      <c r="D839" s="14" t="s">
        <v>13</v>
      </c>
      <c r="E839" s="15" t="s">
        <v>1935</v>
      </c>
      <c r="F839" s="16"/>
      <c r="G839" s="15" t="s">
        <v>1469</v>
      </c>
      <c r="H839" s="15" t="s">
        <v>16</v>
      </c>
      <c r="I839" s="17">
        <f>HYPERLINK("https://docs.wto.org/imrd/directdoc.asp?DDFDocuments/t/G/TBTN17/ARE380.DOCX","EN")</f>
      </c>
      <c r="J839" s="17">
        <f>HYPERLINK("https://docs.wto.org/imrd/directdoc.asp?DDFDocuments/u/G/TBTN17/ARE380.DOCX","FR")</f>
      </c>
      <c r="K839" s="17">
        <f>HYPERLINK("https://docs.wto.org/imrd/directdoc.asp?DDFDocuments/v/G/TBTN17/ARE380.DOCX","ES")</f>
      </c>
    </row>
    <row r="840">
      <c r="A840" s="11" t="s">
        <v>1934</v>
      </c>
      <c r="B840" s="12" t="s">
        <v>234</v>
      </c>
      <c r="C840" s="13">
        <v>43038</v>
      </c>
      <c r="D840" s="14" t="s">
        <v>13</v>
      </c>
      <c r="E840" s="15" t="s">
        <v>1935</v>
      </c>
      <c r="F840" s="16"/>
      <c r="G840" s="15" t="s">
        <v>1469</v>
      </c>
      <c r="H840" s="15" t="s">
        <v>16</v>
      </c>
      <c r="I840" s="17">
        <f>HYPERLINK("https://docs.wto.org/imrd/directdoc.asp?DDFDocuments/t/G/TBTN17/ARE380.DOCX","EN")</f>
      </c>
      <c r="J840" s="17">
        <f>HYPERLINK("https://docs.wto.org/imrd/directdoc.asp?DDFDocuments/u/G/TBTN17/ARE380.DOCX","FR")</f>
      </c>
      <c r="K840" s="17">
        <f>HYPERLINK("https://docs.wto.org/imrd/directdoc.asp?DDFDocuments/v/G/TBTN17/ARE380.DOCX","ES")</f>
      </c>
    </row>
    <row r="841">
      <c r="A841" s="11" t="s">
        <v>1934</v>
      </c>
      <c r="B841" s="12" t="s">
        <v>1120</v>
      </c>
      <c r="C841" s="13">
        <v>43038</v>
      </c>
      <c r="D841" s="14" t="s">
        <v>13</v>
      </c>
      <c r="E841" s="15" t="s">
        <v>1935</v>
      </c>
      <c r="F841" s="16"/>
      <c r="G841" s="15" t="s">
        <v>1469</v>
      </c>
      <c r="H841" s="15" t="s">
        <v>16</v>
      </c>
      <c r="I841" s="17">
        <f>HYPERLINK("https://docs.wto.org/imrd/directdoc.asp?DDFDocuments/t/G/TBTN17/ARE380.DOCX","EN")</f>
      </c>
      <c r="J841" s="17">
        <f>HYPERLINK("https://docs.wto.org/imrd/directdoc.asp?DDFDocuments/u/G/TBTN17/ARE380.DOCX","FR")</f>
      </c>
      <c r="K841" s="17">
        <f>HYPERLINK("https://docs.wto.org/imrd/directdoc.asp?DDFDocuments/v/G/TBTN17/ARE380.DOCX","ES")</f>
      </c>
    </row>
    <row r="842">
      <c r="A842" s="11" t="s">
        <v>1934</v>
      </c>
      <c r="B842" s="12" t="s">
        <v>1121</v>
      </c>
      <c r="C842" s="13">
        <v>43038</v>
      </c>
      <c r="D842" s="14" t="s">
        <v>13</v>
      </c>
      <c r="E842" s="15" t="s">
        <v>1935</v>
      </c>
      <c r="F842" s="16"/>
      <c r="G842" s="15" t="s">
        <v>1469</v>
      </c>
      <c r="H842" s="15" t="s">
        <v>16</v>
      </c>
      <c r="I842" s="17">
        <f>HYPERLINK("https://docs.wto.org/imrd/directdoc.asp?DDFDocuments/t/G/TBTN17/ARE380.DOCX","EN")</f>
      </c>
      <c r="J842" s="17">
        <f>HYPERLINK("https://docs.wto.org/imrd/directdoc.asp?DDFDocuments/u/G/TBTN17/ARE380.DOCX","FR")</f>
      </c>
      <c r="K842" s="17">
        <f>HYPERLINK("https://docs.wto.org/imrd/directdoc.asp?DDFDocuments/v/G/TBTN17/ARE380.DOCX","ES")</f>
      </c>
    </row>
    <row r="843">
      <c r="A843" s="11" t="s">
        <v>1936</v>
      </c>
      <c r="B843" s="12" t="s">
        <v>44</v>
      </c>
      <c r="C843" s="13">
        <v>43038</v>
      </c>
      <c r="D843" s="14" t="s">
        <v>51</v>
      </c>
      <c r="E843" s="15" t="s">
        <v>1937</v>
      </c>
      <c r="F843" s="16"/>
      <c r="G843" s="15" t="s">
        <v>1938</v>
      </c>
      <c r="H843" s="15"/>
      <c r="I843" s="17">
        <f>HYPERLINK("https://docs.wto.org/imrd/directdoc.asp?DDFDocuments/t/G/TBTN04/MEX100A2.DOCX","EN")</f>
      </c>
      <c r="J843" s="17">
        <f>HYPERLINK("https://docs.wto.org/imrd/directdoc.asp?DDFDocuments/u/G/TBTN04/MEX100A2.DOCX","FR")</f>
      </c>
      <c r="K843" s="17">
        <f>HYPERLINK("https://docs.wto.org/imrd/directdoc.asp?DDFDocuments/v/G/TBTN04/MEX100A2.DOCX","ES")</f>
      </c>
    </row>
    <row r="844">
      <c r="A844" s="11" t="s">
        <v>1939</v>
      </c>
      <c r="B844" s="12" t="s">
        <v>369</v>
      </c>
      <c r="C844" s="13">
        <v>43034</v>
      </c>
      <c r="D844" s="14" t="s">
        <v>51</v>
      </c>
      <c r="E844" s="15" t="s">
        <v>1940</v>
      </c>
      <c r="F844" s="16" t="s">
        <v>1941</v>
      </c>
      <c r="G844" s="15" t="s">
        <v>1942</v>
      </c>
      <c r="H844" s="15" t="s">
        <v>1534</v>
      </c>
      <c r="I844" s="17">
        <f>HYPERLINK("https://docs.wto.org/imrd/directdoc.asp?DDFDocuments/t/G/TBTN17/ECU330A1.DOCX","EN")</f>
      </c>
      <c r="J844" s="17">
        <f>HYPERLINK("https://docs.wto.org/imrd/directdoc.asp?DDFDocuments/u/G/TBTN17/ECU330A1.DOCX","FR")</f>
      </c>
      <c r="K844" s="17">
        <f>HYPERLINK("https://docs.wto.org/imrd/directdoc.asp?DDFDocuments/v/G/TBTN17/ECU330A1.DOCX","ES")</f>
      </c>
    </row>
    <row r="845">
      <c r="A845" s="11" t="s">
        <v>1943</v>
      </c>
      <c r="B845" s="12" t="s">
        <v>89</v>
      </c>
      <c r="C845" s="13">
        <v>43034</v>
      </c>
      <c r="D845" s="14" t="s">
        <v>13</v>
      </c>
      <c r="E845" s="15" t="s">
        <v>939</v>
      </c>
      <c r="F845" s="16"/>
      <c r="G845" s="15" t="s">
        <v>416</v>
      </c>
      <c r="H845" s="15" t="s">
        <v>107</v>
      </c>
      <c r="I845" s="17">
        <f>HYPERLINK("https://docs.wto.org/imrd/directdoc.asp?DDFDocuments/t/G/TBTN17/EU523.DOCX","EN")</f>
      </c>
      <c r="J845" s="17">
        <f>HYPERLINK("https://docs.wto.org/imrd/directdoc.asp?DDFDocuments/u/G/TBTN17/EU523.DOCX","FR")</f>
      </c>
      <c r="K845" s="17">
        <f>HYPERLINK("https://docs.wto.org/imrd/directdoc.asp?DDFDocuments/v/G/TBTN17/EU523.DOCX","ES")</f>
      </c>
    </row>
    <row r="846">
      <c r="A846" s="11" t="s">
        <v>1944</v>
      </c>
      <c r="B846" s="12" t="s">
        <v>1746</v>
      </c>
      <c r="C846" s="13">
        <v>43034</v>
      </c>
      <c r="D846" s="14" t="s">
        <v>13</v>
      </c>
      <c r="E846" s="15" t="s">
        <v>1945</v>
      </c>
      <c r="F846" s="16"/>
      <c r="G846" s="15" t="s">
        <v>1748</v>
      </c>
      <c r="H846" s="15" t="s">
        <v>16</v>
      </c>
      <c r="I846" s="17">
        <f>HYPERLINK("https://docs.wto.org/imrd/directdoc.asp?DDFDocuments/t/G/TBTN17/MDA32.DOCX","EN")</f>
      </c>
      <c r="J846" s="17">
        <f>HYPERLINK("https://docs.wto.org/imrd/directdoc.asp?DDFDocuments/u/G/TBTN17/MDA32.DOCX","FR")</f>
      </c>
      <c r="K846" s="17">
        <f>HYPERLINK("https://docs.wto.org/imrd/directdoc.asp?DDFDocuments/v/G/TBTN17/MDA32.DOCX","ES")</f>
      </c>
    </row>
    <row r="847">
      <c r="A847" s="11" t="s">
        <v>1946</v>
      </c>
      <c r="B847" s="12" t="s">
        <v>1746</v>
      </c>
      <c r="C847" s="13">
        <v>43034</v>
      </c>
      <c r="D847" s="14" t="s">
        <v>13</v>
      </c>
      <c r="E847" s="15" t="s">
        <v>1570</v>
      </c>
      <c r="F847" s="16"/>
      <c r="G847" s="15" t="s">
        <v>1571</v>
      </c>
      <c r="H847" s="15" t="s">
        <v>16</v>
      </c>
      <c r="I847" s="17">
        <f>HYPERLINK("https://docs.wto.org/imrd/directdoc.asp?DDFDocuments/t/G/TBTN17/MDA33.DOCX","EN")</f>
      </c>
      <c r="J847" s="17">
        <f>HYPERLINK("https://docs.wto.org/imrd/directdoc.asp?DDFDocuments/u/G/TBTN17/MDA33.DOCX","FR")</f>
      </c>
      <c r="K847" s="17">
        <f>HYPERLINK("https://docs.wto.org/imrd/directdoc.asp?DDFDocuments/v/G/TBTN17/MDA33.DOCX","ES")</f>
      </c>
    </row>
    <row r="848">
      <c r="A848" s="11" t="s">
        <v>1947</v>
      </c>
      <c r="B848" s="12" t="s">
        <v>1857</v>
      </c>
      <c r="C848" s="13">
        <v>43034</v>
      </c>
      <c r="D848" s="14" t="s">
        <v>13</v>
      </c>
      <c r="E848" s="15" t="s">
        <v>1948</v>
      </c>
      <c r="F848" s="16"/>
      <c r="G848" s="15" t="s">
        <v>1949</v>
      </c>
      <c r="H848" s="15" t="s">
        <v>16</v>
      </c>
      <c r="I848" s="17">
        <f>HYPERLINK("https://docs.wto.org/imrd/directdoc.asp?DDFDocuments/t/G/TBTN17/PRY102.DOCX","EN")</f>
      </c>
      <c r="J848" s="17"/>
      <c r="K848" s="17">
        <f>HYPERLINK("https://docs.wto.org/imrd/directdoc.asp?DDFDocuments/v/G/TBTN17/PRY102.DOCX","ES")</f>
      </c>
    </row>
    <row r="849">
      <c r="A849" s="11" t="s">
        <v>1950</v>
      </c>
      <c r="B849" s="12" t="s">
        <v>56</v>
      </c>
      <c r="C849" s="13">
        <v>43034</v>
      </c>
      <c r="D849" s="14" t="s">
        <v>51</v>
      </c>
      <c r="E849" s="15" t="s">
        <v>1951</v>
      </c>
      <c r="F849" s="16"/>
      <c r="G849" s="15" t="s">
        <v>1374</v>
      </c>
      <c r="H849" s="15" t="s">
        <v>59</v>
      </c>
      <c r="I849" s="17">
        <f>HYPERLINK("https://docs.wto.org/imrd/directdoc.asp?DDFDocuments/t/G/TBTN16/USA1066A2.DOCX","EN")</f>
      </c>
      <c r="J849" s="17">
        <f>HYPERLINK("https://docs.wto.org/imrd/directdoc.asp?DDFDocuments/u/G/TBTN16/USA1066A2.DOCX","FR")</f>
      </c>
      <c r="K849" s="17">
        <f>HYPERLINK("https://docs.wto.org/imrd/directdoc.asp?DDFDocuments/v/G/TBTN16/USA1066A2.DOCX","ES")</f>
      </c>
    </row>
    <row r="850">
      <c r="A850" s="11" t="s">
        <v>1952</v>
      </c>
      <c r="B850" s="12" t="s">
        <v>56</v>
      </c>
      <c r="C850" s="13">
        <v>43034</v>
      </c>
      <c r="D850" s="14" t="s">
        <v>13</v>
      </c>
      <c r="E850" s="15" t="s">
        <v>1953</v>
      </c>
      <c r="F850" s="16"/>
      <c r="G850" s="15" t="s">
        <v>597</v>
      </c>
      <c r="H850" s="15" t="s">
        <v>640</v>
      </c>
      <c r="I850" s="17">
        <f>HYPERLINK("https://docs.wto.org/imrd/directdoc.asp?DDFDocuments/t/G/TBTN17/USA1310.DOCX","EN")</f>
      </c>
      <c r="J850" s="17">
        <f>HYPERLINK("https://docs.wto.org/imrd/directdoc.asp?DDFDocuments/u/G/TBTN17/USA1310.DOCX","FR")</f>
      </c>
      <c r="K850" s="17">
        <f>HYPERLINK("https://docs.wto.org/imrd/directdoc.asp?DDFDocuments/v/G/TBTN17/USA1310.DOCX","ES")</f>
      </c>
    </row>
    <row r="851">
      <c r="A851" s="11" t="s">
        <v>1954</v>
      </c>
      <c r="B851" s="12" t="s">
        <v>56</v>
      </c>
      <c r="C851" s="13">
        <v>43034</v>
      </c>
      <c r="D851" s="14" t="s">
        <v>152</v>
      </c>
      <c r="E851" s="15" t="s">
        <v>1955</v>
      </c>
      <c r="F851" s="16"/>
      <c r="G851" s="15" t="s">
        <v>1956</v>
      </c>
      <c r="H851" s="15" t="s">
        <v>209</v>
      </c>
      <c r="I851" s="17">
        <f>HYPERLINK("https://docs.wto.org/imrd/directdoc.asp?DDFDocuments/t/G/TBTN13/USA827R2.DOCX","EN")</f>
      </c>
      <c r="J851" s="17">
        <f>HYPERLINK("https://docs.wto.org/imrd/directdoc.asp?DDFDocuments/u/G/TBTN13/USA827R2.DOCX","FR")</f>
      </c>
      <c r="K851" s="17">
        <f>HYPERLINK("https://docs.wto.org/imrd/directdoc.asp?DDFDocuments/v/G/TBTN13/USA827R2.DOCX","ES")</f>
      </c>
    </row>
    <row r="852">
      <c r="A852" s="11" t="s">
        <v>1957</v>
      </c>
      <c r="B852" s="12" t="s">
        <v>56</v>
      </c>
      <c r="C852" s="13">
        <v>43034</v>
      </c>
      <c r="D852" s="14" t="s">
        <v>51</v>
      </c>
      <c r="E852" s="15" t="s">
        <v>70</v>
      </c>
      <c r="F852" s="16"/>
      <c r="G852" s="15" t="s">
        <v>1956</v>
      </c>
      <c r="H852" s="15" t="s">
        <v>72</v>
      </c>
      <c r="I852" s="17">
        <f>HYPERLINK("https://docs.wto.org/imrd/directdoc.asp?DDFDocuments/t/G/TBTN13/USA827R2A1.DOCX","EN")</f>
      </c>
      <c r="J852" s="17">
        <f>HYPERLINK("https://docs.wto.org/imrd/directdoc.asp?DDFDocuments/u/G/TBTN13/USA827R2A1.DOCX","FR")</f>
      </c>
      <c r="K852" s="17">
        <f>HYPERLINK("https://docs.wto.org/imrd/directdoc.asp?DDFDocuments/v/G/TBTN13/USA827R2A1.DOCX","ES")</f>
      </c>
    </row>
    <row r="853">
      <c r="A853" s="11" t="s">
        <v>1958</v>
      </c>
      <c r="B853" s="12" t="s">
        <v>74</v>
      </c>
      <c r="C853" s="13">
        <v>43034</v>
      </c>
      <c r="D853" s="14" t="s">
        <v>13</v>
      </c>
      <c r="E853" s="15" t="s">
        <v>1959</v>
      </c>
      <c r="F853" s="16" t="s">
        <v>1960</v>
      </c>
      <c r="G853" s="15" t="s">
        <v>677</v>
      </c>
      <c r="H853" s="15" t="s">
        <v>198</v>
      </c>
      <c r="I853" s="17">
        <f>HYPERLINK("https://docs.wto.org/imrd/directdoc.asp?DDFDocuments/t/G/TBTN17/ZAF222.DOCX","EN")</f>
      </c>
      <c r="J853" s="17">
        <f>HYPERLINK("https://docs.wto.org/imrd/directdoc.asp?DDFDocuments/u/G/TBTN17/ZAF222.DOCX","FR")</f>
      </c>
      <c r="K853" s="17">
        <f>HYPERLINK("https://docs.wto.org/imrd/directdoc.asp?DDFDocuments/v/G/TBTN17/ZAF222.DOCX","ES")</f>
      </c>
    </row>
    <row r="854">
      <c r="A854" s="11" t="s">
        <v>1961</v>
      </c>
      <c r="B854" s="12" t="s">
        <v>83</v>
      </c>
      <c r="C854" s="13">
        <v>43033</v>
      </c>
      <c r="D854" s="14" t="s">
        <v>13</v>
      </c>
      <c r="E854" s="15" t="s">
        <v>1962</v>
      </c>
      <c r="F854" s="16" t="s">
        <v>1963</v>
      </c>
      <c r="G854" s="15" t="s">
        <v>844</v>
      </c>
      <c r="H854" s="15" t="s">
        <v>917</v>
      </c>
      <c r="I854" s="17">
        <f>HYPERLINK("https://docs.wto.org/imrd/directdoc.asp?DDFDocuments/t/G/TBTN17/BRA753.DOCX","EN")</f>
      </c>
      <c r="J854" s="17">
        <f>HYPERLINK("https://docs.wto.org/imrd/directdoc.asp?DDFDocuments/u/G/TBTN17/BRA753.DOCX","FR")</f>
      </c>
      <c r="K854" s="17">
        <f>HYPERLINK("https://docs.wto.org/imrd/directdoc.asp?DDFDocuments/v/G/TBTN17/BRA753.DOCX","ES")</f>
      </c>
    </row>
    <row r="855">
      <c r="A855" s="11" t="s">
        <v>1964</v>
      </c>
      <c r="B855" s="12" t="s">
        <v>83</v>
      </c>
      <c r="C855" s="13">
        <v>43033</v>
      </c>
      <c r="D855" s="14" t="s">
        <v>13</v>
      </c>
      <c r="E855" s="15" t="s">
        <v>1965</v>
      </c>
      <c r="F855" s="16"/>
      <c r="G855" s="15" t="s">
        <v>612</v>
      </c>
      <c r="H855" s="15" t="s">
        <v>16</v>
      </c>
      <c r="I855" s="17">
        <f>HYPERLINK("https://docs.wto.org/imrd/directdoc.asp?DDFDocuments/t/G/TBTN17/BRA754.DOCX","EN")</f>
      </c>
      <c r="J855" s="17">
        <f>HYPERLINK("https://docs.wto.org/imrd/directdoc.asp?DDFDocuments/u/G/TBTN17/BRA754.DOCX","FR")</f>
      </c>
      <c r="K855" s="17">
        <f>HYPERLINK("https://docs.wto.org/imrd/directdoc.asp?DDFDocuments/v/G/TBTN17/BRA754.DOCX","ES")</f>
      </c>
    </row>
    <row r="856">
      <c r="A856" s="11" t="s">
        <v>1966</v>
      </c>
      <c r="B856" s="12" t="s">
        <v>74</v>
      </c>
      <c r="C856" s="13">
        <v>43033</v>
      </c>
      <c r="D856" s="14" t="s">
        <v>152</v>
      </c>
      <c r="E856" s="15" t="s">
        <v>1967</v>
      </c>
      <c r="F856" s="16"/>
      <c r="G856" s="15" t="s">
        <v>1968</v>
      </c>
      <c r="H856" s="15" t="s">
        <v>1358</v>
      </c>
      <c r="I856" s="17">
        <f>HYPERLINK("https://docs.wto.org/imrd/directdoc.asp?DDFDocuments/t/G/TBTN15/ZAF191R1.DOCX","EN")</f>
      </c>
      <c r="J856" s="17">
        <f>HYPERLINK("https://docs.wto.org/imrd/directdoc.asp?DDFDocuments/u/G/TBTN15/ZAF191R1.DOCX","FR")</f>
      </c>
      <c r="K856" s="17">
        <f>HYPERLINK("https://docs.wto.org/imrd/directdoc.asp?DDFDocuments/v/G/TBTN15/ZAF191R1.DOCX","ES")</f>
      </c>
    </row>
    <row r="857">
      <c r="A857" s="11" t="s">
        <v>1969</v>
      </c>
      <c r="B857" s="12" t="s">
        <v>369</v>
      </c>
      <c r="C857" s="13">
        <v>43032</v>
      </c>
      <c r="D857" s="14" t="s">
        <v>51</v>
      </c>
      <c r="E857" s="15" t="s">
        <v>1970</v>
      </c>
      <c r="F857" s="16"/>
      <c r="G857" s="15" t="s">
        <v>1971</v>
      </c>
      <c r="H857" s="15"/>
      <c r="I857" s="17">
        <f>HYPERLINK("https://docs.wto.org/imrd/directdoc.asp?DDFDocuments/t/G/TBTN05/ECU5A6.DOCX","EN")</f>
      </c>
      <c r="J857" s="17">
        <f>HYPERLINK("https://docs.wto.org/imrd/directdoc.asp?DDFDocuments/u/G/TBTN05/ECU5A6.DOCX","FR")</f>
      </c>
      <c r="K857" s="17">
        <f>HYPERLINK("https://docs.wto.org/imrd/directdoc.asp?DDFDocuments/v/G/TBTN05/ECU5A6.DOCX","ES")</f>
      </c>
    </row>
    <row r="858">
      <c r="A858" s="11" t="s">
        <v>1972</v>
      </c>
      <c r="B858" s="12" t="s">
        <v>341</v>
      </c>
      <c r="C858" s="13">
        <v>43032</v>
      </c>
      <c r="D858" s="14" t="s">
        <v>13</v>
      </c>
      <c r="E858" s="15" t="s">
        <v>1686</v>
      </c>
      <c r="F858" s="16"/>
      <c r="G858" s="15" t="s">
        <v>173</v>
      </c>
      <c r="H858" s="15" t="s">
        <v>42</v>
      </c>
      <c r="I858" s="17">
        <f>HYPERLINK("https://docs.wto.org/imrd/directdoc.asp?DDFDocuments/t/G/TBTN17/KOR734.DOCX","EN")</f>
      </c>
      <c r="J858" s="17">
        <f>HYPERLINK("https://docs.wto.org/imrd/directdoc.asp?DDFDocuments/u/G/TBTN17/KOR734.DOCX","FR")</f>
      </c>
      <c r="K858" s="17">
        <f>HYPERLINK("https://docs.wto.org/imrd/directdoc.asp?DDFDocuments/v/G/TBTN17/KOR734.DOCX","ES")</f>
      </c>
    </row>
    <row r="859">
      <c r="A859" s="11" t="s">
        <v>1973</v>
      </c>
      <c r="B859" s="12" t="s">
        <v>44</v>
      </c>
      <c r="C859" s="13">
        <v>43032</v>
      </c>
      <c r="D859" s="14" t="s">
        <v>13</v>
      </c>
      <c r="E859" s="15" t="s">
        <v>1974</v>
      </c>
      <c r="F859" s="16" t="s">
        <v>1975</v>
      </c>
      <c r="G859" s="15" t="s">
        <v>177</v>
      </c>
      <c r="H859" s="15" t="s">
        <v>48</v>
      </c>
      <c r="I859" s="17">
        <f>HYPERLINK("https://docs.wto.org/imrd/directdoc.asp?DDFDocuments/t/G/TBTN17/MEX376.DOCX","EN")</f>
      </c>
      <c r="J859" s="17">
        <f>HYPERLINK("https://docs.wto.org/imrd/directdoc.asp?DDFDocuments/u/G/TBTN17/MEX376.DOCX","FR")</f>
      </c>
      <c r="K859" s="17">
        <f>HYPERLINK("https://docs.wto.org/imrd/directdoc.asp?DDFDocuments/v/G/TBTN17/MEX376.DOCX","ES")</f>
      </c>
    </row>
    <row r="860">
      <c r="A860" s="11" t="s">
        <v>1976</v>
      </c>
      <c r="B860" s="12" t="s">
        <v>39</v>
      </c>
      <c r="C860" s="13">
        <v>43031</v>
      </c>
      <c r="D860" s="14" t="s">
        <v>51</v>
      </c>
      <c r="E860" s="15" t="s">
        <v>1977</v>
      </c>
      <c r="F860" s="16"/>
      <c r="G860" s="15" t="s">
        <v>1978</v>
      </c>
      <c r="H860" s="15" t="s">
        <v>118</v>
      </c>
      <c r="I860" s="17">
        <f>HYPERLINK("https://docs.wto.org/imrd/directdoc.asp?DDFDocuments/t/G/TBTN16/CAN507A1.DOCX","EN")</f>
      </c>
      <c r="J860" s="17">
        <f>HYPERLINK("https://docs.wto.org/imrd/directdoc.asp?DDFDocuments/u/G/TBTN16/CAN507A1.DOCX","FR")</f>
      </c>
      <c r="K860" s="17">
        <f>HYPERLINK("https://docs.wto.org/imrd/directdoc.asp?DDFDocuments/v/G/TBTN16/CAN507A1.DOCX","ES")</f>
      </c>
    </row>
    <row r="861">
      <c r="A861" s="11" t="s">
        <v>1979</v>
      </c>
      <c r="B861" s="12" t="s">
        <v>185</v>
      </c>
      <c r="C861" s="13">
        <v>43031</v>
      </c>
      <c r="D861" s="14" t="s">
        <v>13</v>
      </c>
      <c r="E861" s="15" t="s">
        <v>1980</v>
      </c>
      <c r="F861" s="16" t="s">
        <v>1981</v>
      </c>
      <c r="G861" s="15" t="s">
        <v>1982</v>
      </c>
      <c r="H861" s="15" t="s">
        <v>328</v>
      </c>
      <c r="I861" s="17">
        <f>HYPERLINK("https://docs.wto.org/imrd/directdoc.asp?DDFDocuments/t/G/TBTN17/UGA775.DOCX","EN")</f>
      </c>
      <c r="J861" s="17">
        <f>HYPERLINK("https://docs.wto.org/imrd/directdoc.asp?DDFDocuments/u/G/TBTN17/UGA775.DOCX","FR")</f>
      </c>
      <c r="K861" s="17">
        <f>HYPERLINK("https://docs.wto.org/imrd/directdoc.asp?DDFDocuments/v/G/TBTN17/UGA775.DOCX","ES")</f>
      </c>
    </row>
    <row r="862">
      <c r="A862" s="11" t="s">
        <v>1983</v>
      </c>
      <c r="B862" s="12" t="s">
        <v>185</v>
      </c>
      <c r="C862" s="13">
        <v>43031</v>
      </c>
      <c r="D862" s="14" t="s">
        <v>13</v>
      </c>
      <c r="E862" s="15" t="s">
        <v>1984</v>
      </c>
      <c r="F862" s="16" t="s">
        <v>1981</v>
      </c>
      <c r="G862" s="15" t="s">
        <v>1982</v>
      </c>
      <c r="H862" s="15" t="s">
        <v>1985</v>
      </c>
      <c r="I862" s="17">
        <f>HYPERLINK("https://docs.wto.org/imrd/directdoc.asp?DDFDocuments/t/G/TBTN17/UGA776.DOCX","EN")</f>
      </c>
      <c r="J862" s="17">
        <f>HYPERLINK("https://docs.wto.org/imrd/directdoc.asp?DDFDocuments/u/G/TBTN17/UGA776.DOCX","FR")</f>
      </c>
      <c r="K862" s="17">
        <f>HYPERLINK("https://docs.wto.org/imrd/directdoc.asp?DDFDocuments/v/G/TBTN17/UGA776.DOCX","ES")</f>
      </c>
    </row>
    <row r="863">
      <c r="A863" s="11" t="s">
        <v>1986</v>
      </c>
      <c r="B863" s="12" t="s">
        <v>185</v>
      </c>
      <c r="C863" s="13">
        <v>43031</v>
      </c>
      <c r="D863" s="14" t="s">
        <v>13</v>
      </c>
      <c r="E863" s="15" t="s">
        <v>1987</v>
      </c>
      <c r="F863" s="16" t="s">
        <v>1988</v>
      </c>
      <c r="G863" s="15" t="s">
        <v>459</v>
      </c>
      <c r="H863" s="15" t="s">
        <v>68</v>
      </c>
      <c r="I863" s="17">
        <f>HYPERLINK("https://docs.wto.org/imrd/directdoc.asp?DDFDocuments/t/G/TBTN17/UGA777.DOCX","EN")</f>
      </c>
      <c r="J863" s="17">
        <f>HYPERLINK("https://docs.wto.org/imrd/directdoc.asp?DDFDocuments/u/G/TBTN17/UGA777.DOCX","FR")</f>
      </c>
      <c r="K863" s="17">
        <f>HYPERLINK("https://docs.wto.org/imrd/directdoc.asp?DDFDocuments/v/G/TBTN17/UGA777.DOCX","ES")</f>
      </c>
    </row>
    <row r="864">
      <c r="A864" s="11" t="s">
        <v>1989</v>
      </c>
      <c r="B864" s="12" t="s">
        <v>185</v>
      </c>
      <c r="C864" s="13">
        <v>43031</v>
      </c>
      <c r="D864" s="14" t="s">
        <v>13</v>
      </c>
      <c r="E864" s="15" t="s">
        <v>1987</v>
      </c>
      <c r="F864" s="16" t="s">
        <v>1988</v>
      </c>
      <c r="G864" s="15" t="s">
        <v>459</v>
      </c>
      <c r="H864" s="15" t="s">
        <v>68</v>
      </c>
      <c r="I864" s="17">
        <f>HYPERLINK("https://docs.wto.org/imrd/directdoc.asp?DDFDocuments/t/G/TBTN17/UGA778.DOCX","EN")</f>
      </c>
      <c r="J864" s="17">
        <f>HYPERLINK("https://docs.wto.org/imrd/directdoc.asp?DDFDocuments/u/G/TBTN17/UGA778.DOCX","FR")</f>
      </c>
      <c r="K864" s="17">
        <f>HYPERLINK("https://docs.wto.org/imrd/directdoc.asp?DDFDocuments/v/G/TBTN17/UGA778.DOCX","ES")</f>
      </c>
    </row>
    <row r="865">
      <c r="A865" s="11" t="s">
        <v>1990</v>
      </c>
      <c r="B865" s="12" t="s">
        <v>1991</v>
      </c>
      <c r="C865" s="13">
        <v>43031</v>
      </c>
      <c r="D865" s="14" t="s">
        <v>13</v>
      </c>
      <c r="E865" s="15" t="s">
        <v>1992</v>
      </c>
      <c r="F865" s="16"/>
      <c r="G865" s="15" t="s">
        <v>597</v>
      </c>
      <c r="H865" s="15" t="s">
        <v>20</v>
      </c>
      <c r="I865" s="17">
        <f>HYPERLINK("https://docs.wto.org/imrd/directdoc.asp?DDFDocuments/t/G/TBTN17/URY21.DOCX","EN")</f>
      </c>
      <c r="J865" s="17">
        <f>HYPERLINK("https://docs.wto.org/imrd/directdoc.asp?DDFDocuments/u/G/TBTN17/URY21.DOCX","FR")</f>
      </c>
      <c r="K865" s="17">
        <f>HYPERLINK("https://docs.wto.org/imrd/directdoc.asp?DDFDocuments/v/G/TBTN17/URY21.DOCX","ES")</f>
      </c>
    </row>
    <row r="866">
      <c r="A866" s="11" t="s">
        <v>1993</v>
      </c>
      <c r="B866" s="12" t="s">
        <v>56</v>
      </c>
      <c r="C866" s="13">
        <v>43031</v>
      </c>
      <c r="D866" s="14" t="s">
        <v>51</v>
      </c>
      <c r="E866" s="15" t="s">
        <v>1994</v>
      </c>
      <c r="F866" s="16"/>
      <c r="G866" s="15" t="s">
        <v>1995</v>
      </c>
      <c r="H866" s="15" t="s">
        <v>72</v>
      </c>
      <c r="I866" s="17">
        <f>HYPERLINK("https://docs.wto.org/imrd/directdoc.asp?DDFDocuments/t/G/TBTN16/USA1233A3.DOCX","EN")</f>
      </c>
      <c r="J866" s="17">
        <f>HYPERLINK("https://docs.wto.org/imrd/directdoc.asp?DDFDocuments/u/G/TBTN16/USA1233A3.DOCX","FR")</f>
      </c>
      <c r="K866" s="17">
        <f>HYPERLINK("https://docs.wto.org/imrd/directdoc.asp?DDFDocuments/v/G/TBTN16/USA1233A3.DOCX","ES")</f>
      </c>
    </row>
    <row r="867">
      <c r="A867" s="11" t="s">
        <v>1996</v>
      </c>
      <c r="B867" s="12" t="s">
        <v>56</v>
      </c>
      <c r="C867" s="13">
        <v>43031</v>
      </c>
      <c r="D867" s="14" t="s">
        <v>51</v>
      </c>
      <c r="E867" s="15" t="s">
        <v>1997</v>
      </c>
      <c r="F867" s="16"/>
      <c r="G867" s="15" t="s">
        <v>1998</v>
      </c>
      <c r="H867" s="15" t="s">
        <v>81</v>
      </c>
      <c r="I867" s="17">
        <f>HYPERLINK("https://docs.wto.org/imrd/directdoc.asp?DDFDocuments/t/G/TBTN17/USA1250A1.DOCX","EN")</f>
      </c>
      <c r="J867" s="17">
        <f>HYPERLINK("https://docs.wto.org/imrd/directdoc.asp?DDFDocuments/u/G/TBTN17/USA1250A1.DOCX","FR")</f>
      </c>
      <c r="K867" s="17">
        <f>HYPERLINK("https://docs.wto.org/imrd/directdoc.asp?DDFDocuments/v/G/TBTN17/USA1250A1.DOCX","ES")</f>
      </c>
    </row>
    <row r="868">
      <c r="A868" s="11" t="s">
        <v>1999</v>
      </c>
      <c r="B868" s="12" t="s">
        <v>56</v>
      </c>
      <c r="C868" s="13">
        <v>43031</v>
      </c>
      <c r="D868" s="14" t="s">
        <v>13</v>
      </c>
      <c r="E868" s="15" t="s">
        <v>2000</v>
      </c>
      <c r="F868" s="16"/>
      <c r="G868" s="15" t="s">
        <v>67</v>
      </c>
      <c r="H868" s="15" t="s">
        <v>68</v>
      </c>
      <c r="I868" s="17">
        <f>HYPERLINK("https://docs.wto.org/imrd/directdoc.asp?DDFDocuments/t/G/TBTN17/USA1309.DOCX","EN")</f>
      </c>
      <c r="J868" s="17">
        <f>HYPERLINK("https://docs.wto.org/imrd/directdoc.asp?DDFDocuments/u/G/TBTN17/USA1309.DOCX","FR")</f>
      </c>
      <c r="K868" s="17">
        <f>HYPERLINK("https://docs.wto.org/imrd/directdoc.asp?DDFDocuments/v/G/TBTN17/USA1309.DOCX","ES")</f>
      </c>
    </row>
    <row r="869">
      <c r="A869" s="11" t="s">
        <v>2001</v>
      </c>
      <c r="B869" s="12" t="s">
        <v>56</v>
      </c>
      <c r="C869" s="13">
        <v>43031</v>
      </c>
      <c r="D869" s="14" t="s">
        <v>51</v>
      </c>
      <c r="E869" s="15" t="s">
        <v>2002</v>
      </c>
      <c r="F869" s="16" t="s">
        <v>2003</v>
      </c>
      <c r="G869" s="15" t="s">
        <v>71</v>
      </c>
      <c r="H869" s="15"/>
      <c r="I869" s="17">
        <f>HYPERLINK("https://docs.wto.org/imrd/directdoc.asp?DDFDocuments/t/G/TBTN08/USA424A4.DOCX","EN")</f>
      </c>
      <c r="J869" s="17">
        <f>HYPERLINK("https://docs.wto.org/imrd/directdoc.asp?DDFDocuments/u/G/TBTN08/USA424A4.DOCX","FR")</f>
      </c>
      <c r="K869" s="17">
        <f>HYPERLINK("https://docs.wto.org/imrd/directdoc.asp?DDFDocuments/v/G/TBTN08/USA424A4.DOCX","ES")</f>
      </c>
    </row>
    <row r="870">
      <c r="A870" s="11" t="s">
        <v>2004</v>
      </c>
      <c r="B870" s="12" t="s">
        <v>386</v>
      </c>
      <c r="C870" s="13">
        <v>43028</v>
      </c>
      <c r="D870" s="14" t="s">
        <v>13</v>
      </c>
      <c r="E870" s="15" t="s">
        <v>2005</v>
      </c>
      <c r="F870" s="16"/>
      <c r="G870" s="15" t="s">
        <v>2006</v>
      </c>
      <c r="H870" s="15" t="s">
        <v>198</v>
      </c>
      <c r="I870" s="17">
        <f>HYPERLINK("https://docs.wto.org/imrd/directdoc.asp?DDFDocuments/t/G/TBTN17/THA502.DOCX","EN")</f>
      </c>
      <c r="J870" s="17">
        <f>HYPERLINK("https://docs.wto.org/imrd/directdoc.asp?DDFDocuments/u/G/TBTN17/THA502.DOCX","FR")</f>
      </c>
      <c r="K870" s="17">
        <f>HYPERLINK("https://docs.wto.org/imrd/directdoc.asp?DDFDocuments/v/G/TBTN17/THA502.DOCX","ES")</f>
      </c>
    </row>
    <row r="871">
      <c r="A871" s="11" t="s">
        <v>2007</v>
      </c>
      <c r="B871" s="12" t="s">
        <v>362</v>
      </c>
      <c r="C871" s="13">
        <v>43027</v>
      </c>
      <c r="D871" s="14" t="s">
        <v>51</v>
      </c>
      <c r="E871" s="15"/>
      <c r="F871" s="16"/>
      <c r="G871" s="15" t="s">
        <v>2008</v>
      </c>
      <c r="H871" s="15" t="s">
        <v>54</v>
      </c>
      <c r="I871" s="17"/>
      <c r="J871" s="17"/>
      <c r="K871" s="17"/>
    </row>
    <row r="872">
      <c r="A872" s="11" t="s">
        <v>2009</v>
      </c>
      <c r="B872" s="12" t="s">
        <v>83</v>
      </c>
      <c r="C872" s="13">
        <v>43027</v>
      </c>
      <c r="D872" s="14" t="s">
        <v>13</v>
      </c>
      <c r="E872" s="15" t="s">
        <v>2010</v>
      </c>
      <c r="F872" s="16" t="s">
        <v>1185</v>
      </c>
      <c r="G872" s="15" t="s">
        <v>775</v>
      </c>
      <c r="H872" s="15" t="s">
        <v>102</v>
      </c>
      <c r="I872" s="17">
        <f>HYPERLINK("https://docs.wto.org/imrd/directdoc.asp?DDFDocuments/t/G/TBTN17/BRA750.DOCX","EN")</f>
      </c>
      <c r="J872" s="17">
        <f>HYPERLINK("https://docs.wto.org/imrd/directdoc.asp?DDFDocuments/u/G/TBTN17/BRA750.DOCX","FR")</f>
      </c>
      <c r="K872" s="17">
        <f>HYPERLINK("https://docs.wto.org/imrd/directdoc.asp?DDFDocuments/v/G/TBTN17/BRA750.DOCX","ES")</f>
      </c>
    </row>
    <row r="873">
      <c r="A873" s="11" t="s">
        <v>2011</v>
      </c>
      <c r="B873" s="12" t="s">
        <v>83</v>
      </c>
      <c r="C873" s="13">
        <v>43027</v>
      </c>
      <c r="D873" s="14" t="s">
        <v>13</v>
      </c>
      <c r="E873" s="15" t="s">
        <v>2012</v>
      </c>
      <c r="F873" s="16" t="s">
        <v>2013</v>
      </c>
      <c r="G873" s="15" t="s">
        <v>2014</v>
      </c>
      <c r="H873" s="15" t="s">
        <v>102</v>
      </c>
      <c r="I873" s="17">
        <f>HYPERLINK("https://docs.wto.org/imrd/directdoc.asp?DDFDocuments/t/G/TBTN17/BRA751.DOCX","EN")</f>
      </c>
      <c r="J873" s="17">
        <f>HYPERLINK("https://docs.wto.org/imrd/directdoc.asp?DDFDocuments/u/G/TBTN17/BRA751.DOCX","FR")</f>
      </c>
      <c r="K873" s="17">
        <f>HYPERLINK("https://docs.wto.org/imrd/directdoc.asp?DDFDocuments/v/G/TBTN17/BRA751.DOCX","ES")</f>
      </c>
    </row>
    <row r="874">
      <c r="A874" s="11" t="s">
        <v>2015</v>
      </c>
      <c r="B874" s="12" t="s">
        <v>83</v>
      </c>
      <c r="C874" s="13">
        <v>43027</v>
      </c>
      <c r="D874" s="14" t="s">
        <v>13</v>
      </c>
      <c r="E874" s="15" t="s">
        <v>2016</v>
      </c>
      <c r="F874" s="16" t="s">
        <v>962</v>
      </c>
      <c r="G874" s="15" t="s">
        <v>963</v>
      </c>
      <c r="H874" s="15" t="s">
        <v>102</v>
      </c>
      <c r="I874" s="17">
        <f>HYPERLINK("https://docs.wto.org/imrd/directdoc.asp?DDFDocuments/t/G/TBTN17/BRA752.DOCX","EN")</f>
      </c>
      <c r="J874" s="17">
        <f>HYPERLINK("https://docs.wto.org/imrd/directdoc.asp?DDFDocuments/u/G/TBTN17/BRA752.DOCX","FR")</f>
      </c>
      <c r="K874" s="17">
        <f>HYPERLINK("https://docs.wto.org/imrd/directdoc.asp?DDFDocuments/v/G/TBTN17/BRA752.DOCX","ES")</f>
      </c>
    </row>
    <row r="875">
      <c r="A875" s="11" t="s">
        <v>2017</v>
      </c>
      <c r="B875" s="12" t="s">
        <v>50</v>
      </c>
      <c r="C875" s="13">
        <v>43027</v>
      </c>
      <c r="D875" s="14" t="s">
        <v>51</v>
      </c>
      <c r="E875" s="15" t="s">
        <v>2018</v>
      </c>
      <c r="F875" s="16" t="s">
        <v>2019</v>
      </c>
      <c r="G875" s="15" t="s">
        <v>1126</v>
      </c>
      <c r="H875" s="15" t="s">
        <v>59</v>
      </c>
      <c r="I875" s="17">
        <f>HYPERLINK("https://docs.wto.org/imrd/directdoc.asp?DDFDocuments/t/G/TBTN17/COL222A2.DOCX","EN")</f>
      </c>
      <c r="J875" s="17">
        <f>HYPERLINK("https://docs.wto.org/imrd/directdoc.asp?DDFDocuments/u/G/TBTN17/COL222A2.DOCX","FR")</f>
      </c>
      <c r="K875" s="17">
        <f>HYPERLINK("https://docs.wto.org/imrd/directdoc.asp?DDFDocuments/v/G/TBTN17/COL222A2.DOCX","ES")</f>
      </c>
    </row>
    <row r="876">
      <c r="A876" s="11" t="s">
        <v>2020</v>
      </c>
      <c r="B876" s="12" t="s">
        <v>1268</v>
      </c>
      <c r="C876" s="13">
        <v>43027</v>
      </c>
      <c r="D876" s="14" t="s">
        <v>13</v>
      </c>
      <c r="E876" s="15" t="s">
        <v>1269</v>
      </c>
      <c r="F876" s="16"/>
      <c r="G876" s="15" t="s">
        <v>91</v>
      </c>
      <c r="H876" s="15" t="s">
        <v>421</v>
      </c>
      <c r="I876" s="17">
        <f>HYPERLINK("https://docs.wto.org/imrd/directdoc.asp?DDFDocuments/t/G/TBTN17/IND63.DOCX","EN")</f>
      </c>
      <c r="J876" s="17">
        <f>HYPERLINK("https://docs.wto.org/imrd/directdoc.asp?DDFDocuments/u/G/TBTN17/IND63.DOCX","FR")</f>
      </c>
      <c r="K876" s="17">
        <f>HYPERLINK("https://docs.wto.org/imrd/directdoc.asp?DDFDocuments/v/G/TBTN17/IND63.DOCX","ES")</f>
      </c>
    </row>
    <row r="877">
      <c r="A877" s="11" t="s">
        <v>2021</v>
      </c>
      <c r="B877" s="12" t="s">
        <v>386</v>
      </c>
      <c r="C877" s="13">
        <v>43027</v>
      </c>
      <c r="D877" s="14" t="s">
        <v>13</v>
      </c>
      <c r="E877" s="15" t="s">
        <v>2022</v>
      </c>
      <c r="F877" s="16"/>
      <c r="G877" s="15" t="s">
        <v>2023</v>
      </c>
      <c r="H877" s="15" t="s">
        <v>16</v>
      </c>
      <c r="I877" s="17">
        <f>HYPERLINK("https://docs.wto.org/imrd/directdoc.asp?DDFDocuments/t/G/TBTN17/THA501.DOCX","EN")</f>
      </c>
      <c r="J877" s="17">
        <f>HYPERLINK("https://docs.wto.org/imrd/directdoc.asp?DDFDocuments/u/G/TBTN17/THA501.DOCX","FR")</f>
      </c>
      <c r="K877" s="17">
        <f>HYPERLINK("https://docs.wto.org/imrd/directdoc.asp?DDFDocuments/v/G/TBTN17/THA501.DOCX","ES")</f>
      </c>
    </row>
    <row r="878">
      <c r="A878" s="11" t="s">
        <v>2024</v>
      </c>
      <c r="B878" s="12" t="s">
        <v>171</v>
      </c>
      <c r="C878" s="13">
        <v>43027</v>
      </c>
      <c r="D878" s="14" t="s">
        <v>13</v>
      </c>
      <c r="E878" s="15"/>
      <c r="F878" s="16"/>
      <c r="G878" s="15" t="s">
        <v>269</v>
      </c>
      <c r="H878" s="15" t="s">
        <v>142</v>
      </c>
      <c r="I878" s="17">
        <f>HYPERLINK("https://docs.wto.org/imrd/directdoc.asp?DDFDocuments/t/G/TBTN17/TZA114.DOCX","EN")</f>
      </c>
      <c r="J878" s="17">
        <f>HYPERLINK("https://docs.wto.org/imrd/directdoc.asp?DDFDocuments/u/G/TBTN17/TZA114.DOCX","FR")</f>
      </c>
      <c r="K878" s="17">
        <f>HYPERLINK("https://docs.wto.org/imrd/directdoc.asp?DDFDocuments/v/G/TBTN17/TZA114.DOCX","ES")</f>
      </c>
    </row>
    <row r="879">
      <c r="A879" s="11" t="s">
        <v>2025</v>
      </c>
      <c r="B879" s="12" t="s">
        <v>171</v>
      </c>
      <c r="C879" s="13">
        <v>43027</v>
      </c>
      <c r="D879" s="14" t="s">
        <v>13</v>
      </c>
      <c r="E879" s="15"/>
      <c r="F879" s="16"/>
      <c r="G879" s="15" t="s">
        <v>2026</v>
      </c>
      <c r="H879" s="15" t="s">
        <v>142</v>
      </c>
      <c r="I879" s="17">
        <f>HYPERLINK("https://docs.wto.org/imrd/directdoc.asp?DDFDocuments/t/G/TBTN17/TZA115.DOCX","EN")</f>
      </c>
      <c r="J879" s="17">
        <f>HYPERLINK("https://docs.wto.org/imrd/directdoc.asp?DDFDocuments/u/G/TBTN17/TZA115.DOCX","FR")</f>
      </c>
      <c r="K879" s="17">
        <f>HYPERLINK("https://docs.wto.org/imrd/directdoc.asp?DDFDocuments/v/G/TBTN17/TZA115.DOCX","ES")</f>
      </c>
    </row>
    <row r="880">
      <c r="A880" s="11" t="s">
        <v>2027</v>
      </c>
      <c r="B880" s="12" t="s">
        <v>171</v>
      </c>
      <c r="C880" s="13">
        <v>43027</v>
      </c>
      <c r="D880" s="14" t="s">
        <v>13</v>
      </c>
      <c r="E880" s="15" t="s">
        <v>419</v>
      </c>
      <c r="F880" s="16"/>
      <c r="G880" s="15" t="s">
        <v>1689</v>
      </c>
      <c r="H880" s="15" t="s">
        <v>1314</v>
      </c>
      <c r="I880" s="17">
        <f>HYPERLINK("https://docs.wto.org/imrd/directdoc.asp?DDFDocuments/t/G/TBTN17/TZA116.DOCX","EN")</f>
      </c>
      <c r="J880" s="17">
        <f>HYPERLINK("https://docs.wto.org/imrd/directdoc.asp?DDFDocuments/u/G/TBTN17/TZA116.DOCX","FR")</f>
      </c>
      <c r="K880" s="17">
        <f>HYPERLINK("https://docs.wto.org/imrd/directdoc.asp?DDFDocuments/v/G/TBTN17/TZA116.DOCX","ES")</f>
      </c>
    </row>
    <row r="881">
      <c r="A881" s="11" t="s">
        <v>2028</v>
      </c>
      <c r="B881" s="12" t="s">
        <v>171</v>
      </c>
      <c r="C881" s="13">
        <v>43027</v>
      </c>
      <c r="D881" s="14" t="s">
        <v>13</v>
      </c>
      <c r="E881" s="15"/>
      <c r="F881" s="16"/>
      <c r="G881" s="15" t="s">
        <v>1168</v>
      </c>
      <c r="H881" s="15" t="s">
        <v>1203</v>
      </c>
      <c r="I881" s="17">
        <f>HYPERLINK("https://docs.wto.org/imrd/directdoc.asp?DDFDocuments/t/G/TBTN17/TZA117.DOCX","EN")</f>
      </c>
      <c r="J881" s="17">
        <f>HYPERLINK("https://docs.wto.org/imrd/directdoc.asp?DDFDocuments/u/G/TBTN17/TZA117.DOCX","FR")</f>
      </c>
      <c r="K881" s="17">
        <f>HYPERLINK("https://docs.wto.org/imrd/directdoc.asp?DDFDocuments/v/G/TBTN17/TZA117.DOCX","ES")</f>
      </c>
    </row>
    <row r="882">
      <c r="A882" s="11" t="s">
        <v>2029</v>
      </c>
      <c r="B882" s="12" t="s">
        <v>171</v>
      </c>
      <c r="C882" s="13">
        <v>43027</v>
      </c>
      <c r="D882" s="14" t="s">
        <v>13</v>
      </c>
      <c r="E882" s="15"/>
      <c r="F882" s="16"/>
      <c r="G882" s="15" t="s">
        <v>1277</v>
      </c>
      <c r="H882" s="15" t="s">
        <v>2030</v>
      </c>
      <c r="I882" s="17">
        <f>HYPERLINK("https://docs.wto.org/imrd/directdoc.asp?DDFDocuments/t/G/TBTN17/TZA118.DOCX","EN")</f>
      </c>
      <c r="J882" s="17">
        <f>HYPERLINK("https://docs.wto.org/imrd/directdoc.asp?DDFDocuments/u/G/TBTN17/TZA118.DOCX","FR")</f>
      </c>
      <c r="K882" s="17">
        <f>HYPERLINK("https://docs.wto.org/imrd/directdoc.asp?DDFDocuments/v/G/TBTN17/TZA118.DOCX","ES")</f>
      </c>
    </row>
    <row r="883">
      <c r="A883" s="11" t="s">
        <v>2031</v>
      </c>
      <c r="B883" s="12" t="s">
        <v>171</v>
      </c>
      <c r="C883" s="13">
        <v>43027</v>
      </c>
      <c r="D883" s="14" t="s">
        <v>13</v>
      </c>
      <c r="E883" s="15"/>
      <c r="F883" s="16"/>
      <c r="G883" s="15" t="s">
        <v>1277</v>
      </c>
      <c r="H883" s="15" t="s">
        <v>2030</v>
      </c>
      <c r="I883" s="17">
        <f>HYPERLINK("https://docs.wto.org/imrd/directdoc.asp?DDFDocuments/t/G/TBTN17/TZA119.DOCX","EN")</f>
      </c>
      <c r="J883" s="17">
        <f>HYPERLINK("https://docs.wto.org/imrd/directdoc.asp?DDFDocuments/u/G/TBTN17/TZA119.DOCX","FR")</f>
      </c>
      <c r="K883" s="17">
        <f>HYPERLINK("https://docs.wto.org/imrd/directdoc.asp?DDFDocuments/v/G/TBTN17/TZA119.DOCX","ES")</f>
      </c>
    </row>
    <row r="884">
      <c r="A884" s="11" t="s">
        <v>2032</v>
      </c>
      <c r="B884" s="12" t="s">
        <v>56</v>
      </c>
      <c r="C884" s="13">
        <v>43027</v>
      </c>
      <c r="D884" s="14" t="s">
        <v>51</v>
      </c>
      <c r="E884" s="15" t="s">
        <v>1252</v>
      </c>
      <c r="F884" s="16" t="s">
        <v>1253</v>
      </c>
      <c r="G884" s="15" t="s">
        <v>1254</v>
      </c>
      <c r="H884" s="15"/>
      <c r="I884" s="17">
        <f>HYPERLINK("https://docs.wto.org/imrd/directdoc.asp?DDFDocuments/t/G/TBTN16/USA1157A2.DOCX","EN")</f>
      </c>
      <c r="J884" s="17">
        <f>HYPERLINK("https://docs.wto.org/imrd/directdoc.asp?DDFDocuments/u/G/TBTN16/USA1157A2.DOCX","FR")</f>
      </c>
      <c r="K884" s="17">
        <f>HYPERLINK("https://docs.wto.org/imrd/directdoc.asp?DDFDocuments/v/G/TBTN16/USA1157A2.DOCX","ES")</f>
      </c>
    </row>
    <row r="885">
      <c r="A885" s="11" t="s">
        <v>2033</v>
      </c>
      <c r="B885" s="12" t="s">
        <v>56</v>
      </c>
      <c r="C885" s="13">
        <v>43027</v>
      </c>
      <c r="D885" s="14" t="s">
        <v>51</v>
      </c>
      <c r="E885" s="15" t="s">
        <v>2034</v>
      </c>
      <c r="F885" s="16" t="s">
        <v>1253</v>
      </c>
      <c r="G885" s="15" t="s">
        <v>2035</v>
      </c>
      <c r="H885" s="15" t="s">
        <v>59</v>
      </c>
      <c r="I885" s="17">
        <f>HYPERLINK("https://docs.wto.org/imrd/directdoc.asp?DDFDocuments/t/G/TBTN16/USA1225A1.DOCX","EN")</f>
      </c>
      <c r="J885" s="17">
        <f>HYPERLINK("https://docs.wto.org/imrd/directdoc.asp?DDFDocuments/u/G/TBTN16/USA1225A1.DOCX","FR")</f>
      </c>
      <c r="K885" s="17">
        <f>HYPERLINK("https://docs.wto.org/imrd/directdoc.asp?DDFDocuments/v/G/TBTN16/USA1225A1.DOCX","ES")</f>
      </c>
    </row>
    <row r="886">
      <c r="A886" s="11" t="s">
        <v>2036</v>
      </c>
      <c r="B886" s="12" t="s">
        <v>56</v>
      </c>
      <c r="C886" s="13">
        <v>43027</v>
      </c>
      <c r="D886" s="14" t="s">
        <v>51</v>
      </c>
      <c r="E886" s="15" t="s">
        <v>1252</v>
      </c>
      <c r="F886" s="16" t="s">
        <v>2037</v>
      </c>
      <c r="G886" s="15" t="s">
        <v>240</v>
      </c>
      <c r="H886" s="15" t="s">
        <v>59</v>
      </c>
      <c r="I886" s="17">
        <f>HYPERLINK("https://docs.wto.org/imrd/directdoc.asp?DDFDocuments/t/G/TBTN16/USA1230A1.DOCX","EN")</f>
      </c>
      <c r="J886" s="17">
        <f>HYPERLINK("https://docs.wto.org/imrd/directdoc.asp?DDFDocuments/u/G/TBTN16/USA1230A1.DOCX","FR")</f>
      </c>
      <c r="K886" s="17">
        <f>HYPERLINK("https://docs.wto.org/imrd/directdoc.asp?DDFDocuments/v/G/TBTN16/USA1230A1.DOCX","ES")</f>
      </c>
    </row>
    <row r="887">
      <c r="A887" s="11" t="s">
        <v>2038</v>
      </c>
      <c r="B887" s="12" t="s">
        <v>56</v>
      </c>
      <c r="C887" s="13">
        <v>43027</v>
      </c>
      <c r="D887" s="14" t="s">
        <v>13</v>
      </c>
      <c r="E887" s="15" t="s">
        <v>2039</v>
      </c>
      <c r="F887" s="16"/>
      <c r="G887" s="15" t="s">
        <v>2040</v>
      </c>
      <c r="H887" s="15" t="s">
        <v>42</v>
      </c>
      <c r="I887" s="17">
        <f>HYPERLINK("https://docs.wto.org/imrd/directdoc.asp?DDFDocuments/t/G/TBTN17/USA1308.DOCX","EN")</f>
      </c>
      <c r="J887" s="17">
        <f>HYPERLINK("https://docs.wto.org/imrd/directdoc.asp?DDFDocuments/u/G/TBTN17/USA1308.DOCX","FR")</f>
      </c>
      <c r="K887" s="17">
        <f>HYPERLINK("https://docs.wto.org/imrd/directdoc.asp?DDFDocuments/v/G/TBTN17/USA1308.DOCX","ES")</f>
      </c>
    </row>
    <row r="888">
      <c r="A888" s="11" t="s">
        <v>2041</v>
      </c>
      <c r="B888" s="12" t="s">
        <v>2042</v>
      </c>
      <c r="C888" s="13">
        <v>43025</v>
      </c>
      <c r="D888" s="14" t="s">
        <v>13</v>
      </c>
      <c r="E888" s="15"/>
      <c r="F888" s="16"/>
      <c r="G888" s="15" t="s">
        <v>2043</v>
      </c>
      <c r="H888" s="15" t="s">
        <v>16</v>
      </c>
      <c r="I888" s="17">
        <f>HYPERLINK("https://docs.wto.org/imrd/directdoc.asp?DDFDocuments/t/G/TBTN17/FRA180.DOCX","EN")</f>
      </c>
      <c r="J888" s="17">
        <f>HYPERLINK("https://docs.wto.org/imrd/directdoc.asp?DDFDocuments/u/G/TBTN17/FRA180.DOCX","FR")</f>
      </c>
      <c r="K888" s="17">
        <f>HYPERLINK("https://docs.wto.org/imrd/directdoc.asp?DDFDocuments/v/G/TBTN17/FRA180.DOCX","ES")</f>
      </c>
    </row>
    <row r="889">
      <c r="A889" s="11" t="s">
        <v>2044</v>
      </c>
      <c r="B889" s="12" t="s">
        <v>2042</v>
      </c>
      <c r="C889" s="13">
        <v>43025</v>
      </c>
      <c r="D889" s="14" t="s">
        <v>13</v>
      </c>
      <c r="E889" s="15"/>
      <c r="F889" s="16"/>
      <c r="G889" s="15" t="s">
        <v>2045</v>
      </c>
      <c r="H889" s="15" t="s">
        <v>16</v>
      </c>
      <c r="I889" s="17">
        <f>HYPERLINK("https://docs.wto.org/imrd/directdoc.asp?DDFDocuments/t/G/TBTN17/FRA181.DOCX","EN")</f>
      </c>
      <c r="J889" s="17">
        <f>HYPERLINK("https://docs.wto.org/imrd/directdoc.asp?DDFDocuments/u/G/TBTN17/FRA181.DOCX","FR")</f>
      </c>
      <c r="K889" s="17">
        <f>HYPERLINK("https://docs.wto.org/imrd/directdoc.asp?DDFDocuments/v/G/TBTN17/FRA181.DOCX","ES")</f>
      </c>
    </row>
    <row r="890">
      <c r="A890" s="11" t="s">
        <v>2046</v>
      </c>
      <c r="B890" s="12" t="s">
        <v>2042</v>
      </c>
      <c r="C890" s="13">
        <v>43025</v>
      </c>
      <c r="D890" s="14" t="s">
        <v>13</v>
      </c>
      <c r="E890" s="15"/>
      <c r="F890" s="16"/>
      <c r="G890" s="15" t="s">
        <v>1413</v>
      </c>
      <c r="H890" s="15" t="s">
        <v>16</v>
      </c>
      <c r="I890" s="17">
        <f>HYPERLINK("https://docs.wto.org/imrd/directdoc.asp?DDFDocuments/t/G/TBTN17/FRA182.DOCX","EN")</f>
      </c>
      <c r="J890" s="17">
        <f>HYPERLINK("https://docs.wto.org/imrd/directdoc.asp?DDFDocuments/u/G/TBTN17/FRA182.DOCX","FR")</f>
      </c>
      <c r="K890" s="17">
        <f>HYPERLINK("https://docs.wto.org/imrd/directdoc.asp?DDFDocuments/v/G/TBTN17/FRA182.DOCX","ES")</f>
      </c>
    </row>
    <row r="891">
      <c r="A891" s="11" t="s">
        <v>2047</v>
      </c>
      <c r="B891" s="12" t="s">
        <v>341</v>
      </c>
      <c r="C891" s="13">
        <v>43025</v>
      </c>
      <c r="D891" s="14" t="s">
        <v>13</v>
      </c>
      <c r="E891" s="15" t="s">
        <v>90</v>
      </c>
      <c r="F891" s="16"/>
      <c r="G891" s="15" t="s">
        <v>91</v>
      </c>
      <c r="H891" s="15" t="s">
        <v>42</v>
      </c>
      <c r="I891" s="17">
        <f>HYPERLINK("https://docs.wto.org/imrd/directdoc.asp?DDFDocuments/t/G/TBTN17/KOR732.DOCX","EN")</f>
      </c>
      <c r="J891" s="17">
        <f>HYPERLINK("https://docs.wto.org/imrd/directdoc.asp?DDFDocuments/u/G/TBTN17/KOR732.DOCX","FR")</f>
      </c>
      <c r="K891" s="17">
        <f>HYPERLINK("https://docs.wto.org/imrd/directdoc.asp?DDFDocuments/v/G/TBTN17/KOR732.DOCX","ES")</f>
      </c>
    </row>
    <row r="892">
      <c r="A892" s="11" t="s">
        <v>2048</v>
      </c>
      <c r="B892" s="12" t="s">
        <v>341</v>
      </c>
      <c r="C892" s="13">
        <v>43025</v>
      </c>
      <c r="D892" s="14" t="s">
        <v>13</v>
      </c>
      <c r="E892" s="15" t="s">
        <v>2049</v>
      </c>
      <c r="F892" s="16" t="s">
        <v>2050</v>
      </c>
      <c r="G892" s="15" t="s">
        <v>2051</v>
      </c>
      <c r="H892" s="15" t="s">
        <v>42</v>
      </c>
      <c r="I892" s="17">
        <f>HYPERLINK("https://docs.wto.org/imrd/directdoc.asp?DDFDocuments/t/G/TBTN17/KOR733.DOCX","EN")</f>
      </c>
      <c r="J892" s="17">
        <f>HYPERLINK("https://docs.wto.org/imrd/directdoc.asp?DDFDocuments/u/G/TBTN17/KOR733.DOCX","FR")</f>
      </c>
      <c r="K892" s="17">
        <f>HYPERLINK("https://docs.wto.org/imrd/directdoc.asp?DDFDocuments/v/G/TBTN17/KOR733.DOCX","ES")</f>
      </c>
    </row>
    <row r="893">
      <c r="A893" s="11" t="s">
        <v>2052</v>
      </c>
      <c r="B893" s="12" t="s">
        <v>280</v>
      </c>
      <c r="C893" s="13">
        <v>43024</v>
      </c>
      <c r="D893" s="14" t="s">
        <v>51</v>
      </c>
      <c r="E893" s="15" t="s">
        <v>2053</v>
      </c>
      <c r="F893" s="16"/>
      <c r="G893" s="15" t="s">
        <v>411</v>
      </c>
      <c r="H893" s="15" t="s">
        <v>114</v>
      </c>
      <c r="I893" s="17">
        <f>HYPERLINK("https://docs.wto.org/imrd/directdoc.asp?DDFDocuments/t/G/TBTN09/ARG252A4.DOCX","EN")</f>
      </c>
      <c r="J893" s="17">
        <f>HYPERLINK("https://docs.wto.org/imrd/directdoc.asp?DDFDocuments/u/G/TBTN09/ARG252A4.DOCX","FR")</f>
      </c>
      <c r="K893" s="17">
        <f>HYPERLINK("https://docs.wto.org/imrd/directdoc.asp?DDFDocuments/v/G/TBTN09/ARG252A4.DOCX","ES")</f>
      </c>
    </row>
    <row r="894">
      <c r="A894" s="11" t="s">
        <v>2054</v>
      </c>
      <c r="B894" s="12" t="s">
        <v>280</v>
      </c>
      <c r="C894" s="13">
        <v>43024</v>
      </c>
      <c r="D894" s="14" t="s">
        <v>51</v>
      </c>
      <c r="E894" s="15" t="s">
        <v>2055</v>
      </c>
      <c r="F894" s="16"/>
      <c r="G894" s="15" t="s">
        <v>91</v>
      </c>
      <c r="H894" s="15" t="s">
        <v>954</v>
      </c>
      <c r="I894" s="17">
        <f>HYPERLINK("https://docs.wto.org/imrd/directdoc.asp?DDFDocuments/t/G/TBTN15/ARG296A2.DOCX","EN")</f>
      </c>
      <c r="J894" s="17">
        <f>HYPERLINK("https://docs.wto.org/imrd/directdoc.asp?DDFDocuments/u/G/TBTN15/ARG296A2.DOCX","FR")</f>
      </c>
      <c r="K894" s="17">
        <f>HYPERLINK("https://docs.wto.org/imrd/directdoc.asp?DDFDocuments/v/G/TBTN15/ARG296A2.DOCX","ES")</f>
      </c>
    </row>
    <row r="895">
      <c r="A895" s="11" t="s">
        <v>2056</v>
      </c>
      <c r="B895" s="12" t="s">
        <v>341</v>
      </c>
      <c r="C895" s="13">
        <v>43024</v>
      </c>
      <c r="D895" s="14" t="s">
        <v>13</v>
      </c>
      <c r="E895" s="15" t="s">
        <v>2057</v>
      </c>
      <c r="F895" s="16"/>
      <c r="G895" s="15" t="s">
        <v>2058</v>
      </c>
      <c r="H895" s="15" t="s">
        <v>16</v>
      </c>
      <c r="I895" s="17">
        <f>HYPERLINK("https://docs.wto.org/imrd/directdoc.asp?DDFDocuments/t/G/TBTN17/KOR730.DOCX","EN")</f>
      </c>
      <c r="J895" s="17">
        <f>HYPERLINK("https://docs.wto.org/imrd/directdoc.asp?DDFDocuments/u/G/TBTN17/KOR730.DOCX","FR")</f>
      </c>
      <c r="K895" s="17">
        <f>HYPERLINK("https://docs.wto.org/imrd/directdoc.asp?DDFDocuments/v/G/TBTN17/KOR730.DOCX","ES")</f>
      </c>
    </row>
    <row r="896">
      <c r="A896" s="11" t="s">
        <v>2059</v>
      </c>
      <c r="B896" s="12" t="s">
        <v>341</v>
      </c>
      <c r="C896" s="13">
        <v>43024</v>
      </c>
      <c r="D896" s="14" t="s">
        <v>13</v>
      </c>
      <c r="E896" s="15" t="s">
        <v>2057</v>
      </c>
      <c r="F896" s="16"/>
      <c r="G896" s="15" t="s">
        <v>2060</v>
      </c>
      <c r="H896" s="15" t="s">
        <v>16</v>
      </c>
      <c r="I896" s="17">
        <f>HYPERLINK("https://docs.wto.org/imrd/directdoc.asp?DDFDocuments/t/G/TBTN17/KOR731.DOCX","EN")</f>
      </c>
      <c r="J896" s="17">
        <f>HYPERLINK("https://docs.wto.org/imrd/directdoc.asp?DDFDocuments/u/G/TBTN17/KOR731.DOCX","FR")</f>
      </c>
      <c r="K896" s="17">
        <f>HYPERLINK("https://docs.wto.org/imrd/directdoc.asp?DDFDocuments/v/G/TBTN17/KOR731.DOCX","ES")</f>
      </c>
    </row>
    <row r="897">
      <c r="A897" s="11" t="s">
        <v>2061</v>
      </c>
      <c r="B897" s="12" t="s">
        <v>44</v>
      </c>
      <c r="C897" s="13">
        <v>43024</v>
      </c>
      <c r="D897" s="14" t="s">
        <v>51</v>
      </c>
      <c r="E897" s="15" t="s">
        <v>1851</v>
      </c>
      <c r="F897" s="16" t="s">
        <v>2062</v>
      </c>
      <c r="G897" s="15" t="s">
        <v>2063</v>
      </c>
      <c r="H897" s="15"/>
      <c r="I897" s="17">
        <f>HYPERLINK("https://docs.wto.org/imrd/directdoc.asp?DDFDocuments/t/G/TBTN16/MEX302A2.DOCX","EN")</f>
      </c>
      <c r="J897" s="17">
        <f>HYPERLINK("https://docs.wto.org/imrd/directdoc.asp?DDFDocuments/u/G/TBTN16/MEX302A2.DOCX","FR")</f>
      </c>
      <c r="K897" s="17">
        <f>HYPERLINK("https://docs.wto.org/imrd/directdoc.asp?DDFDocuments/v/G/TBTN16/MEX302A2.DOCX","ES")</f>
      </c>
    </row>
    <row r="898">
      <c r="A898" s="11" t="s">
        <v>2064</v>
      </c>
      <c r="B898" s="12" t="s">
        <v>44</v>
      </c>
      <c r="C898" s="13">
        <v>43024</v>
      </c>
      <c r="D898" s="14" t="s">
        <v>13</v>
      </c>
      <c r="E898" s="15" t="s">
        <v>2065</v>
      </c>
      <c r="F898" s="16" t="s">
        <v>2066</v>
      </c>
      <c r="G898" s="15" t="s">
        <v>775</v>
      </c>
      <c r="H898" s="15" t="s">
        <v>102</v>
      </c>
      <c r="I898" s="17">
        <f>HYPERLINK("https://docs.wto.org/imrd/directdoc.asp?DDFDocuments/t/G/TBTN17/MEX375.DOCX","EN")</f>
      </c>
      <c r="J898" s="17">
        <f>HYPERLINK("https://docs.wto.org/imrd/directdoc.asp?DDFDocuments/u/G/TBTN17/MEX375.DOCX","FR")</f>
      </c>
      <c r="K898" s="17">
        <f>HYPERLINK("https://docs.wto.org/imrd/directdoc.asp?DDFDocuments/v/G/TBTN17/MEX375.DOCX","ES")</f>
      </c>
    </row>
    <row r="899">
      <c r="A899" s="11" t="s">
        <v>2067</v>
      </c>
      <c r="B899" s="12" t="s">
        <v>248</v>
      </c>
      <c r="C899" s="13">
        <v>43021</v>
      </c>
      <c r="D899" s="14" t="s">
        <v>13</v>
      </c>
      <c r="E899" s="15" t="s">
        <v>2068</v>
      </c>
      <c r="F899" s="16" t="s">
        <v>2069</v>
      </c>
      <c r="G899" s="15" t="s">
        <v>2070</v>
      </c>
      <c r="H899" s="15" t="s">
        <v>149</v>
      </c>
      <c r="I899" s="17">
        <f>HYPERLINK("https://docs.wto.org/imrd/directdoc.asp?DDFDocuments/t/G/TBTN17/CHN1218.DOCX","EN")</f>
      </c>
      <c r="J899" s="17">
        <f>HYPERLINK("https://docs.wto.org/imrd/directdoc.asp?DDFDocuments/u/G/TBTN17/CHN1218.DOCX","FR")</f>
      </c>
      <c r="K899" s="17">
        <f>HYPERLINK("https://docs.wto.org/imrd/directdoc.asp?DDFDocuments/v/G/TBTN17/CHN1218.DOCX","ES")</f>
      </c>
    </row>
    <row r="900">
      <c r="A900" s="11" t="s">
        <v>2071</v>
      </c>
      <c r="B900" s="12" t="s">
        <v>248</v>
      </c>
      <c r="C900" s="13">
        <v>43021</v>
      </c>
      <c r="D900" s="14" t="s">
        <v>13</v>
      </c>
      <c r="E900" s="15" t="s">
        <v>2072</v>
      </c>
      <c r="F900" s="16" t="s">
        <v>318</v>
      </c>
      <c r="G900" s="15" t="s">
        <v>2073</v>
      </c>
      <c r="H900" s="15" t="s">
        <v>149</v>
      </c>
      <c r="I900" s="17">
        <f>HYPERLINK("https://docs.wto.org/imrd/directdoc.asp?DDFDocuments/t/G/TBTN17/CHN1219.DOCX","EN")</f>
      </c>
      <c r="J900" s="17">
        <f>HYPERLINK("https://docs.wto.org/imrd/directdoc.asp?DDFDocuments/u/G/TBTN17/CHN1219.DOCX","FR")</f>
      </c>
      <c r="K900" s="17">
        <f>HYPERLINK("https://docs.wto.org/imrd/directdoc.asp?DDFDocuments/v/G/TBTN17/CHN1219.DOCX","ES")</f>
      </c>
    </row>
    <row r="901">
      <c r="A901" s="11" t="s">
        <v>2074</v>
      </c>
      <c r="B901" s="12" t="s">
        <v>248</v>
      </c>
      <c r="C901" s="13">
        <v>43021</v>
      </c>
      <c r="D901" s="14" t="s">
        <v>13</v>
      </c>
      <c r="E901" s="15" t="s">
        <v>2075</v>
      </c>
      <c r="F901" s="16" t="s">
        <v>318</v>
      </c>
      <c r="G901" s="15" t="s">
        <v>2076</v>
      </c>
      <c r="H901" s="15" t="s">
        <v>149</v>
      </c>
      <c r="I901" s="17">
        <f>HYPERLINK("https://docs.wto.org/imrd/directdoc.asp?DDFDocuments/t/G/TBTN17/CHN1220.DOCX","EN")</f>
      </c>
      <c r="J901" s="17">
        <f>HYPERLINK("https://docs.wto.org/imrd/directdoc.asp?DDFDocuments/u/G/TBTN17/CHN1220.DOCX","FR")</f>
      </c>
      <c r="K901" s="17">
        <f>HYPERLINK("https://docs.wto.org/imrd/directdoc.asp?DDFDocuments/v/G/TBTN17/CHN1220.DOCX","ES")</f>
      </c>
    </row>
    <row r="902">
      <c r="A902" s="11" t="s">
        <v>2077</v>
      </c>
      <c r="B902" s="12" t="s">
        <v>89</v>
      </c>
      <c r="C902" s="13">
        <v>43021</v>
      </c>
      <c r="D902" s="14" t="s">
        <v>13</v>
      </c>
      <c r="E902" s="15" t="s">
        <v>2078</v>
      </c>
      <c r="F902" s="16"/>
      <c r="G902" s="15" t="s">
        <v>223</v>
      </c>
      <c r="H902" s="15" t="s">
        <v>107</v>
      </c>
      <c r="I902" s="17">
        <f>HYPERLINK("https://docs.wto.org/imrd/directdoc.asp?DDFDocuments/t/G/TBTN17/EU522.DOCX","EN")</f>
      </c>
      <c r="J902" s="17">
        <f>HYPERLINK("https://docs.wto.org/imrd/directdoc.asp?DDFDocuments/u/G/TBTN17/EU522.DOCX","FR")</f>
      </c>
      <c r="K902" s="17">
        <f>HYPERLINK("https://docs.wto.org/imrd/directdoc.asp?DDFDocuments/v/G/TBTN17/EU522.DOCX","ES")</f>
      </c>
    </row>
    <row r="903">
      <c r="A903" s="11" t="s">
        <v>2079</v>
      </c>
      <c r="B903" s="12" t="s">
        <v>1389</v>
      </c>
      <c r="C903" s="13">
        <v>43020</v>
      </c>
      <c r="D903" s="14" t="s">
        <v>13</v>
      </c>
      <c r="E903" s="15" t="s">
        <v>2080</v>
      </c>
      <c r="F903" s="16"/>
      <c r="G903" s="15" t="s">
        <v>2081</v>
      </c>
      <c r="H903" s="15" t="s">
        <v>220</v>
      </c>
      <c r="I903" s="17">
        <f>HYPERLINK("https://docs.wto.org/imrd/directdoc.asp?DDFDocuments/t/G/TBTN17/BWA61.DOCX","EN")</f>
      </c>
      <c r="J903" s="17">
        <f>HYPERLINK("https://docs.wto.org/imrd/directdoc.asp?DDFDocuments/u/G/TBTN17/BWA61.DOCX","FR")</f>
      </c>
      <c r="K903" s="17">
        <f>HYPERLINK("https://docs.wto.org/imrd/directdoc.asp?DDFDocuments/v/G/TBTN17/BWA61.DOCX","ES")</f>
      </c>
    </row>
    <row r="904">
      <c r="A904" s="11" t="s">
        <v>2082</v>
      </c>
      <c r="B904" s="12" t="s">
        <v>1389</v>
      </c>
      <c r="C904" s="13">
        <v>43020</v>
      </c>
      <c r="D904" s="14" t="s">
        <v>13</v>
      </c>
      <c r="E904" s="15" t="s">
        <v>2083</v>
      </c>
      <c r="F904" s="16"/>
      <c r="G904" s="15" t="s">
        <v>1133</v>
      </c>
      <c r="H904" s="15" t="s">
        <v>220</v>
      </c>
      <c r="I904" s="17">
        <f>HYPERLINK("https://docs.wto.org/imrd/directdoc.asp?DDFDocuments/t/G/TBTN17/BWA62.DOCX","EN")</f>
      </c>
      <c r="J904" s="17">
        <f>HYPERLINK("https://docs.wto.org/imrd/directdoc.asp?DDFDocuments/u/G/TBTN17/BWA62.DOCX","FR")</f>
      </c>
      <c r="K904" s="17">
        <f>HYPERLINK("https://docs.wto.org/imrd/directdoc.asp?DDFDocuments/v/G/TBTN17/BWA62.DOCX","ES")</f>
      </c>
    </row>
    <row r="905">
      <c r="A905" s="11" t="s">
        <v>2084</v>
      </c>
      <c r="B905" s="12" t="s">
        <v>1389</v>
      </c>
      <c r="C905" s="13">
        <v>43020</v>
      </c>
      <c r="D905" s="14" t="s">
        <v>13</v>
      </c>
      <c r="E905" s="15" t="s">
        <v>2085</v>
      </c>
      <c r="F905" s="16"/>
      <c r="G905" s="15" t="s">
        <v>1152</v>
      </c>
      <c r="H905" s="15" t="s">
        <v>220</v>
      </c>
      <c r="I905" s="17">
        <f>HYPERLINK("https://docs.wto.org/imrd/directdoc.asp?DDFDocuments/t/G/TBTN17/BWA63.DOCX","EN")</f>
      </c>
      <c r="J905" s="17">
        <f>HYPERLINK("https://docs.wto.org/imrd/directdoc.asp?DDFDocuments/u/G/TBTN17/BWA63.DOCX","FR")</f>
      </c>
      <c r="K905" s="17">
        <f>HYPERLINK("https://docs.wto.org/imrd/directdoc.asp?DDFDocuments/v/G/TBTN17/BWA63.DOCX","ES")</f>
      </c>
    </row>
    <row r="906">
      <c r="A906" s="11" t="s">
        <v>2086</v>
      </c>
      <c r="B906" s="12" t="s">
        <v>1389</v>
      </c>
      <c r="C906" s="13">
        <v>43020</v>
      </c>
      <c r="D906" s="14" t="s">
        <v>13</v>
      </c>
      <c r="E906" s="15"/>
      <c r="F906" s="16"/>
      <c r="G906" s="15" t="s">
        <v>1274</v>
      </c>
      <c r="H906" s="15" t="s">
        <v>174</v>
      </c>
      <c r="I906" s="17">
        <f>HYPERLINK("https://docs.wto.org/imrd/directdoc.asp?DDFDocuments/t/G/TBTN17/BWA64.DOCX","EN")</f>
      </c>
      <c r="J906" s="17">
        <f>HYPERLINK("https://docs.wto.org/imrd/directdoc.asp?DDFDocuments/u/G/TBTN17/BWA64.DOCX","FR")</f>
      </c>
      <c r="K906" s="17">
        <f>HYPERLINK("https://docs.wto.org/imrd/directdoc.asp?DDFDocuments/v/G/TBTN17/BWA64.DOCX","ES")</f>
      </c>
    </row>
    <row r="907">
      <c r="A907" s="11" t="s">
        <v>2087</v>
      </c>
      <c r="B907" s="12" t="s">
        <v>1389</v>
      </c>
      <c r="C907" s="13">
        <v>43020</v>
      </c>
      <c r="D907" s="14" t="s">
        <v>13</v>
      </c>
      <c r="E907" s="15" t="s">
        <v>2088</v>
      </c>
      <c r="F907" s="16"/>
      <c r="G907" s="15" t="s">
        <v>2089</v>
      </c>
      <c r="H907" s="15" t="s">
        <v>174</v>
      </c>
      <c r="I907" s="17">
        <f>HYPERLINK("https://docs.wto.org/imrd/directdoc.asp?DDFDocuments/t/G/TBTN17/BWA65.DOCX","EN")</f>
      </c>
      <c r="J907" s="17">
        <f>HYPERLINK("https://docs.wto.org/imrd/directdoc.asp?DDFDocuments/u/G/TBTN17/BWA65.DOCX","FR")</f>
      </c>
      <c r="K907" s="17">
        <f>HYPERLINK("https://docs.wto.org/imrd/directdoc.asp?DDFDocuments/v/G/TBTN17/BWA65.DOCX","ES")</f>
      </c>
    </row>
    <row r="908">
      <c r="A908" s="11" t="s">
        <v>2090</v>
      </c>
      <c r="B908" s="12" t="s">
        <v>1389</v>
      </c>
      <c r="C908" s="13">
        <v>43020</v>
      </c>
      <c r="D908" s="14" t="s">
        <v>13</v>
      </c>
      <c r="E908" s="15"/>
      <c r="F908" s="16"/>
      <c r="G908" s="15" t="s">
        <v>1274</v>
      </c>
      <c r="H908" s="15" t="s">
        <v>739</v>
      </c>
      <c r="I908" s="17">
        <f>HYPERLINK("https://docs.wto.org/imrd/directdoc.asp?DDFDocuments/t/G/TBTN17/BWA66.DOCX","EN")</f>
      </c>
      <c r="J908" s="17">
        <f>HYPERLINK("https://docs.wto.org/imrd/directdoc.asp?DDFDocuments/u/G/TBTN17/BWA66.DOCX","FR")</f>
      </c>
      <c r="K908" s="17">
        <f>HYPERLINK("https://docs.wto.org/imrd/directdoc.asp?DDFDocuments/v/G/TBTN17/BWA66.DOCX","ES")</f>
      </c>
    </row>
    <row r="909">
      <c r="A909" s="11" t="s">
        <v>2091</v>
      </c>
      <c r="B909" s="12" t="s">
        <v>1389</v>
      </c>
      <c r="C909" s="13">
        <v>43020</v>
      </c>
      <c r="D909" s="14" t="s">
        <v>13</v>
      </c>
      <c r="E909" s="15"/>
      <c r="F909" s="16"/>
      <c r="G909" s="15" t="s">
        <v>2092</v>
      </c>
      <c r="H909" s="15" t="s">
        <v>189</v>
      </c>
      <c r="I909" s="17">
        <f>HYPERLINK("https://docs.wto.org/imrd/directdoc.asp?DDFDocuments/t/G/TBTN17/BWA67.DOCX","EN")</f>
      </c>
      <c r="J909" s="17">
        <f>HYPERLINK("https://docs.wto.org/imrd/directdoc.asp?DDFDocuments/u/G/TBTN17/BWA67.DOCX","FR")</f>
      </c>
      <c r="K909" s="17">
        <f>HYPERLINK("https://docs.wto.org/imrd/directdoc.asp?DDFDocuments/v/G/TBTN17/BWA67.DOCX","ES")</f>
      </c>
    </row>
    <row r="910">
      <c r="A910" s="11" t="s">
        <v>2093</v>
      </c>
      <c r="B910" s="12" t="s">
        <v>1389</v>
      </c>
      <c r="C910" s="13">
        <v>43020</v>
      </c>
      <c r="D910" s="14" t="s">
        <v>13</v>
      </c>
      <c r="E910" s="15"/>
      <c r="F910" s="16"/>
      <c r="G910" s="15" t="s">
        <v>2094</v>
      </c>
      <c r="H910" s="15" t="s">
        <v>189</v>
      </c>
      <c r="I910" s="17">
        <f>HYPERLINK("https://docs.wto.org/imrd/directdoc.asp?DDFDocuments/t/G/TBTN17/BWA68.DOCX","EN")</f>
      </c>
      <c r="J910" s="17">
        <f>HYPERLINK("https://docs.wto.org/imrd/directdoc.asp?DDFDocuments/u/G/TBTN17/BWA68.DOCX","FR")</f>
      </c>
      <c r="K910" s="17">
        <f>HYPERLINK("https://docs.wto.org/imrd/directdoc.asp?DDFDocuments/v/G/TBTN17/BWA68.DOCX","ES")</f>
      </c>
    </row>
    <row r="911">
      <c r="A911" s="11" t="s">
        <v>2095</v>
      </c>
      <c r="B911" s="12" t="s">
        <v>1389</v>
      </c>
      <c r="C911" s="13">
        <v>43020</v>
      </c>
      <c r="D911" s="14" t="s">
        <v>13</v>
      </c>
      <c r="E911" s="15"/>
      <c r="F911" s="16"/>
      <c r="G911" s="15"/>
      <c r="H911" s="15" t="s">
        <v>20</v>
      </c>
      <c r="I911" s="17">
        <f>HYPERLINK("https://docs.wto.org/imrd/directdoc.asp?DDFDocuments/t/G/TBTN17/BWA69.DOCX","EN")</f>
      </c>
      <c r="J911" s="17">
        <f>HYPERLINK("https://docs.wto.org/imrd/directdoc.asp?DDFDocuments/u/G/TBTN17/BWA69.DOCX","FR")</f>
      </c>
      <c r="K911" s="17">
        <f>HYPERLINK("https://docs.wto.org/imrd/directdoc.asp?DDFDocuments/v/G/TBTN17/BWA69.DOCX","ES")</f>
      </c>
    </row>
    <row r="912">
      <c r="A912" s="11" t="s">
        <v>2096</v>
      </c>
      <c r="B912" s="12" t="s">
        <v>1389</v>
      </c>
      <c r="C912" s="13">
        <v>43020</v>
      </c>
      <c r="D912" s="14" t="s">
        <v>13</v>
      </c>
      <c r="E912" s="15"/>
      <c r="F912" s="16"/>
      <c r="G912" s="15" t="s">
        <v>2097</v>
      </c>
      <c r="H912" s="15" t="s">
        <v>20</v>
      </c>
      <c r="I912" s="17">
        <f>HYPERLINK("https://docs.wto.org/imrd/directdoc.asp?DDFDocuments/t/G/TBTN17/BWA70.DOCX","EN")</f>
      </c>
      <c r="J912" s="17">
        <f>HYPERLINK("https://docs.wto.org/imrd/directdoc.asp?DDFDocuments/u/G/TBTN17/BWA70.DOCX","FR")</f>
      </c>
      <c r="K912" s="17">
        <f>HYPERLINK("https://docs.wto.org/imrd/directdoc.asp?DDFDocuments/v/G/TBTN17/BWA70.DOCX","ES")</f>
      </c>
    </row>
    <row r="913">
      <c r="A913" s="11" t="s">
        <v>2098</v>
      </c>
      <c r="B913" s="12" t="s">
        <v>1389</v>
      </c>
      <c r="C913" s="13">
        <v>43020</v>
      </c>
      <c r="D913" s="14" t="s">
        <v>13</v>
      </c>
      <c r="E913" s="15" t="s">
        <v>2099</v>
      </c>
      <c r="F913" s="16"/>
      <c r="G913" s="15" t="s">
        <v>1137</v>
      </c>
      <c r="H913" s="15" t="s">
        <v>220</v>
      </c>
      <c r="I913" s="17">
        <f>HYPERLINK("https://docs.wto.org/imrd/directdoc.asp?DDFDocuments/t/G/TBTN17/BWA71.DOCX","EN")</f>
      </c>
      <c r="J913" s="17">
        <f>HYPERLINK("https://docs.wto.org/imrd/directdoc.asp?DDFDocuments/u/G/TBTN17/BWA71.DOCX","FR")</f>
      </c>
      <c r="K913" s="17">
        <f>HYPERLINK("https://docs.wto.org/imrd/directdoc.asp?DDFDocuments/v/G/TBTN17/BWA71.DOCX","ES")</f>
      </c>
    </row>
    <row r="914">
      <c r="A914" s="11" t="s">
        <v>2100</v>
      </c>
      <c r="B914" s="12" t="s">
        <v>1389</v>
      </c>
      <c r="C914" s="13">
        <v>43020</v>
      </c>
      <c r="D914" s="14" t="s">
        <v>13</v>
      </c>
      <c r="E914" s="15" t="s">
        <v>2101</v>
      </c>
      <c r="F914" s="16"/>
      <c r="G914" s="15" t="s">
        <v>2102</v>
      </c>
      <c r="H914" s="15" t="s">
        <v>20</v>
      </c>
      <c r="I914" s="17">
        <f>HYPERLINK("https://docs.wto.org/imrd/directdoc.asp?DDFDocuments/t/G/TBTN17/BWA72.DOCX","EN")</f>
      </c>
      <c r="J914" s="17">
        <f>HYPERLINK("https://docs.wto.org/imrd/directdoc.asp?DDFDocuments/u/G/TBTN17/BWA72.DOCX","FR")</f>
      </c>
      <c r="K914" s="17">
        <f>HYPERLINK("https://docs.wto.org/imrd/directdoc.asp?DDFDocuments/v/G/TBTN17/BWA72.DOCX","ES")</f>
      </c>
    </row>
    <row r="915">
      <c r="A915" s="11" t="s">
        <v>2103</v>
      </c>
      <c r="B915" s="12" t="s">
        <v>1389</v>
      </c>
      <c r="C915" s="13">
        <v>43020</v>
      </c>
      <c r="D915" s="14" t="s">
        <v>13</v>
      </c>
      <c r="E915" s="15" t="s">
        <v>2101</v>
      </c>
      <c r="F915" s="16"/>
      <c r="G915" s="15" t="s">
        <v>2102</v>
      </c>
      <c r="H915" s="15" t="s">
        <v>1211</v>
      </c>
      <c r="I915" s="17">
        <f>HYPERLINK("https://docs.wto.org/imrd/directdoc.asp?DDFDocuments/t/G/TBTN17/BWA73.DOCX","EN")</f>
      </c>
      <c r="J915" s="17">
        <f>HYPERLINK("https://docs.wto.org/imrd/directdoc.asp?DDFDocuments/u/G/TBTN17/BWA73.DOCX","FR")</f>
      </c>
      <c r="K915" s="17">
        <f>HYPERLINK("https://docs.wto.org/imrd/directdoc.asp?DDFDocuments/v/G/TBTN17/BWA73.DOCX","ES")</f>
      </c>
    </row>
    <row r="916">
      <c r="A916" s="11" t="s">
        <v>2104</v>
      </c>
      <c r="B916" s="12" t="s">
        <v>1389</v>
      </c>
      <c r="C916" s="13">
        <v>43020</v>
      </c>
      <c r="D916" s="14" t="s">
        <v>13</v>
      </c>
      <c r="E916" s="15" t="s">
        <v>2105</v>
      </c>
      <c r="F916" s="16"/>
      <c r="G916" s="15" t="s">
        <v>2106</v>
      </c>
      <c r="H916" s="15" t="s">
        <v>1985</v>
      </c>
      <c r="I916" s="17">
        <f>HYPERLINK("https://docs.wto.org/imrd/directdoc.asp?DDFDocuments/t/G/TBTN17/BWA74.DOCX","EN")</f>
      </c>
      <c r="J916" s="17">
        <f>HYPERLINK("https://docs.wto.org/imrd/directdoc.asp?DDFDocuments/u/G/TBTN17/BWA74.DOCX","FR")</f>
      </c>
      <c r="K916" s="17">
        <f>HYPERLINK("https://docs.wto.org/imrd/directdoc.asp?DDFDocuments/v/G/TBTN17/BWA74.DOCX","ES")</f>
      </c>
    </row>
    <row r="917">
      <c r="A917" s="11" t="s">
        <v>2107</v>
      </c>
      <c r="B917" s="12" t="s">
        <v>89</v>
      </c>
      <c r="C917" s="13">
        <v>43020</v>
      </c>
      <c r="D917" s="14" t="s">
        <v>13</v>
      </c>
      <c r="E917" s="15" t="s">
        <v>2108</v>
      </c>
      <c r="F917" s="16"/>
      <c r="G917" s="15" t="s">
        <v>223</v>
      </c>
      <c r="H917" s="15" t="s">
        <v>381</v>
      </c>
      <c r="I917" s="17">
        <f>HYPERLINK("https://docs.wto.org/imrd/directdoc.asp?DDFDocuments/t/G/TBTN17/EU521.DOCX","EN")</f>
      </c>
      <c r="J917" s="17">
        <f>HYPERLINK("https://docs.wto.org/imrd/directdoc.asp?DDFDocuments/u/G/TBTN17/EU521.DOCX","FR")</f>
      </c>
      <c r="K917" s="17">
        <f>HYPERLINK("https://docs.wto.org/imrd/directdoc.asp?DDFDocuments/v/G/TBTN17/EU521.DOCX","ES")</f>
      </c>
    </row>
    <row r="918">
      <c r="A918" s="11" t="s">
        <v>2109</v>
      </c>
      <c r="B918" s="12" t="s">
        <v>292</v>
      </c>
      <c r="C918" s="13">
        <v>43020</v>
      </c>
      <c r="D918" s="14" t="s">
        <v>13</v>
      </c>
      <c r="E918" s="15" t="s">
        <v>2110</v>
      </c>
      <c r="F918" s="16" t="s">
        <v>2111</v>
      </c>
      <c r="G918" s="15" t="s">
        <v>493</v>
      </c>
      <c r="H918" s="15" t="s">
        <v>16</v>
      </c>
      <c r="I918" s="17">
        <f>HYPERLINK("https://docs.wto.org/imrd/directdoc.asp?DDFDocuments/t/G/TBTN17/JPN569.DOCX","EN")</f>
      </c>
      <c r="J918" s="17">
        <f>HYPERLINK("https://docs.wto.org/imrd/directdoc.asp?DDFDocuments/u/G/TBTN17/JPN569.DOCX","FR")</f>
      </c>
      <c r="K918" s="17">
        <f>HYPERLINK("https://docs.wto.org/imrd/directdoc.asp?DDFDocuments/v/G/TBTN17/JPN569.DOCX","ES")</f>
      </c>
    </row>
    <row r="919">
      <c r="A919" s="11" t="s">
        <v>2112</v>
      </c>
      <c r="B919" s="12" t="s">
        <v>44</v>
      </c>
      <c r="C919" s="13">
        <v>43020</v>
      </c>
      <c r="D919" s="14" t="s">
        <v>51</v>
      </c>
      <c r="E919" s="15"/>
      <c r="F919" s="16" t="s">
        <v>2113</v>
      </c>
      <c r="G919" s="15" t="s">
        <v>53</v>
      </c>
      <c r="H919" s="15" t="s">
        <v>54</v>
      </c>
      <c r="I919" s="17">
        <f>HYPERLINK("https://docs.wto.org/imrd/directdoc.asp?DDFDocuments/t/G/TBTN16/MEX322A1.DOCX","EN")</f>
      </c>
      <c r="J919" s="17">
        <f>HYPERLINK("https://docs.wto.org/imrd/directdoc.asp?DDFDocuments/u/G/TBTN16/MEX322A1.DOCX","FR")</f>
      </c>
      <c r="K919" s="17">
        <f>HYPERLINK("https://docs.wto.org/imrd/directdoc.asp?DDFDocuments/v/G/TBTN16/MEX322A1.DOCX","ES")</f>
      </c>
    </row>
    <row r="920">
      <c r="A920" s="11" t="s">
        <v>2114</v>
      </c>
      <c r="B920" s="12" t="s">
        <v>321</v>
      </c>
      <c r="C920" s="13">
        <v>43020</v>
      </c>
      <c r="D920" s="14" t="s">
        <v>13</v>
      </c>
      <c r="E920" s="15" t="s">
        <v>2115</v>
      </c>
      <c r="F920" s="16"/>
      <c r="G920" s="15" t="s">
        <v>1752</v>
      </c>
      <c r="H920" s="15" t="s">
        <v>16</v>
      </c>
      <c r="I920" s="17">
        <f>HYPERLINK("https://docs.wto.org/imrd/directdoc.asp?DDFDocuments/t/G/TBTN17/TUR107.DOCX","EN")</f>
      </c>
      <c r="J920" s="17">
        <f>HYPERLINK("https://docs.wto.org/imrd/directdoc.asp?DDFDocuments/u/G/TBTN17/TUR107.DOCX","FR")</f>
      </c>
      <c r="K920" s="17">
        <f>HYPERLINK("https://docs.wto.org/imrd/directdoc.asp?DDFDocuments/v/G/TBTN17/TUR107.DOCX","ES")</f>
      </c>
    </row>
    <row r="921">
      <c r="A921" s="11" t="s">
        <v>2116</v>
      </c>
      <c r="B921" s="12" t="s">
        <v>2042</v>
      </c>
      <c r="C921" s="13">
        <v>43019</v>
      </c>
      <c r="D921" s="14" t="s">
        <v>109</v>
      </c>
      <c r="E921" s="15"/>
      <c r="F921" s="16"/>
      <c r="G921" s="15" t="s">
        <v>47</v>
      </c>
      <c r="H921" s="15" t="s">
        <v>54</v>
      </c>
      <c r="I921" s="17">
        <f>HYPERLINK("https://docs.wto.org/imrd/directdoc.asp?DDFDocuments/t/G/TBTN17/FRA175C1.DOCX","EN")</f>
      </c>
      <c r="J921" s="17">
        <f>HYPERLINK("https://docs.wto.org/imrd/directdoc.asp?DDFDocuments/u/G/TBTN17/FRA175C1.DOCX","FR")</f>
      </c>
      <c r="K921" s="17">
        <f>HYPERLINK("https://docs.wto.org/imrd/directdoc.asp?DDFDocuments/v/G/TBTN17/FRA175C1.DOCX","ES")</f>
      </c>
    </row>
    <row r="922">
      <c r="A922" s="11" t="s">
        <v>2117</v>
      </c>
      <c r="B922" s="12" t="s">
        <v>2042</v>
      </c>
      <c r="C922" s="13">
        <v>43019</v>
      </c>
      <c r="D922" s="14" t="s">
        <v>13</v>
      </c>
      <c r="E922" s="15"/>
      <c r="F922" s="16"/>
      <c r="G922" s="15" t="s">
        <v>47</v>
      </c>
      <c r="H922" s="15" t="s">
        <v>48</v>
      </c>
      <c r="I922" s="17">
        <f>HYPERLINK("https://docs.wto.org/imrd/directdoc.asp?DDFDocuments/t/G/TBTN17/FRA179.DOCX","EN")</f>
      </c>
      <c r="J922" s="17">
        <f>HYPERLINK("https://docs.wto.org/imrd/directdoc.asp?DDFDocuments/u/G/TBTN17/FRA179.DOCX","FR")</f>
      </c>
      <c r="K922" s="17">
        <f>HYPERLINK("https://docs.wto.org/imrd/directdoc.asp?DDFDocuments/v/G/TBTN17/FRA179.DOCX","ES")</f>
      </c>
    </row>
    <row r="923">
      <c r="A923" s="11" t="s">
        <v>2118</v>
      </c>
      <c r="B923" s="12" t="s">
        <v>126</v>
      </c>
      <c r="C923" s="13">
        <v>43019</v>
      </c>
      <c r="D923" s="14" t="s">
        <v>51</v>
      </c>
      <c r="E923" s="15" t="s">
        <v>2119</v>
      </c>
      <c r="F923" s="16"/>
      <c r="G923" s="15" t="s">
        <v>2120</v>
      </c>
      <c r="H923" s="15" t="s">
        <v>81</v>
      </c>
      <c r="I923" s="17">
        <f>HYPERLINK("https://docs.wto.org/imrd/directdoc.asp?DDFDocuments/t/G/TBTN17/TPKM273A1.DOCX","EN")</f>
      </c>
      <c r="J923" s="17">
        <f>HYPERLINK("https://docs.wto.org/imrd/directdoc.asp?DDFDocuments/u/G/TBTN17/TPKM273A1.DOCX","FR")</f>
      </c>
      <c r="K923" s="17">
        <f>HYPERLINK("https://docs.wto.org/imrd/directdoc.asp?DDFDocuments/v/G/TBTN17/TPKM273A1.DOCX","ES")</f>
      </c>
    </row>
    <row r="924">
      <c r="A924" s="11" t="s">
        <v>2121</v>
      </c>
      <c r="B924" s="12" t="s">
        <v>126</v>
      </c>
      <c r="C924" s="13">
        <v>43019</v>
      </c>
      <c r="D924" s="14" t="s">
        <v>51</v>
      </c>
      <c r="E924" s="15" t="s">
        <v>2122</v>
      </c>
      <c r="F924" s="16" t="s">
        <v>2123</v>
      </c>
      <c r="G924" s="15" t="s">
        <v>990</v>
      </c>
      <c r="H924" s="15" t="s">
        <v>1327</v>
      </c>
      <c r="I924" s="17">
        <f>HYPERLINK("https://docs.wto.org/imrd/directdoc.asp?DDFDocuments/t/G/TBTN17/TPKM275A1.DOCX","EN")</f>
      </c>
      <c r="J924" s="17">
        <f>HYPERLINK("https://docs.wto.org/imrd/directdoc.asp?DDFDocuments/u/G/TBTN17/TPKM275A1.DOCX","FR")</f>
      </c>
      <c r="K924" s="17">
        <f>HYPERLINK("https://docs.wto.org/imrd/directdoc.asp?DDFDocuments/v/G/TBTN17/TPKM275A1.DOCX","ES")</f>
      </c>
    </row>
    <row r="925">
      <c r="A925" s="11" t="s">
        <v>2124</v>
      </c>
      <c r="B925" s="12" t="s">
        <v>126</v>
      </c>
      <c r="C925" s="13">
        <v>43019</v>
      </c>
      <c r="D925" s="14" t="s">
        <v>51</v>
      </c>
      <c r="E925" s="15" t="s">
        <v>2125</v>
      </c>
      <c r="F925" s="16"/>
      <c r="G925" s="15" t="s">
        <v>2126</v>
      </c>
      <c r="H925" s="15" t="s">
        <v>509</v>
      </c>
      <c r="I925" s="17">
        <f>HYPERLINK("https://docs.wto.org/imrd/directdoc.asp?DDFDocuments/t/G/TBTN17/TPKM281A1.DOCX","EN")</f>
      </c>
      <c r="J925" s="17">
        <f>HYPERLINK("https://docs.wto.org/imrd/directdoc.asp?DDFDocuments/u/G/TBTN17/TPKM281A1.DOCX","FR")</f>
      </c>
      <c r="K925" s="17">
        <f>HYPERLINK("https://docs.wto.org/imrd/directdoc.asp?DDFDocuments/v/G/TBTN17/TPKM281A1.DOCX","ES")</f>
      </c>
    </row>
    <row r="926">
      <c r="A926" s="11" t="s">
        <v>2127</v>
      </c>
      <c r="B926" s="12" t="s">
        <v>321</v>
      </c>
      <c r="C926" s="13">
        <v>43019</v>
      </c>
      <c r="D926" s="14" t="s">
        <v>13</v>
      </c>
      <c r="E926" s="15" t="s">
        <v>2128</v>
      </c>
      <c r="F926" s="16"/>
      <c r="G926" s="15" t="s">
        <v>411</v>
      </c>
      <c r="H926" s="15" t="s">
        <v>16</v>
      </c>
      <c r="I926" s="17">
        <f>HYPERLINK("https://docs.wto.org/imrd/directdoc.asp?DDFDocuments/t/G/TBTN17/TUR106.DOCX","EN")</f>
      </c>
      <c r="J926" s="17">
        <f>HYPERLINK("https://docs.wto.org/imrd/directdoc.asp?DDFDocuments/u/G/TBTN17/TUR106.DOCX","FR")</f>
      </c>
      <c r="K926" s="17">
        <f>HYPERLINK("https://docs.wto.org/imrd/directdoc.asp?DDFDocuments/v/G/TBTN17/TUR106.DOCX","ES")</f>
      </c>
    </row>
    <row r="927">
      <c r="A927" s="11" t="s">
        <v>2129</v>
      </c>
      <c r="B927" s="12" t="s">
        <v>532</v>
      </c>
      <c r="C927" s="13">
        <v>43019</v>
      </c>
      <c r="D927" s="14" t="s">
        <v>13</v>
      </c>
      <c r="E927" s="15"/>
      <c r="F927" s="16"/>
      <c r="G927" s="15" t="s">
        <v>728</v>
      </c>
      <c r="H927" s="15" t="s">
        <v>16</v>
      </c>
      <c r="I927" s="17">
        <f>HYPERLINK("https://docs.wto.org/imrd/directdoc.asp?DDFDocuments/t/G/TBTN17/VNM107.DOCX","EN")</f>
      </c>
      <c r="J927" s="17">
        <f>HYPERLINK("https://docs.wto.org/imrd/directdoc.asp?DDFDocuments/u/G/TBTN17/VNM107.DOCX","FR")</f>
      </c>
      <c r="K927" s="17">
        <f>HYPERLINK("https://docs.wto.org/imrd/directdoc.asp?DDFDocuments/v/G/TBTN17/VNM107.DOCX","ES")</f>
      </c>
    </row>
    <row r="928">
      <c r="A928" s="11" t="s">
        <v>2130</v>
      </c>
      <c r="B928" s="12" t="s">
        <v>74</v>
      </c>
      <c r="C928" s="13">
        <v>43019</v>
      </c>
      <c r="D928" s="14" t="s">
        <v>13</v>
      </c>
      <c r="E928" s="15"/>
      <c r="F928" s="16" t="s">
        <v>2131</v>
      </c>
      <c r="G928" s="15" t="s">
        <v>2132</v>
      </c>
      <c r="H928" s="15" t="s">
        <v>1358</v>
      </c>
      <c r="I928" s="17">
        <f>HYPERLINK("https://docs.wto.org/imrd/directdoc.asp?DDFDocuments/t/G/TBTN17/ZAF221.DOCX","EN")</f>
      </c>
      <c r="J928" s="17">
        <f>HYPERLINK("https://docs.wto.org/imrd/directdoc.asp?DDFDocuments/u/G/TBTN17/ZAF221.DOCX","FR")</f>
      </c>
      <c r="K928" s="17">
        <f>HYPERLINK("https://docs.wto.org/imrd/directdoc.asp?DDFDocuments/v/G/TBTN17/ZAF221.DOCX","ES")</f>
      </c>
    </row>
    <row r="929">
      <c r="A929" s="11" t="s">
        <v>2133</v>
      </c>
      <c r="B929" s="12" t="s">
        <v>83</v>
      </c>
      <c r="C929" s="13">
        <v>43018</v>
      </c>
      <c r="D929" s="14" t="s">
        <v>13</v>
      </c>
      <c r="E929" s="15" t="s">
        <v>2134</v>
      </c>
      <c r="F929" s="16"/>
      <c r="G929" s="15" t="s">
        <v>2135</v>
      </c>
      <c r="H929" s="15" t="s">
        <v>16</v>
      </c>
      <c r="I929" s="17">
        <f>HYPERLINK("https://docs.wto.org/imrd/directdoc.asp?DDFDocuments/t/G/TBTN17/BRA749.DOCX","EN")</f>
      </c>
      <c r="J929" s="17">
        <f>HYPERLINK("https://docs.wto.org/imrd/directdoc.asp?DDFDocuments/u/G/TBTN17/BRA749.DOCX","FR")</f>
      </c>
      <c r="K929" s="17">
        <f>HYPERLINK("https://docs.wto.org/imrd/directdoc.asp?DDFDocuments/v/G/TBTN17/BRA749.DOCX","ES")</f>
      </c>
    </row>
    <row r="930">
      <c r="A930" s="11" t="s">
        <v>2136</v>
      </c>
      <c r="B930" s="12" t="s">
        <v>341</v>
      </c>
      <c r="C930" s="13">
        <v>43018</v>
      </c>
      <c r="D930" s="14" t="s">
        <v>13</v>
      </c>
      <c r="E930" s="15" t="s">
        <v>2137</v>
      </c>
      <c r="F930" s="16"/>
      <c r="G930" s="15" t="s">
        <v>2138</v>
      </c>
      <c r="H930" s="15" t="s">
        <v>16</v>
      </c>
      <c r="I930" s="17">
        <f>HYPERLINK("https://docs.wto.org/imrd/directdoc.asp?DDFDocuments/t/G/TBTN17/KOR729.DOCX","EN")</f>
      </c>
      <c r="J930" s="17">
        <f>HYPERLINK("https://docs.wto.org/imrd/directdoc.asp?DDFDocuments/u/G/TBTN17/KOR729.DOCX","FR")</f>
      </c>
      <c r="K930" s="17">
        <f>HYPERLINK("https://docs.wto.org/imrd/directdoc.asp?DDFDocuments/v/G/TBTN17/KOR729.DOCX","ES")</f>
      </c>
    </row>
    <row r="931">
      <c r="A931" s="11" t="s">
        <v>2139</v>
      </c>
      <c r="B931" s="12" t="s">
        <v>1329</v>
      </c>
      <c r="C931" s="13">
        <v>43017</v>
      </c>
      <c r="D931" s="14" t="s">
        <v>13</v>
      </c>
      <c r="E931" s="15" t="s">
        <v>2140</v>
      </c>
      <c r="F931" s="16"/>
      <c r="G931" s="15" t="s">
        <v>621</v>
      </c>
      <c r="H931" s="15" t="s">
        <v>48</v>
      </c>
      <c r="I931" s="17">
        <f>HYPERLINK("https://docs.wto.org/imrd/directdoc.asp?DDFDocuments/t/G/TBTN17/DOM225.DOCX","EN")</f>
      </c>
      <c r="J931" s="17">
        <f>HYPERLINK("https://docs.wto.org/imrd/directdoc.asp?DDFDocuments/u/G/TBTN17/DOM225.DOCX","FR")</f>
      </c>
      <c r="K931" s="17">
        <f>HYPERLINK("https://docs.wto.org/imrd/directdoc.asp?DDFDocuments/v/G/TBTN17/DOM225.DOCX","ES")</f>
      </c>
    </row>
    <row r="932">
      <c r="A932" s="11" t="s">
        <v>2141</v>
      </c>
      <c r="B932" s="12" t="s">
        <v>956</v>
      </c>
      <c r="C932" s="13">
        <v>43017</v>
      </c>
      <c r="D932" s="14" t="s">
        <v>51</v>
      </c>
      <c r="E932" s="15" t="s">
        <v>2142</v>
      </c>
      <c r="F932" s="16"/>
      <c r="G932" s="15" t="s">
        <v>2143</v>
      </c>
      <c r="H932" s="15" t="s">
        <v>2144</v>
      </c>
      <c r="I932" s="17">
        <f>HYPERLINK("https://docs.wto.org/imrd/directdoc.asp?DDFDocuments/t/G/TBTN17/NZL77A1.DOCX","EN")</f>
      </c>
      <c r="J932" s="17">
        <f>HYPERLINK("https://docs.wto.org/imrd/directdoc.asp?DDFDocuments/u/G/TBTN17/NZL77A1.DOCX","FR")</f>
      </c>
      <c r="K932" s="17">
        <f>HYPERLINK("https://docs.wto.org/imrd/directdoc.asp?DDFDocuments/v/G/TBTN17/NZL77A1.DOCX","ES")</f>
      </c>
    </row>
    <row r="933">
      <c r="A933" s="11" t="s">
        <v>2145</v>
      </c>
      <c r="B933" s="12" t="s">
        <v>321</v>
      </c>
      <c r="C933" s="13">
        <v>43014</v>
      </c>
      <c r="D933" s="14" t="s">
        <v>13</v>
      </c>
      <c r="E933" s="15" t="s">
        <v>2146</v>
      </c>
      <c r="F933" s="16"/>
      <c r="G933" s="15"/>
      <c r="H933" s="15" t="s">
        <v>16</v>
      </c>
      <c r="I933" s="17">
        <f>HYPERLINK("https://docs.wto.org/imrd/directdoc.asp?DDFDocuments/t/G/TBTN17/TUR105.DOCX","EN")</f>
      </c>
      <c r="J933" s="17">
        <f>HYPERLINK("https://docs.wto.org/imrd/directdoc.asp?DDFDocuments/u/G/TBTN17/TUR105.DOCX","FR")</f>
      </c>
      <c r="K933" s="17">
        <f>HYPERLINK("https://docs.wto.org/imrd/directdoc.asp?DDFDocuments/v/G/TBTN17/TUR105.DOCX","ES")</f>
      </c>
    </row>
    <row r="934">
      <c r="A934" s="11" t="s">
        <v>2147</v>
      </c>
      <c r="B934" s="12" t="s">
        <v>744</v>
      </c>
      <c r="C934" s="13">
        <v>43014</v>
      </c>
      <c r="D934" s="14" t="s">
        <v>13</v>
      </c>
      <c r="E934" s="15" t="s">
        <v>2148</v>
      </c>
      <c r="F934" s="16"/>
      <c r="G934" s="15" t="s">
        <v>2149</v>
      </c>
      <c r="H934" s="15" t="s">
        <v>42</v>
      </c>
      <c r="I934" s="17">
        <f>HYPERLINK("https://docs.wto.org/imrd/directdoc.asp?DDFDocuments/t/G/TBTN17/UKR129.DOCX","EN")</f>
      </c>
      <c r="J934" s="17">
        <f>HYPERLINK("https://docs.wto.org/imrd/directdoc.asp?DDFDocuments/u/G/TBTN17/UKR129.DOCX","FR")</f>
      </c>
      <c r="K934" s="17">
        <f>HYPERLINK("https://docs.wto.org/imrd/directdoc.asp?DDFDocuments/v/G/TBTN17/UKR129.DOCX","ES")</f>
      </c>
    </row>
    <row r="935">
      <c r="A935" s="11" t="s">
        <v>2150</v>
      </c>
      <c r="B935" s="12" t="s">
        <v>126</v>
      </c>
      <c r="C935" s="13">
        <v>43013</v>
      </c>
      <c r="D935" s="14" t="s">
        <v>51</v>
      </c>
      <c r="E935" s="15" t="s">
        <v>2151</v>
      </c>
      <c r="F935" s="16" t="s">
        <v>2152</v>
      </c>
      <c r="G935" s="15" t="s">
        <v>2153</v>
      </c>
      <c r="H935" s="15" t="s">
        <v>54</v>
      </c>
      <c r="I935" s="17">
        <f>HYPERLINK("https://docs.wto.org/imrd/directdoc.asp?DDFDocuments/t/G/TBTN17/TPKM279A1.DOCX","EN")</f>
      </c>
      <c r="J935" s="17">
        <f>HYPERLINK("https://docs.wto.org/imrd/directdoc.asp?DDFDocuments/u/G/TBTN17/TPKM279A1.DOCX","FR")</f>
      </c>
      <c r="K935" s="17">
        <f>HYPERLINK("https://docs.wto.org/imrd/directdoc.asp?DDFDocuments/v/G/TBTN17/TPKM279A1.DOCX","ES")</f>
      </c>
    </row>
    <row r="936">
      <c r="A936" s="11" t="s">
        <v>2154</v>
      </c>
      <c r="B936" s="12" t="s">
        <v>126</v>
      </c>
      <c r="C936" s="13">
        <v>43013</v>
      </c>
      <c r="D936" s="14" t="s">
        <v>13</v>
      </c>
      <c r="E936" s="15" t="s">
        <v>2155</v>
      </c>
      <c r="F936" s="16"/>
      <c r="G936" s="15" t="s">
        <v>168</v>
      </c>
      <c r="H936" s="15" t="s">
        <v>42</v>
      </c>
      <c r="I936" s="17">
        <f>HYPERLINK("https://docs.wto.org/imrd/directdoc.asp?DDFDocuments/t/G/TBTN17/TPKM293.DOCX","EN")</f>
      </c>
      <c r="J936" s="17">
        <f>HYPERLINK("https://docs.wto.org/imrd/directdoc.asp?DDFDocuments/u/G/TBTN17/TPKM293.DOCX","FR")</f>
      </c>
      <c r="K936" s="17">
        <f>HYPERLINK("https://docs.wto.org/imrd/directdoc.asp?DDFDocuments/v/G/TBTN17/TPKM293.DOCX","ES")</f>
      </c>
    </row>
    <row r="937">
      <c r="A937" s="11" t="s">
        <v>2156</v>
      </c>
      <c r="B937" s="12" t="s">
        <v>126</v>
      </c>
      <c r="C937" s="13">
        <v>43013</v>
      </c>
      <c r="D937" s="14" t="s">
        <v>13</v>
      </c>
      <c r="E937" s="15" t="s">
        <v>2155</v>
      </c>
      <c r="F937" s="16"/>
      <c r="G937" s="15" t="s">
        <v>728</v>
      </c>
      <c r="H937" s="15" t="s">
        <v>16</v>
      </c>
      <c r="I937" s="17">
        <f>HYPERLINK("https://docs.wto.org/imrd/directdoc.asp?DDFDocuments/t/G/TBTN17/TPKM294.DOCX","EN")</f>
      </c>
      <c r="J937" s="17">
        <f>HYPERLINK("https://docs.wto.org/imrd/directdoc.asp?DDFDocuments/u/G/TBTN17/TPKM294.DOCX","FR")</f>
      </c>
      <c r="K937" s="17">
        <f>HYPERLINK("https://docs.wto.org/imrd/directdoc.asp?DDFDocuments/v/G/TBTN17/TPKM294.DOCX","ES")</f>
      </c>
    </row>
    <row r="938">
      <c r="A938" s="11" t="s">
        <v>2157</v>
      </c>
      <c r="B938" s="12" t="s">
        <v>744</v>
      </c>
      <c r="C938" s="13">
        <v>43013</v>
      </c>
      <c r="D938" s="14" t="s">
        <v>51</v>
      </c>
      <c r="E938" s="15" t="s">
        <v>2158</v>
      </c>
      <c r="F938" s="16"/>
      <c r="G938" s="15" t="s">
        <v>2159</v>
      </c>
      <c r="H938" s="15" t="s">
        <v>270</v>
      </c>
      <c r="I938" s="17">
        <f>HYPERLINK("https://docs.wto.org/imrd/directdoc.asp?DDFDocuments/t/G/TBTN17/UKR119A1.DOCX","EN")</f>
      </c>
      <c r="J938" s="17">
        <f>HYPERLINK("https://docs.wto.org/imrd/directdoc.asp?DDFDocuments/u/G/TBTN17/UKR119A1.DOCX","FR")</f>
      </c>
      <c r="K938" s="17">
        <f>HYPERLINK("https://docs.wto.org/imrd/directdoc.asp?DDFDocuments/v/G/TBTN17/UKR119A1.DOCX","ES")</f>
      </c>
    </row>
    <row r="939">
      <c r="A939" s="11" t="s">
        <v>2160</v>
      </c>
      <c r="B939" s="12" t="s">
        <v>56</v>
      </c>
      <c r="C939" s="13">
        <v>43013</v>
      </c>
      <c r="D939" s="14" t="s">
        <v>51</v>
      </c>
      <c r="E939" s="15" t="s">
        <v>2161</v>
      </c>
      <c r="F939" s="16"/>
      <c r="G939" s="15" t="s">
        <v>2162</v>
      </c>
      <c r="H939" s="15" t="s">
        <v>54</v>
      </c>
      <c r="I939" s="17">
        <f>HYPERLINK("https://docs.wto.org/imrd/directdoc.asp?DDFDocuments/t/G/TBTN16/USA1063A1.DOCX","EN")</f>
      </c>
      <c r="J939" s="17">
        <f>HYPERLINK("https://docs.wto.org/imrd/directdoc.asp?DDFDocuments/u/G/TBTN16/USA1063A1.DOCX","FR")</f>
      </c>
      <c r="K939" s="17">
        <f>HYPERLINK("https://docs.wto.org/imrd/directdoc.asp?DDFDocuments/v/G/TBTN16/USA1063A1.DOCX","ES")</f>
      </c>
    </row>
    <row r="940">
      <c r="A940" s="11" t="s">
        <v>2163</v>
      </c>
      <c r="B940" s="12" t="s">
        <v>56</v>
      </c>
      <c r="C940" s="13">
        <v>43013</v>
      </c>
      <c r="D940" s="14" t="s">
        <v>51</v>
      </c>
      <c r="E940" s="15" t="s">
        <v>1908</v>
      </c>
      <c r="F940" s="16"/>
      <c r="G940" s="15" t="s">
        <v>1909</v>
      </c>
      <c r="H940" s="15" t="s">
        <v>54</v>
      </c>
      <c r="I940" s="17">
        <f>HYPERLINK("https://docs.wto.org/imrd/directdoc.asp?DDFDocuments/t/G/TBTN16/USA1097A2.DOCX","EN")</f>
      </c>
      <c r="J940" s="17">
        <f>HYPERLINK("https://docs.wto.org/imrd/directdoc.asp?DDFDocuments/u/G/TBTN16/USA1097A2.DOCX","FR")</f>
      </c>
      <c r="K940" s="17">
        <f>HYPERLINK("https://docs.wto.org/imrd/directdoc.asp?DDFDocuments/v/G/TBTN16/USA1097A2.DOCX","ES")</f>
      </c>
    </row>
    <row r="941">
      <c r="A941" s="11" t="s">
        <v>2164</v>
      </c>
      <c r="B941" s="12" t="s">
        <v>56</v>
      </c>
      <c r="C941" s="13">
        <v>43013</v>
      </c>
      <c r="D941" s="14" t="s">
        <v>51</v>
      </c>
      <c r="E941" s="15" t="s">
        <v>2165</v>
      </c>
      <c r="F941" s="16"/>
      <c r="G941" s="15" t="s">
        <v>2166</v>
      </c>
      <c r="H941" s="15" t="s">
        <v>81</v>
      </c>
      <c r="I941" s="17">
        <f>HYPERLINK("https://docs.wto.org/imrd/directdoc.asp?DDFDocuments/t/G/TBTN17/USA1294A1.DOCX","EN")</f>
      </c>
      <c r="J941" s="17">
        <f>HYPERLINK("https://docs.wto.org/imrd/directdoc.asp?DDFDocuments/u/G/TBTN17/USA1294A1.DOCX","FR")</f>
      </c>
      <c r="K941" s="17">
        <f>HYPERLINK("https://docs.wto.org/imrd/directdoc.asp?DDFDocuments/v/G/TBTN17/USA1294A1.DOCX","ES")</f>
      </c>
    </row>
    <row r="942">
      <c r="A942" s="11" t="s">
        <v>2167</v>
      </c>
      <c r="B942" s="12" t="s">
        <v>56</v>
      </c>
      <c r="C942" s="13">
        <v>43013</v>
      </c>
      <c r="D942" s="14" t="s">
        <v>51</v>
      </c>
      <c r="E942" s="15" t="s">
        <v>2168</v>
      </c>
      <c r="F942" s="16"/>
      <c r="G942" s="15" t="s">
        <v>2169</v>
      </c>
      <c r="H942" s="15" t="s">
        <v>72</v>
      </c>
      <c r="I942" s="17">
        <f>HYPERLINK("https://docs.wto.org/imrd/directdoc.asp?DDFDocuments/t/G/TBTN17/USA1295A1.DOCX","EN")</f>
      </c>
      <c r="J942" s="17">
        <f>HYPERLINK("https://docs.wto.org/imrd/directdoc.asp?DDFDocuments/u/G/TBTN17/USA1295A1.DOCX","FR")</f>
      </c>
      <c r="K942" s="17">
        <f>HYPERLINK("https://docs.wto.org/imrd/directdoc.asp?DDFDocuments/v/G/TBTN17/USA1295A1.DOCX","ES")</f>
      </c>
    </row>
    <row r="943">
      <c r="A943" s="11" t="s">
        <v>2170</v>
      </c>
      <c r="B943" s="12" t="s">
        <v>56</v>
      </c>
      <c r="C943" s="13">
        <v>43013</v>
      </c>
      <c r="D943" s="14" t="s">
        <v>51</v>
      </c>
      <c r="E943" s="15" t="s">
        <v>1178</v>
      </c>
      <c r="F943" s="16"/>
      <c r="G943" s="15" t="s">
        <v>2171</v>
      </c>
      <c r="H943" s="15" t="s">
        <v>81</v>
      </c>
      <c r="I943" s="17">
        <f>HYPERLINK("https://docs.wto.org/imrd/directdoc.asp?DDFDocuments/t/G/TBTN17/USA1302A1.DOCX","EN")</f>
      </c>
      <c r="J943" s="17">
        <f>HYPERLINK("https://docs.wto.org/imrd/directdoc.asp?DDFDocuments/u/G/TBTN17/USA1302A1.DOCX","FR")</f>
      </c>
      <c r="K943" s="17">
        <f>HYPERLINK("https://docs.wto.org/imrd/directdoc.asp?DDFDocuments/v/G/TBTN17/USA1302A1.DOCX","ES")</f>
      </c>
    </row>
    <row r="944">
      <c r="A944" s="11" t="s">
        <v>2172</v>
      </c>
      <c r="B944" s="12" t="s">
        <v>56</v>
      </c>
      <c r="C944" s="13">
        <v>43013</v>
      </c>
      <c r="D944" s="14" t="s">
        <v>51</v>
      </c>
      <c r="E944" s="15" t="s">
        <v>752</v>
      </c>
      <c r="F944" s="16"/>
      <c r="G944" s="15" t="s">
        <v>2173</v>
      </c>
      <c r="H944" s="15" t="s">
        <v>81</v>
      </c>
      <c r="I944" s="17">
        <f>HYPERLINK("https://docs.wto.org/imrd/directdoc.asp?DDFDocuments/t/G/TBTN17/USA1307A1.DOCX","EN")</f>
      </c>
      <c r="J944" s="17">
        <f>HYPERLINK("https://docs.wto.org/imrd/directdoc.asp?DDFDocuments/u/G/TBTN17/USA1307A1.DOCX","FR")</f>
      </c>
      <c r="K944" s="17">
        <f>HYPERLINK("https://docs.wto.org/imrd/directdoc.asp?DDFDocuments/v/G/TBTN17/USA1307A1.DOCX","ES")</f>
      </c>
    </row>
    <row r="945">
      <c r="A945" s="11" t="s">
        <v>2174</v>
      </c>
      <c r="B945" s="12" t="s">
        <v>56</v>
      </c>
      <c r="C945" s="13">
        <v>43013</v>
      </c>
      <c r="D945" s="14" t="s">
        <v>51</v>
      </c>
      <c r="E945" s="15" t="s">
        <v>2175</v>
      </c>
      <c r="F945" s="16" t="s">
        <v>2176</v>
      </c>
      <c r="G945" s="15" t="s">
        <v>2177</v>
      </c>
      <c r="H945" s="15" t="s">
        <v>54</v>
      </c>
      <c r="I945" s="17">
        <f>HYPERLINK("https://docs.wto.org/imrd/directdoc.asp?DDFDocuments/t/G/TBTN12/USA740A2.DOCX","EN")</f>
      </c>
      <c r="J945" s="17">
        <f>HYPERLINK("https://docs.wto.org/imrd/directdoc.asp?DDFDocuments/u/G/TBTN12/USA740A2.DOCX","FR")</f>
      </c>
      <c r="K945" s="17">
        <f>HYPERLINK("https://docs.wto.org/imrd/directdoc.asp?DDFDocuments/v/G/TBTN12/USA740A2.DOCX","ES")</f>
      </c>
    </row>
    <row r="946">
      <c r="A946" s="11" t="s">
        <v>2178</v>
      </c>
      <c r="B946" s="12" t="s">
        <v>56</v>
      </c>
      <c r="C946" s="13">
        <v>43013</v>
      </c>
      <c r="D946" s="14" t="s">
        <v>51</v>
      </c>
      <c r="E946" s="15" t="s">
        <v>2179</v>
      </c>
      <c r="F946" s="16"/>
      <c r="G946" s="15" t="s">
        <v>2008</v>
      </c>
      <c r="H946" s="15" t="s">
        <v>64</v>
      </c>
      <c r="I946" s="17">
        <f>HYPERLINK("https://docs.wto.org/imrd/directdoc.asp?DDFDocuments/t/G/TBTN14/USA894A4.DOCX","EN")</f>
      </c>
      <c r="J946" s="17">
        <f>HYPERLINK("https://docs.wto.org/imrd/directdoc.asp?DDFDocuments/u/G/TBTN14/USA894A4.DOCX","FR")</f>
      </c>
      <c r="K946" s="17">
        <f>HYPERLINK("https://docs.wto.org/imrd/directdoc.asp?DDFDocuments/v/G/TBTN14/USA894A4.DOCX","ES")</f>
      </c>
    </row>
    <row r="947">
      <c r="A947" s="11" t="s">
        <v>2180</v>
      </c>
      <c r="B947" s="12" t="s">
        <v>1117</v>
      </c>
      <c r="C947" s="13">
        <v>43012</v>
      </c>
      <c r="D947" s="14" t="s">
        <v>13</v>
      </c>
      <c r="E947" s="15"/>
      <c r="F947" s="16"/>
      <c r="G947" s="15"/>
      <c r="H947" s="15" t="s">
        <v>2181</v>
      </c>
      <c r="I947" s="17">
        <f>HYPERLINK("https://docs.wto.org/imrd/directdoc.asp?DDFDocuments/t/G/TBTN17/ARE379.DOCX","EN")</f>
      </c>
      <c r="J947" s="17">
        <f>HYPERLINK("https://docs.wto.org/imrd/directdoc.asp?DDFDocuments/u/G/TBTN17/ARE379.DOCX","FR")</f>
      </c>
      <c r="K947" s="17">
        <f>HYPERLINK("https://docs.wto.org/imrd/directdoc.asp?DDFDocuments/v/G/TBTN17/ARE379.DOCX","ES")</f>
      </c>
    </row>
    <row r="948">
      <c r="A948" s="11" t="s">
        <v>2182</v>
      </c>
      <c r="B948" s="12" t="s">
        <v>83</v>
      </c>
      <c r="C948" s="13">
        <v>43012</v>
      </c>
      <c r="D948" s="14" t="s">
        <v>51</v>
      </c>
      <c r="E948" s="15" t="s">
        <v>2183</v>
      </c>
      <c r="F948" s="16"/>
      <c r="G948" s="15" t="s">
        <v>2184</v>
      </c>
      <c r="H948" s="15" t="s">
        <v>54</v>
      </c>
      <c r="I948" s="17">
        <f>HYPERLINK("https://docs.wto.org/imrd/directdoc.asp?DDFDocuments/t/G/TBTN17/BRA712A1.DOCX","EN")</f>
      </c>
      <c r="J948" s="17">
        <f>HYPERLINK("https://docs.wto.org/imrd/directdoc.asp?DDFDocuments/u/G/TBTN17/BRA712A1.DOCX","FR")</f>
      </c>
      <c r="K948" s="17">
        <f>HYPERLINK("https://docs.wto.org/imrd/directdoc.asp?DDFDocuments/v/G/TBTN17/BRA712A1.DOCX","ES")</f>
      </c>
    </row>
    <row r="949">
      <c r="A949" s="11" t="s">
        <v>2185</v>
      </c>
      <c r="B949" s="12" t="s">
        <v>83</v>
      </c>
      <c r="C949" s="13">
        <v>43012</v>
      </c>
      <c r="D949" s="14" t="s">
        <v>13</v>
      </c>
      <c r="E949" s="15" t="s">
        <v>2186</v>
      </c>
      <c r="F949" s="16" t="s">
        <v>2187</v>
      </c>
      <c r="G949" s="15" t="s">
        <v>2188</v>
      </c>
      <c r="H949" s="15" t="s">
        <v>20</v>
      </c>
      <c r="I949" s="17">
        <f>HYPERLINK("https://docs.wto.org/imrd/directdoc.asp?DDFDocuments/t/G/TBTN17/BRA747.DOCX","EN")</f>
      </c>
      <c r="J949" s="17">
        <f>HYPERLINK("https://docs.wto.org/imrd/directdoc.asp?DDFDocuments/u/G/TBTN17/BRA747.DOCX","FR")</f>
      </c>
      <c r="K949" s="17">
        <f>HYPERLINK("https://docs.wto.org/imrd/directdoc.asp?DDFDocuments/v/G/TBTN17/BRA747.DOCX","ES")</f>
      </c>
    </row>
    <row r="950">
      <c r="A950" s="11" t="s">
        <v>2189</v>
      </c>
      <c r="B950" s="12" t="s">
        <v>83</v>
      </c>
      <c r="C950" s="13">
        <v>43012</v>
      </c>
      <c r="D950" s="14" t="s">
        <v>13</v>
      </c>
      <c r="E950" s="15" t="s">
        <v>2190</v>
      </c>
      <c r="F950" s="16"/>
      <c r="G950" s="15" t="s">
        <v>282</v>
      </c>
      <c r="H950" s="15" t="s">
        <v>16</v>
      </c>
      <c r="I950" s="17">
        <f>HYPERLINK("https://docs.wto.org/imrd/directdoc.asp?DDFDocuments/t/G/TBTN17/BRA748.DOCX","EN")</f>
      </c>
      <c r="J950" s="17">
        <f>HYPERLINK("https://docs.wto.org/imrd/directdoc.asp?DDFDocuments/u/G/TBTN17/BRA748.DOCX","FR")</f>
      </c>
      <c r="K950" s="17">
        <f>HYPERLINK("https://docs.wto.org/imrd/directdoc.asp?DDFDocuments/v/G/TBTN17/BRA748.DOCX","ES")</f>
      </c>
    </row>
    <row r="951">
      <c r="A951" s="11" t="s">
        <v>2191</v>
      </c>
      <c r="B951" s="12" t="s">
        <v>89</v>
      </c>
      <c r="C951" s="13">
        <v>43012</v>
      </c>
      <c r="D951" s="14" t="s">
        <v>13</v>
      </c>
      <c r="E951" s="15" t="s">
        <v>2192</v>
      </c>
      <c r="F951" s="16" t="s">
        <v>2193</v>
      </c>
      <c r="G951" s="15" t="s">
        <v>1602</v>
      </c>
      <c r="H951" s="15" t="s">
        <v>16</v>
      </c>
      <c r="I951" s="17">
        <f>HYPERLINK("https://docs.wto.org/imrd/directdoc.asp?DDFDocuments/t/G/TBTN17/EU519.DOCX","EN")</f>
      </c>
      <c r="J951" s="17">
        <f>HYPERLINK("https://docs.wto.org/imrd/directdoc.asp?DDFDocuments/u/G/TBTN17/EU519.DOCX","FR")</f>
      </c>
      <c r="K951" s="17">
        <f>HYPERLINK("https://docs.wto.org/imrd/directdoc.asp?DDFDocuments/v/G/TBTN17/EU519.DOCX","ES")</f>
      </c>
    </row>
    <row r="952">
      <c r="A952" s="11" t="s">
        <v>2194</v>
      </c>
      <c r="B952" s="12" t="s">
        <v>89</v>
      </c>
      <c r="C952" s="13">
        <v>43012</v>
      </c>
      <c r="D952" s="14" t="s">
        <v>13</v>
      </c>
      <c r="E952" s="15" t="s">
        <v>2195</v>
      </c>
      <c r="F952" s="16" t="s">
        <v>2196</v>
      </c>
      <c r="G952" s="15" t="s">
        <v>1602</v>
      </c>
      <c r="H952" s="15" t="s">
        <v>16</v>
      </c>
      <c r="I952" s="17">
        <f>HYPERLINK("https://docs.wto.org/imrd/directdoc.asp?DDFDocuments/t/G/TBTN17/EU520.DOCX","EN")</f>
      </c>
      <c r="J952" s="17">
        <f>HYPERLINK("https://docs.wto.org/imrd/directdoc.asp?DDFDocuments/u/G/TBTN17/EU520.DOCX","FR")</f>
      </c>
      <c r="K952" s="17">
        <f>HYPERLINK("https://docs.wto.org/imrd/directdoc.asp?DDFDocuments/v/G/TBTN17/EU520.DOCX","ES")</f>
      </c>
    </row>
    <row r="953">
      <c r="A953" s="11" t="s">
        <v>2197</v>
      </c>
      <c r="B953" s="12" t="s">
        <v>292</v>
      </c>
      <c r="C953" s="13">
        <v>43012</v>
      </c>
      <c r="D953" s="14" t="s">
        <v>51</v>
      </c>
      <c r="E953" s="15" t="s">
        <v>1671</v>
      </c>
      <c r="F953" s="16"/>
      <c r="G953" s="15" t="s">
        <v>91</v>
      </c>
      <c r="H953" s="15" t="s">
        <v>114</v>
      </c>
      <c r="I953" s="17">
        <f>HYPERLINK("https://docs.wto.org/imrd/directdoc.asp?DDFDocuments/t/G/TBTN17/JPN551A2.DOCX","EN")</f>
      </c>
      <c r="J953" s="17">
        <f>HYPERLINK("https://docs.wto.org/imrd/directdoc.asp?DDFDocuments/u/G/TBTN17/JPN551A2.DOCX","FR")</f>
      </c>
      <c r="K953" s="17">
        <f>HYPERLINK("https://docs.wto.org/imrd/directdoc.asp?DDFDocuments/v/G/TBTN17/JPN551A2.DOCX","ES")</f>
      </c>
    </row>
    <row r="954">
      <c r="A954" s="11" t="s">
        <v>2198</v>
      </c>
      <c r="B954" s="12" t="s">
        <v>185</v>
      </c>
      <c r="C954" s="13">
        <v>43012</v>
      </c>
      <c r="D954" s="14" t="s">
        <v>13</v>
      </c>
      <c r="E954" s="15" t="s">
        <v>2199</v>
      </c>
      <c r="F954" s="16"/>
      <c r="G954" s="15" t="s">
        <v>455</v>
      </c>
      <c r="H954" s="15" t="s">
        <v>20</v>
      </c>
      <c r="I954" s="17">
        <f>HYPERLINK("https://docs.wto.org/imrd/directdoc.asp?DDFDocuments/t/G/TBTN17/UGA768.DOCX","EN")</f>
      </c>
      <c r="J954" s="17">
        <f>HYPERLINK("https://docs.wto.org/imrd/directdoc.asp?DDFDocuments/u/G/TBTN17/UGA768.DOCX","FR")</f>
      </c>
      <c r="K954" s="17">
        <f>HYPERLINK("https://docs.wto.org/imrd/directdoc.asp?DDFDocuments/v/G/TBTN17/UGA768.DOCX","ES")</f>
      </c>
    </row>
    <row r="955">
      <c r="A955" s="11" t="s">
        <v>2200</v>
      </c>
      <c r="B955" s="12" t="s">
        <v>185</v>
      </c>
      <c r="C955" s="13">
        <v>43012</v>
      </c>
      <c r="D955" s="14" t="s">
        <v>13</v>
      </c>
      <c r="E955" s="15" t="s">
        <v>2201</v>
      </c>
      <c r="F955" s="16"/>
      <c r="G955" s="15" t="s">
        <v>2202</v>
      </c>
      <c r="H955" s="15" t="s">
        <v>20</v>
      </c>
      <c r="I955" s="17">
        <f>HYPERLINK("https://docs.wto.org/imrd/directdoc.asp?DDFDocuments/t/G/TBTN17/UGA769.DOCX","EN")</f>
      </c>
      <c r="J955" s="17">
        <f>HYPERLINK("https://docs.wto.org/imrd/directdoc.asp?DDFDocuments/u/G/TBTN17/UGA769.DOCX","FR")</f>
      </c>
      <c r="K955" s="17">
        <f>HYPERLINK("https://docs.wto.org/imrd/directdoc.asp?DDFDocuments/v/G/TBTN17/UGA769.DOCX","ES")</f>
      </c>
    </row>
    <row r="956">
      <c r="A956" s="11" t="s">
        <v>2203</v>
      </c>
      <c r="B956" s="12" t="s">
        <v>185</v>
      </c>
      <c r="C956" s="13">
        <v>43012</v>
      </c>
      <c r="D956" s="14" t="s">
        <v>13</v>
      </c>
      <c r="E956" s="15" t="s">
        <v>2204</v>
      </c>
      <c r="F956" s="16" t="s">
        <v>2205</v>
      </c>
      <c r="G956" s="15" t="s">
        <v>455</v>
      </c>
      <c r="H956" s="15" t="s">
        <v>20</v>
      </c>
      <c r="I956" s="17">
        <f>HYPERLINK("https://docs.wto.org/imrd/directdoc.asp?DDFDocuments/t/G/TBTN17/UGA770.DOCX","EN")</f>
      </c>
      <c r="J956" s="17">
        <f>HYPERLINK("https://docs.wto.org/imrd/directdoc.asp?DDFDocuments/u/G/TBTN17/UGA770.DOCX","FR")</f>
      </c>
      <c r="K956" s="17">
        <f>HYPERLINK("https://docs.wto.org/imrd/directdoc.asp?DDFDocuments/v/G/TBTN17/UGA770.DOCX","ES")</f>
      </c>
    </row>
    <row r="957">
      <c r="A957" s="11" t="s">
        <v>2206</v>
      </c>
      <c r="B957" s="12" t="s">
        <v>185</v>
      </c>
      <c r="C957" s="13">
        <v>43012</v>
      </c>
      <c r="D957" s="14" t="s">
        <v>13</v>
      </c>
      <c r="E957" s="15" t="s">
        <v>2207</v>
      </c>
      <c r="F957" s="16"/>
      <c r="G957" s="15" t="s">
        <v>455</v>
      </c>
      <c r="H957" s="15" t="s">
        <v>20</v>
      </c>
      <c r="I957" s="17">
        <f>HYPERLINK("https://docs.wto.org/imrd/directdoc.asp?DDFDocuments/t/G/TBTN17/UGA771.DOCX","EN")</f>
      </c>
      <c r="J957" s="17">
        <f>HYPERLINK("https://docs.wto.org/imrd/directdoc.asp?DDFDocuments/u/G/TBTN17/UGA771.DOCX","FR")</f>
      </c>
      <c r="K957" s="17">
        <f>HYPERLINK("https://docs.wto.org/imrd/directdoc.asp?DDFDocuments/v/G/TBTN17/UGA771.DOCX","ES")</f>
      </c>
    </row>
    <row r="958">
      <c r="A958" s="11" t="s">
        <v>2208</v>
      </c>
      <c r="B958" s="12" t="s">
        <v>185</v>
      </c>
      <c r="C958" s="13">
        <v>43012</v>
      </c>
      <c r="D958" s="14" t="s">
        <v>13</v>
      </c>
      <c r="E958" s="15" t="s">
        <v>2209</v>
      </c>
      <c r="F958" s="16"/>
      <c r="G958" s="15" t="s">
        <v>2210</v>
      </c>
      <c r="H958" s="15" t="s">
        <v>220</v>
      </c>
      <c r="I958" s="17">
        <f>HYPERLINK("https://docs.wto.org/imrd/directdoc.asp?DDFDocuments/t/G/TBTN17/UGA772.DOCX","EN")</f>
      </c>
      <c r="J958" s="17">
        <f>HYPERLINK("https://docs.wto.org/imrd/directdoc.asp?DDFDocuments/u/G/TBTN17/UGA772.DOCX","FR")</f>
      </c>
      <c r="K958" s="17">
        <f>HYPERLINK("https://docs.wto.org/imrd/directdoc.asp?DDFDocuments/v/G/TBTN17/UGA772.DOCX","ES")</f>
      </c>
    </row>
    <row r="959">
      <c r="A959" s="11" t="s">
        <v>2211</v>
      </c>
      <c r="B959" s="12" t="s">
        <v>185</v>
      </c>
      <c r="C959" s="13">
        <v>43012</v>
      </c>
      <c r="D959" s="14" t="s">
        <v>13</v>
      </c>
      <c r="E959" s="15"/>
      <c r="F959" s="16"/>
      <c r="G959" s="15" t="s">
        <v>2212</v>
      </c>
      <c r="H959" s="15" t="s">
        <v>16</v>
      </c>
      <c r="I959" s="17">
        <f>HYPERLINK("https://docs.wto.org/imrd/directdoc.asp?DDFDocuments/t/G/TBTN17/UGA773.DOCX","EN")</f>
      </c>
      <c r="J959" s="17">
        <f>HYPERLINK("https://docs.wto.org/imrd/directdoc.asp?DDFDocuments/u/G/TBTN17/UGA773.DOCX","FR")</f>
      </c>
      <c r="K959" s="17">
        <f>HYPERLINK("https://docs.wto.org/imrd/directdoc.asp?DDFDocuments/v/G/TBTN17/UGA773.DOCX","ES")</f>
      </c>
    </row>
    <row r="960">
      <c r="A960" s="11" t="s">
        <v>2213</v>
      </c>
      <c r="B960" s="12" t="s">
        <v>185</v>
      </c>
      <c r="C960" s="13">
        <v>43012</v>
      </c>
      <c r="D960" s="14" t="s">
        <v>13</v>
      </c>
      <c r="E960" s="15"/>
      <c r="F960" s="16"/>
      <c r="G960" s="15" t="s">
        <v>2214</v>
      </c>
      <c r="H960" s="15" t="s">
        <v>16</v>
      </c>
      <c r="I960" s="17">
        <f>HYPERLINK("https://docs.wto.org/imrd/directdoc.asp?DDFDocuments/t/G/TBTN17/UGA774.DOCX","EN")</f>
      </c>
      <c r="J960" s="17">
        <f>HYPERLINK("https://docs.wto.org/imrd/directdoc.asp?DDFDocuments/u/G/TBTN17/UGA774.DOCX","FR")</f>
      </c>
      <c r="K960" s="17">
        <f>HYPERLINK("https://docs.wto.org/imrd/directdoc.asp?DDFDocuments/v/G/TBTN17/UGA774.DOCX","ES")</f>
      </c>
    </row>
    <row r="961">
      <c r="A961" s="11" t="s">
        <v>2215</v>
      </c>
      <c r="B961" s="12" t="s">
        <v>1120</v>
      </c>
      <c r="C961" s="13">
        <v>43011</v>
      </c>
      <c r="D961" s="14" t="s">
        <v>13</v>
      </c>
      <c r="E961" s="15" t="s">
        <v>1805</v>
      </c>
      <c r="F961" s="16"/>
      <c r="G961" s="15" t="s">
        <v>953</v>
      </c>
      <c r="H961" s="15" t="s">
        <v>16</v>
      </c>
      <c r="I961" s="17">
        <f>HYPERLINK("https://docs.wto.org/imrd/directdoc.asp?DDFDocuments/t/G/TBTN17/ARE378.DOCX","EN")</f>
      </c>
      <c r="J961" s="17">
        <f>HYPERLINK("https://docs.wto.org/imrd/directdoc.asp?DDFDocuments/u/G/TBTN17/ARE378.DOCX","FR")</f>
      </c>
      <c r="K961" s="17">
        <f>HYPERLINK("https://docs.wto.org/imrd/directdoc.asp?DDFDocuments/v/G/TBTN17/ARE378.DOCX","ES")</f>
      </c>
    </row>
    <row r="962">
      <c r="A962" s="11" t="s">
        <v>2215</v>
      </c>
      <c r="B962" s="12" t="s">
        <v>1117</v>
      </c>
      <c r="C962" s="13">
        <v>43011</v>
      </c>
      <c r="D962" s="14" t="s">
        <v>13</v>
      </c>
      <c r="E962" s="15" t="s">
        <v>1805</v>
      </c>
      <c r="F962" s="16"/>
      <c r="G962" s="15" t="s">
        <v>953</v>
      </c>
      <c r="H962" s="15" t="s">
        <v>16</v>
      </c>
      <c r="I962" s="17">
        <f>HYPERLINK("https://docs.wto.org/imrd/directdoc.asp?DDFDocuments/t/G/TBTN17/ARE378.DOCX","EN")</f>
      </c>
      <c r="J962" s="17">
        <f>HYPERLINK("https://docs.wto.org/imrd/directdoc.asp?DDFDocuments/u/G/TBTN17/ARE378.DOCX","FR")</f>
      </c>
      <c r="K962" s="17">
        <f>HYPERLINK("https://docs.wto.org/imrd/directdoc.asp?DDFDocuments/v/G/TBTN17/ARE378.DOCX","ES")</f>
      </c>
    </row>
    <row r="963">
      <c r="A963" s="11" t="s">
        <v>2215</v>
      </c>
      <c r="B963" s="12" t="s">
        <v>1119</v>
      </c>
      <c r="C963" s="13">
        <v>43011</v>
      </c>
      <c r="D963" s="14" t="s">
        <v>13</v>
      </c>
      <c r="E963" s="15" t="s">
        <v>1805</v>
      </c>
      <c r="F963" s="16"/>
      <c r="G963" s="15" t="s">
        <v>953</v>
      </c>
      <c r="H963" s="15" t="s">
        <v>16</v>
      </c>
      <c r="I963" s="17">
        <f>HYPERLINK("https://docs.wto.org/imrd/directdoc.asp?DDFDocuments/t/G/TBTN17/ARE378.DOCX","EN")</f>
      </c>
      <c r="J963" s="17">
        <f>HYPERLINK("https://docs.wto.org/imrd/directdoc.asp?DDFDocuments/u/G/TBTN17/ARE378.DOCX","FR")</f>
      </c>
      <c r="K963" s="17">
        <f>HYPERLINK("https://docs.wto.org/imrd/directdoc.asp?DDFDocuments/v/G/TBTN17/ARE378.DOCX","ES")</f>
      </c>
    </row>
    <row r="964">
      <c r="A964" s="11" t="s">
        <v>2215</v>
      </c>
      <c r="B964" s="12" t="s">
        <v>409</v>
      </c>
      <c r="C964" s="13">
        <v>43011</v>
      </c>
      <c r="D964" s="14" t="s">
        <v>13</v>
      </c>
      <c r="E964" s="15" t="s">
        <v>1805</v>
      </c>
      <c r="F964" s="16"/>
      <c r="G964" s="15" t="s">
        <v>953</v>
      </c>
      <c r="H964" s="15" t="s">
        <v>16</v>
      </c>
      <c r="I964" s="17">
        <f>HYPERLINK("https://docs.wto.org/imrd/directdoc.asp?DDFDocuments/t/G/TBTN17/ARE378.DOCX","EN")</f>
      </c>
      <c r="J964" s="17">
        <f>HYPERLINK("https://docs.wto.org/imrd/directdoc.asp?DDFDocuments/u/G/TBTN17/ARE378.DOCX","FR")</f>
      </c>
      <c r="K964" s="17">
        <f>HYPERLINK("https://docs.wto.org/imrd/directdoc.asp?DDFDocuments/v/G/TBTN17/ARE378.DOCX","ES")</f>
      </c>
    </row>
    <row r="965">
      <c r="A965" s="11" t="s">
        <v>2215</v>
      </c>
      <c r="B965" s="12" t="s">
        <v>234</v>
      </c>
      <c r="C965" s="13">
        <v>43011</v>
      </c>
      <c r="D965" s="14" t="s">
        <v>13</v>
      </c>
      <c r="E965" s="15" t="s">
        <v>1805</v>
      </c>
      <c r="F965" s="16"/>
      <c r="G965" s="15" t="s">
        <v>953</v>
      </c>
      <c r="H965" s="15" t="s">
        <v>16</v>
      </c>
      <c r="I965" s="17">
        <f>HYPERLINK("https://docs.wto.org/imrd/directdoc.asp?DDFDocuments/t/G/TBTN17/ARE378.DOCX","EN")</f>
      </c>
      <c r="J965" s="17">
        <f>HYPERLINK("https://docs.wto.org/imrd/directdoc.asp?DDFDocuments/u/G/TBTN17/ARE378.DOCX","FR")</f>
      </c>
      <c r="K965" s="17">
        <f>HYPERLINK("https://docs.wto.org/imrd/directdoc.asp?DDFDocuments/v/G/TBTN17/ARE378.DOCX","ES")</f>
      </c>
    </row>
    <row r="966">
      <c r="A966" s="11" t="s">
        <v>2215</v>
      </c>
      <c r="B966" s="12" t="s">
        <v>34</v>
      </c>
      <c r="C966" s="13">
        <v>43011</v>
      </c>
      <c r="D966" s="14" t="s">
        <v>13</v>
      </c>
      <c r="E966" s="15" t="s">
        <v>1805</v>
      </c>
      <c r="F966" s="16"/>
      <c r="G966" s="15" t="s">
        <v>953</v>
      </c>
      <c r="H966" s="15" t="s">
        <v>16</v>
      </c>
      <c r="I966" s="17">
        <f>HYPERLINK("https://docs.wto.org/imrd/directdoc.asp?DDFDocuments/t/G/TBTN17/ARE378.DOCX","EN")</f>
      </c>
      <c r="J966" s="17">
        <f>HYPERLINK("https://docs.wto.org/imrd/directdoc.asp?DDFDocuments/u/G/TBTN17/ARE378.DOCX","FR")</f>
      </c>
      <c r="K966" s="17">
        <f>HYPERLINK("https://docs.wto.org/imrd/directdoc.asp?DDFDocuments/v/G/TBTN17/ARE378.DOCX","ES")</f>
      </c>
    </row>
    <row r="967">
      <c r="A967" s="11" t="s">
        <v>2215</v>
      </c>
      <c r="B967" s="12" t="s">
        <v>1121</v>
      </c>
      <c r="C967" s="13">
        <v>43011</v>
      </c>
      <c r="D967" s="14" t="s">
        <v>13</v>
      </c>
      <c r="E967" s="15" t="s">
        <v>1805</v>
      </c>
      <c r="F967" s="16"/>
      <c r="G967" s="15" t="s">
        <v>953</v>
      </c>
      <c r="H967" s="15" t="s">
        <v>16</v>
      </c>
      <c r="I967" s="17">
        <f>HYPERLINK("https://docs.wto.org/imrd/directdoc.asp?DDFDocuments/t/G/TBTN17/ARE378.DOCX","EN")</f>
      </c>
      <c r="J967" s="17">
        <f>HYPERLINK("https://docs.wto.org/imrd/directdoc.asp?DDFDocuments/u/G/TBTN17/ARE378.DOCX","FR")</f>
      </c>
      <c r="K967" s="17">
        <f>HYPERLINK("https://docs.wto.org/imrd/directdoc.asp?DDFDocuments/v/G/TBTN17/ARE378.DOCX","ES")</f>
      </c>
    </row>
    <row r="968">
      <c r="A968" s="11" t="s">
        <v>2216</v>
      </c>
      <c r="B968" s="12" t="s">
        <v>1329</v>
      </c>
      <c r="C968" s="13">
        <v>43011</v>
      </c>
      <c r="D968" s="14" t="s">
        <v>13</v>
      </c>
      <c r="E968" s="15" t="s">
        <v>2217</v>
      </c>
      <c r="F968" s="16"/>
      <c r="G968" s="15" t="s">
        <v>1331</v>
      </c>
      <c r="H968" s="15" t="s">
        <v>16</v>
      </c>
      <c r="I968" s="17">
        <f>HYPERLINK("https://docs.wto.org/imrd/directdoc.asp?DDFDocuments/t/G/TBTN17/DOM224.DOCX","EN")</f>
      </c>
      <c r="J968" s="17">
        <f>HYPERLINK("https://docs.wto.org/imrd/directdoc.asp?DDFDocuments/u/G/TBTN17/DOM224.DOCX","FR")</f>
      </c>
      <c r="K968" s="17">
        <f>HYPERLINK("https://docs.wto.org/imrd/directdoc.asp?DDFDocuments/v/G/TBTN17/DOM224.DOCX","ES")</f>
      </c>
    </row>
    <row r="969">
      <c r="A969" s="11" t="s">
        <v>2218</v>
      </c>
      <c r="B969" s="12" t="s">
        <v>185</v>
      </c>
      <c r="C969" s="13">
        <v>43011</v>
      </c>
      <c r="D969" s="14" t="s">
        <v>13</v>
      </c>
      <c r="E969" s="15" t="s">
        <v>2219</v>
      </c>
      <c r="F969" s="16"/>
      <c r="G969" s="15" t="s">
        <v>677</v>
      </c>
      <c r="H969" s="15" t="s">
        <v>189</v>
      </c>
      <c r="I969" s="17">
        <f>HYPERLINK("https://docs.wto.org/imrd/directdoc.asp?DDFDocuments/t/G/TBTN17/UGA757.DOCX","EN")</f>
      </c>
      <c r="J969" s="17">
        <f>HYPERLINK("https://docs.wto.org/imrd/directdoc.asp?DDFDocuments/u/G/TBTN17/UGA757.DOCX","FR")</f>
      </c>
      <c r="K969" s="17">
        <f>HYPERLINK("https://docs.wto.org/imrd/directdoc.asp?DDFDocuments/v/G/TBTN17/UGA757.DOCX","ES")</f>
      </c>
    </row>
    <row r="970">
      <c r="A970" s="11" t="s">
        <v>2220</v>
      </c>
      <c r="B970" s="12" t="s">
        <v>185</v>
      </c>
      <c r="C970" s="13">
        <v>43011</v>
      </c>
      <c r="D970" s="14" t="s">
        <v>13</v>
      </c>
      <c r="E970" s="15" t="s">
        <v>2221</v>
      </c>
      <c r="F970" s="16"/>
      <c r="G970" s="15" t="s">
        <v>2222</v>
      </c>
      <c r="H970" s="15" t="s">
        <v>220</v>
      </c>
      <c r="I970" s="17">
        <f>HYPERLINK("https://docs.wto.org/imrd/directdoc.asp?DDFDocuments/t/G/TBTN17/UGA758.DOCX","EN")</f>
      </c>
      <c r="J970" s="17">
        <f>HYPERLINK("https://docs.wto.org/imrd/directdoc.asp?DDFDocuments/u/G/TBTN17/UGA758.DOCX","FR")</f>
      </c>
      <c r="K970" s="17">
        <f>HYPERLINK("https://docs.wto.org/imrd/directdoc.asp?DDFDocuments/v/G/TBTN17/UGA758.DOCX","ES")</f>
      </c>
    </row>
    <row r="971">
      <c r="A971" s="11" t="s">
        <v>2223</v>
      </c>
      <c r="B971" s="12" t="s">
        <v>185</v>
      </c>
      <c r="C971" s="13">
        <v>43011</v>
      </c>
      <c r="D971" s="14" t="s">
        <v>13</v>
      </c>
      <c r="E971" s="15"/>
      <c r="F971" s="16"/>
      <c r="G971" s="15" t="s">
        <v>2214</v>
      </c>
      <c r="H971" s="15" t="s">
        <v>16</v>
      </c>
      <c r="I971" s="17">
        <f>HYPERLINK("https://docs.wto.org/imrd/directdoc.asp?DDFDocuments/t/G/TBTN17/UGA759.DOCX","EN")</f>
      </c>
      <c r="J971" s="17">
        <f>HYPERLINK("https://docs.wto.org/imrd/directdoc.asp?DDFDocuments/u/G/TBTN17/UGA759.DOCX","FR")</f>
      </c>
      <c r="K971" s="17">
        <f>HYPERLINK("https://docs.wto.org/imrd/directdoc.asp?DDFDocuments/v/G/TBTN17/UGA759.DOCX","ES")</f>
      </c>
    </row>
    <row r="972">
      <c r="A972" s="11" t="s">
        <v>2224</v>
      </c>
      <c r="B972" s="12" t="s">
        <v>185</v>
      </c>
      <c r="C972" s="13">
        <v>43011</v>
      </c>
      <c r="D972" s="14" t="s">
        <v>13</v>
      </c>
      <c r="E972" s="15"/>
      <c r="F972" s="16"/>
      <c r="G972" s="15" t="s">
        <v>2214</v>
      </c>
      <c r="H972" s="15" t="s">
        <v>20</v>
      </c>
      <c r="I972" s="17">
        <f>HYPERLINK("https://docs.wto.org/imrd/directdoc.asp?DDFDocuments/t/G/TBTN17/UGA760.DOCX","EN")</f>
      </c>
      <c r="J972" s="17">
        <f>HYPERLINK("https://docs.wto.org/imrd/directdoc.asp?DDFDocuments/u/G/TBTN17/UGA760.DOCX","FR")</f>
      </c>
      <c r="K972" s="17">
        <f>HYPERLINK("https://docs.wto.org/imrd/directdoc.asp?DDFDocuments/v/G/TBTN17/UGA760.DOCX","ES")</f>
      </c>
    </row>
    <row r="973">
      <c r="A973" s="11" t="s">
        <v>2225</v>
      </c>
      <c r="B973" s="12" t="s">
        <v>185</v>
      </c>
      <c r="C973" s="13">
        <v>43011</v>
      </c>
      <c r="D973" s="14" t="s">
        <v>13</v>
      </c>
      <c r="E973" s="15"/>
      <c r="F973" s="16"/>
      <c r="G973" s="15" t="s">
        <v>2226</v>
      </c>
      <c r="H973" s="15" t="s">
        <v>16</v>
      </c>
      <c r="I973" s="17">
        <f>HYPERLINK("https://docs.wto.org/imrd/directdoc.asp?DDFDocuments/t/G/TBTN17/UGA761.DOCX","EN")</f>
      </c>
      <c r="J973" s="17">
        <f>HYPERLINK("https://docs.wto.org/imrd/directdoc.asp?DDFDocuments/u/G/TBTN17/UGA761.DOCX","FR")</f>
      </c>
      <c r="K973" s="17">
        <f>HYPERLINK("https://docs.wto.org/imrd/directdoc.asp?DDFDocuments/v/G/TBTN17/UGA761.DOCX","ES")</f>
      </c>
    </row>
    <row r="974">
      <c r="A974" s="11" t="s">
        <v>2227</v>
      </c>
      <c r="B974" s="12" t="s">
        <v>185</v>
      </c>
      <c r="C974" s="13">
        <v>43011</v>
      </c>
      <c r="D974" s="14" t="s">
        <v>13</v>
      </c>
      <c r="E974" s="15" t="s">
        <v>2228</v>
      </c>
      <c r="F974" s="16"/>
      <c r="G974" s="15"/>
      <c r="H974" s="15" t="s">
        <v>220</v>
      </c>
      <c r="I974" s="17">
        <f>HYPERLINK("https://docs.wto.org/imrd/directdoc.asp?DDFDocuments/t/G/TBTN17/UGA762.DOCX","EN")</f>
      </c>
      <c r="J974" s="17">
        <f>HYPERLINK("https://docs.wto.org/imrd/directdoc.asp?DDFDocuments/u/G/TBTN17/UGA762.DOCX","FR")</f>
      </c>
      <c r="K974" s="17">
        <f>HYPERLINK("https://docs.wto.org/imrd/directdoc.asp?DDFDocuments/v/G/TBTN17/UGA762.DOCX","ES")</f>
      </c>
    </row>
    <row r="975">
      <c r="A975" s="11" t="s">
        <v>2229</v>
      </c>
      <c r="B975" s="12" t="s">
        <v>185</v>
      </c>
      <c r="C975" s="13">
        <v>43011</v>
      </c>
      <c r="D975" s="14" t="s">
        <v>13</v>
      </c>
      <c r="E975" s="15" t="s">
        <v>2230</v>
      </c>
      <c r="F975" s="16"/>
      <c r="G975" s="15" t="s">
        <v>2231</v>
      </c>
      <c r="H975" s="15" t="s">
        <v>149</v>
      </c>
      <c r="I975" s="17">
        <f>HYPERLINK("https://docs.wto.org/imrd/directdoc.asp?DDFDocuments/t/G/TBTN17/UGA763.DOCX","EN")</f>
      </c>
      <c r="J975" s="17">
        <f>HYPERLINK("https://docs.wto.org/imrd/directdoc.asp?DDFDocuments/u/G/TBTN17/UGA763.DOCX","FR")</f>
      </c>
      <c r="K975" s="17">
        <f>HYPERLINK("https://docs.wto.org/imrd/directdoc.asp?DDFDocuments/v/G/TBTN17/UGA763.DOCX","ES")</f>
      </c>
    </row>
    <row r="976">
      <c r="A976" s="11" t="s">
        <v>2232</v>
      </c>
      <c r="B976" s="12" t="s">
        <v>185</v>
      </c>
      <c r="C976" s="13">
        <v>43011</v>
      </c>
      <c r="D976" s="14" t="s">
        <v>13</v>
      </c>
      <c r="E976" s="15" t="s">
        <v>2233</v>
      </c>
      <c r="F976" s="16"/>
      <c r="G976" s="15" t="s">
        <v>2234</v>
      </c>
      <c r="H976" s="15" t="s">
        <v>149</v>
      </c>
      <c r="I976" s="17">
        <f>HYPERLINK("https://docs.wto.org/imrd/directdoc.asp?DDFDocuments/t/G/TBTN17/UGA764.DOCX","EN")</f>
      </c>
      <c r="J976" s="17">
        <f>HYPERLINK("https://docs.wto.org/imrd/directdoc.asp?DDFDocuments/u/G/TBTN17/UGA764.DOCX","FR")</f>
      </c>
      <c r="K976" s="17">
        <f>HYPERLINK("https://docs.wto.org/imrd/directdoc.asp?DDFDocuments/v/G/TBTN17/UGA764.DOCX","ES")</f>
      </c>
    </row>
    <row r="977">
      <c r="A977" s="11" t="s">
        <v>2235</v>
      </c>
      <c r="B977" s="12" t="s">
        <v>185</v>
      </c>
      <c r="C977" s="13">
        <v>43011</v>
      </c>
      <c r="D977" s="14" t="s">
        <v>13</v>
      </c>
      <c r="E977" s="15"/>
      <c r="F977" s="16"/>
      <c r="G977" s="15" t="s">
        <v>2214</v>
      </c>
      <c r="H977" s="15" t="s">
        <v>220</v>
      </c>
      <c r="I977" s="17">
        <f>HYPERLINK("https://docs.wto.org/imrd/directdoc.asp?DDFDocuments/t/G/TBTN17/UGA765.DOCX","EN")</f>
      </c>
      <c r="J977" s="17">
        <f>HYPERLINK("https://docs.wto.org/imrd/directdoc.asp?DDFDocuments/u/G/TBTN17/UGA765.DOCX","FR")</f>
      </c>
      <c r="K977" s="17">
        <f>HYPERLINK("https://docs.wto.org/imrd/directdoc.asp?DDFDocuments/v/G/TBTN17/UGA765.DOCX","ES")</f>
      </c>
    </row>
    <row r="978">
      <c r="A978" s="11" t="s">
        <v>2236</v>
      </c>
      <c r="B978" s="12" t="s">
        <v>185</v>
      </c>
      <c r="C978" s="13">
        <v>43011</v>
      </c>
      <c r="D978" s="14" t="s">
        <v>13</v>
      </c>
      <c r="E978" s="15" t="s">
        <v>2237</v>
      </c>
      <c r="F978" s="16"/>
      <c r="G978" s="15" t="s">
        <v>1892</v>
      </c>
      <c r="H978" s="15" t="s">
        <v>220</v>
      </c>
      <c r="I978" s="17">
        <f>HYPERLINK("https://docs.wto.org/imrd/directdoc.asp?DDFDocuments/t/G/TBTN17/UGA766.DOCX","EN")</f>
      </c>
      <c r="J978" s="17">
        <f>HYPERLINK("https://docs.wto.org/imrd/directdoc.asp?DDFDocuments/u/G/TBTN17/UGA766.DOCX","FR")</f>
      </c>
      <c r="K978" s="17">
        <f>HYPERLINK("https://docs.wto.org/imrd/directdoc.asp?DDFDocuments/v/G/TBTN17/UGA766.DOCX","ES")</f>
      </c>
    </row>
    <row r="979">
      <c r="A979" s="11" t="s">
        <v>2238</v>
      </c>
      <c r="B979" s="12" t="s">
        <v>185</v>
      </c>
      <c r="C979" s="13">
        <v>43011</v>
      </c>
      <c r="D979" s="14" t="s">
        <v>13</v>
      </c>
      <c r="E979" s="15" t="s">
        <v>2239</v>
      </c>
      <c r="F979" s="16"/>
      <c r="G979" s="15" t="s">
        <v>1788</v>
      </c>
      <c r="H979" s="15" t="s">
        <v>220</v>
      </c>
      <c r="I979" s="17">
        <f>HYPERLINK("https://docs.wto.org/imrd/directdoc.asp?DDFDocuments/t/G/TBTN17/UGA767.DOCX","EN")</f>
      </c>
      <c r="J979" s="17">
        <f>HYPERLINK("https://docs.wto.org/imrd/directdoc.asp?DDFDocuments/u/G/TBTN17/UGA767.DOCX","FR")</f>
      </c>
      <c r="K979" s="17">
        <f>HYPERLINK("https://docs.wto.org/imrd/directdoc.asp?DDFDocuments/v/G/TBTN17/UGA767.DOCX","ES")</f>
      </c>
    </row>
    <row r="980">
      <c r="A980" s="11" t="s">
        <v>2240</v>
      </c>
      <c r="B980" s="12" t="s">
        <v>1083</v>
      </c>
      <c r="C980" s="13">
        <v>43010</v>
      </c>
      <c r="D980" s="14" t="s">
        <v>13</v>
      </c>
      <c r="E980" s="15" t="s">
        <v>2241</v>
      </c>
      <c r="F980" s="16"/>
      <c r="G980" s="15" t="s">
        <v>2242</v>
      </c>
      <c r="H980" s="15" t="s">
        <v>1572</v>
      </c>
      <c r="I980" s="17">
        <f>HYPERLINK("https://docs.wto.org/imrd/directdoc.asp?DDFDocuments/t/G/TBTN17/CHE226.DOCX","EN")</f>
      </c>
      <c r="J980" s="17">
        <f>HYPERLINK("https://docs.wto.org/imrd/directdoc.asp?DDFDocuments/u/G/TBTN17/CHE226.DOCX","FR")</f>
      </c>
      <c r="K980" s="17">
        <f>HYPERLINK("https://docs.wto.org/imrd/directdoc.asp?DDFDocuments/v/G/TBTN17/CHE226.DOCX","ES")</f>
      </c>
    </row>
    <row r="981">
      <c r="A981" s="11" t="s">
        <v>2243</v>
      </c>
      <c r="B981" s="12" t="s">
        <v>316</v>
      </c>
      <c r="C981" s="13">
        <v>43010</v>
      </c>
      <c r="D981" s="14" t="s">
        <v>13</v>
      </c>
      <c r="E981" s="15" t="s">
        <v>2244</v>
      </c>
      <c r="F981" s="16" t="s">
        <v>2245</v>
      </c>
      <c r="G981" s="15" t="s">
        <v>2246</v>
      </c>
      <c r="H981" s="15" t="s">
        <v>42</v>
      </c>
      <c r="I981" s="17">
        <f>HYPERLINK("https://docs.wto.org/imrd/directdoc.asp?DDFDocuments/t/G/TBTN17/ISR970.DOCX","EN")</f>
      </c>
      <c r="J981" s="17">
        <f>HYPERLINK("https://docs.wto.org/imrd/directdoc.asp?DDFDocuments/u/G/TBTN17/ISR970.DOCX","FR")</f>
      </c>
      <c r="K981" s="17">
        <f>HYPERLINK("https://docs.wto.org/imrd/directdoc.asp?DDFDocuments/v/G/TBTN17/ISR970.DOCX","ES")</f>
      </c>
    </row>
    <row r="982">
      <c r="A982" s="11" t="s">
        <v>2247</v>
      </c>
      <c r="B982" s="12" t="s">
        <v>1738</v>
      </c>
      <c r="C982" s="13">
        <v>43010</v>
      </c>
      <c r="D982" s="14" t="s">
        <v>13</v>
      </c>
      <c r="E982" s="15" t="s">
        <v>2248</v>
      </c>
      <c r="F982" s="16" t="s">
        <v>2249</v>
      </c>
      <c r="G982" s="15" t="s">
        <v>1752</v>
      </c>
      <c r="H982" s="15" t="s">
        <v>189</v>
      </c>
      <c r="I982" s="17">
        <f>HYPERLINK("https://docs.wto.org/imrd/directdoc.asp?DDFDocuments/t/G/TBTN17/MWI10.DOCX","EN")</f>
      </c>
      <c r="J982" s="17">
        <f>HYPERLINK("https://docs.wto.org/imrd/directdoc.asp?DDFDocuments/u/G/TBTN17/MWI10.DOCX","FR")</f>
      </c>
      <c r="K982" s="17">
        <f>HYPERLINK("https://docs.wto.org/imrd/directdoc.asp?DDFDocuments/v/G/TBTN17/MWI10.DOCX","ES")</f>
      </c>
    </row>
    <row r="983">
      <c r="A983" s="11" t="s">
        <v>2250</v>
      </c>
      <c r="B983" s="12" t="s">
        <v>1738</v>
      </c>
      <c r="C983" s="13">
        <v>43010</v>
      </c>
      <c r="D983" s="14" t="s">
        <v>13</v>
      </c>
      <c r="E983" s="15" t="s">
        <v>2251</v>
      </c>
      <c r="F983" s="16" t="s">
        <v>2037</v>
      </c>
      <c r="G983" s="15" t="s">
        <v>1752</v>
      </c>
      <c r="H983" s="15" t="s">
        <v>189</v>
      </c>
      <c r="I983" s="17">
        <f>HYPERLINK("https://docs.wto.org/imrd/directdoc.asp?DDFDocuments/t/G/TBTN17/MWI11.DOCX","EN")</f>
      </c>
      <c r="J983" s="17">
        <f>HYPERLINK("https://docs.wto.org/imrd/directdoc.asp?DDFDocuments/u/G/TBTN17/MWI11.DOCX","FR")</f>
      </c>
      <c r="K983" s="17">
        <f>HYPERLINK("https://docs.wto.org/imrd/directdoc.asp?DDFDocuments/v/G/TBTN17/MWI11.DOCX","ES")</f>
      </c>
    </row>
    <row r="984">
      <c r="A984" s="11" t="s">
        <v>2252</v>
      </c>
      <c r="B984" s="12" t="s">
        <v>1738</v>
      </c>
      <c r="C984" s="13">
        <v>43010</v>
      </c>
      <c r="D984" s="14" t="s">
        <v>13</v>
      </c>
      <c r="E984" s="15"/>
      <c r="F984" s="16" t="s">
        <v>2253</v>
      </c>
      <c r="G984" s="15" t="s">
        <v>1752</v>
      </c>
      <c r="H984" s="15" t="s">
        <v>189</v>
      </c>
      <c r="I984" s="17">
        <f>HYPERLINK("https://docs.wto.org/imrd/directdoc.asp?DDFDocuments/t/G/TBTN17/MWI12.DOCX","EN")</f>
      </c>
      <c r="J984" s="17">
        <f>HYPERLINK("https://docs.wto.org/imrd/directdoc.asp?DDFDocuments/u/G/TBTN17/MWI12.DOCX","FR")</f>
      </c>
      <c r="K984" s="17">
        <f>HYPERLINK("https://docs.wto.org/imrd/directdoc.asp?DDFDocuments/v/G/TBTN17/MWI12.DOCX","ES")</f>
      </c>
    </row>
    <row r="985">
      <c r="A985" s="11" t="s">
        <v>2254</v>
      </c>
      <c r="B985" s="12" t="s">
        <v>1738</v>
      </c>
      <c r="C985" s="13">
        <v>43010</v>
      </c>
      <c r="D985" s="14" t="s">
        <v>13</v>
      </c>
      <c r="E985" s="15"/>
      <c r="F985" s="16" t="s">
        <v>2255</v>
      </c>
      <c r="G985" s="15" t="s">
        <v>621</v>
      </c>
      <c r="H985" s="15" t="s">
        <v>189</v>
      </c>
      <c r="I985" s="17">
        <f>HYPERLINK("https://docs.wto.org/imrd/directdoc.asp?DDFDocuments/t/G/TBTN17/MWI13.DOCX","EN")</f>
      </c>
      <c r="J985" s="17">
        <f>HYPERLINK("https://docs.wto.org/imrd/directdoc.asp?DDFDocuments/u/G/TBTN17/MWI13.DOCX","FR")</f>
      </c>
      <c r="K985" s="17">
        <f>HYPERLINK("https://docs.wto.org/imrd/directdoc.asp?DDFDocuments/v/G/TBTN17/MWI13.DOCX","ES")</f>
      </c>
    </row>
    <row r="986">
      <c r="A986" s="11" t="s">
        <v>2256</v>
      </c>
      <c r="B986" s="12" t="s">
        <v>1738</v>
      </c>
      <c r="C986" s="13">
        <v>43010</v>
      </c>
      <c r="D986" s="14" t="s">
        <v>13</v>
      </c>
      <c r="E986" s="15" t="s">
        <v>2257</v>
      </c>
      <c r="F986" s="16"/>
      <c r="G986" s="15" t="s">
        <v>451</v>
      </c>
      <c r="H986" s="15" t="s">
        <v>2258</v>
      </c>
      <c r="I986" s="17">
        <f>HYPERLINK("https://docs.wto.org/imrd/directdoc.asp?DDFDocuments/t/G/TBTN17/MWI14.DOCX","EN")</f>
      </c>
      <c r="J986" s="17">
        <f>HYPERLINK("https://docs.wto.org/imrd/directdoc.asp?DDFDocuments/u/G/TBTN17/MWI14.DOCX","FR")</f>
      </c>
      <c r="K986" s="17">
        <f>HYPERLINK("https://docs.wto.org/imrd/directdoc.asp?DDFDocuments/v/G/TBTN17/MWI14.DOCX","ES")</f>
      </c>
    </row>
    <row r="987">
      <c r="A987" s="11" t="s">
        <v>2259</v>
      </c>
      <c r="B987" s="12" t="s">
        <v>1738</v>
      </c>
      <c r="C987" s="13">
        <v>43010</v>
      </c>
      <c r="D987" s="14" t="s">
        <v>13</v>
      </c>
      <c r="E987" s="15"/>
      <c r="F987" s="16" t="s">
        <v>2260</v>
      </c>
      <c r="G987" s="15" t="s">
        <v>621</v>
      </c>
      <c r="H987" s="15" t="s">
        <v>189</v>
      </c>
      <c r="I987" s="17">
        <f>HYPERLINK("https://docs.wto.org/imrd/directdoc.asp?DDFDocuments/t/G/TBTN17/MWI15.DOCX","EN")</f>
      </c>
      <c r="J987" s="17">
        <f>HYPERLINK("https://docs.wto.org/imrd/directdoc.asp?DDFDocuments/u/G/TBTN17/MWI15.DOCX","FR")</f>
      </c>
      <c r="K987" s="17">
        <f>HYPERLINK("https://docs.wto.org/imrd/directdoc.asp?DDFDocuments/v/G/TBTN17/MWI15.DOCX","ES")</f>
      </c>
    </row>
    <row r="988">
      <c r="A988" s="11" t="s">
        <v>2261</v>
      </c>
      <c r="B988" s="12" t="s">
        <v>1738</v>
      </c>
      <c r="C988" s="13">
        <v>43010</v>
      </c>
      <c r="D988" s="14" t="s">
        <v>13</v>
      </c>
      <c r="E988" s="15" t="s">
        <v>2262</v>
      </c>
      <c r="F988" s="16"/>
      <c r="G988" s="15" t="s">
        <v>621</v>
      </c>
      <c r="H988" s="15" t="s">
        <v>189</v>
      </c>
      <c r="I988" s="17">
        <f>HYPERLINK("https://docs.wto.org/imrd/directdoc.asp?DDFDocuments/t/G/TBTN17/MWI8.DOCX","EN")</f>
      </c>
      <c r="J988" s="17">
        <f>HYPERLINK("https://docs.wto.org/imrd/directdoc.asp?DDFDocuments/u/G/TBTN17/MWI8.DOCX","FR")</f>
      </c>
      <c r="K988" s="17">
        <f>HYPERLINK("https://docs.wto.org/imrd/directdoc.asp?DDFDocuments/v/G/TBTN17/MWI8.DOCX","ES")</f>
      </c>
    </row>
    <row r="989">
      <c r="A989" s="11" t="s">
        <v>2263</v>
      </c>
      <c r="B989" s="12" t="s">
        <v>1738</v>
      </c>
      <c r="C989" s="13">
        <v>43010</v>
      </c>
      <c r="D989" s="14" t="s">
        <v>13</v>
      </c>
      <c r="E989" s="15" t="s">
        <v>2264</v>
      </c>
      <c r="F989" s="16" t="s">
        <v>2265</v>
      </c>
      <c r="G989" s="15" t="s">
        <v>1752</v>
      </c>
      <c r="H989" s="15" t="s">
        <v>189</v>
      </c>
      <c r="I989" s="17">
        <f>HYPERLINK("https://docs.wto.org/imrd/directdoc.asp?DDFDocuments/t/G/TBTN17/MWI9.DOCX","EN")</f>
      </c>
      <c r="J989" s="17">
        <f>HYPERLINK("https://docs.wto.org/imrd/directdoc.asp?DDFDocuments/u/G/TBTN17/MWI9.DOCX","FR")</f>
      </c>
      <c r="K989" s="17">
        <f>HYPERLINK("https://docs.wto.org/imrd/directdoc.asp?DDFDocuments/v/G/TBTN17/MWI9.DOCX","ES")</f>
      </c>
    </row>
    <row r="990">
      <c r="A990" s="11" t="s">
        <v>2266</v>
      </c>
      <c r="B990" s="12" t="s">
        <v>2267</v>
      </c>
      <c r="C990" s="13">
        <v>43010</v>
      </c>
      <c r="D990" s="14" t="s">
        <v>13</v>
      </c>
      <c r="E990" s="15" t="s">
        <v>2268</v>
      </c>
      <c r="F990" s="16" t="s">
        <v>2269</v>
      </c>
      <c r="G990" s="15" t="s">
        <v>1126</v>
      </c>
      <c r="H990" s="15" t="s">
        <v>16</v>
      </c>
      <c r="I990" s="17">
        <f>HYPERLINK("https://docs.wto.org/imrd/directdoc.asp?DDFDocuments/t/G/TBTN17/NIC156.DOCX","EN")</f>
      </c>
      <c r="J990" s="17">
        <f>HYPERLINK("https://docs.wto.org/imrd/directdoc.asp?DDFDocuments/u/G/TBTN17/NIC156.DOCX","FR")</f>
      </c>
      <c r="K990" s="17">
        <f>HYPERLINK("https://docs.wto.org/imrd/directdoc.asp?DDFDocuments/v/G/TBTN17/NIC156.DOCX","ES")</f>
      </c>
    </row>
    <row r="991">
      <c r="A991" s="11" t="s">
        <v>2270</v>
      </c>
      <c r="B991" s="12" t="s">
        <v>126</v>
      </c>
      <c r="C991" s="13">
        <v>43010</v>
      </c>
      <c r="D991" s="14" t="s">
        <v>13</v>
      </c>
      <c r="E991" s="15" t="s">
        <v>785</v>
      </c>
      <c r="F991" s="16"/>
      <c r="G991" s="15" t="s">
        <v>168</v>
      </c>
      <c r="H991" s="15" t="s">
        <v>16</v>
      </c>
      <c r="I991" s="17">
        <f>HYPERLINK("https://docs.wto.org/imrd/directdoc.asp?DDFDocuments/t/G/TBTN17/TPKM292.DOCX","EN")</f>
      </c>
      <c r="J991" s="17">
        <f>HYPERLINK("https://docs.wto.org/imrd/directdoc.asp?DDFDocuments/u/G/TBTN17/TPKM292.DOCX","FR")</f>
      </c>
      <c r="K991" s="17">
        <f>HYPERLINK("https://docs.wto.org/imrd/directdoc.asp?DDFDocuments/v/G/TBTN17/TPKM292.DOCX","ES")</f>
      </c>
    </row>
    <row r="992">
      <c r="A992" s="11" t="s">
        <v>2271</v>
      </c>
      <c r="B992" s="12" t="s">
        <v>83</v>
      </c>
      <c r="C992" s="13">
        <v>43007</v>
      </c>
      <c r="D992" s="14" t="s">
        <v>51</v>
      </c>
      <c r="E992" s="15"/>
      <c r="F992" s="16" t="s">
        <v>2272</v>
      </c>
      <c r="G992" s="15" t="s">
        <v>76</v>
      </c>
      <c r="H992" s="15" t="s">
        <v>2273</v>
      </c>
      <c r="I992" s="17">
        <f>HYPERLINK("https://docs.wto.org/imrd/directdoc.asp?DDFDocuments/t/G/TBTN16/BRA701A4.DOCX","EN")</f>
      </c>
      <c r="J992" s="17">
        <f>HYPERLINK("https://docs.wto.org/imrd/directdoc.asp?DDFDocuments/u/G/TBTN16/BRA701A4.DOCX","FR")</f>
      </c>
      <c r="K992" s="17">
        <f>HYPERLINK("https://docs.wto.org/imrd/directdoc.asp?DDFDocuments/v/G/TBTN16/BRA701A4.DOCX","ES")</f>
      </c>
    </row>
    <row r="993">
      <c r="A993" s="11" t="s">
        <v>2274</v>
      </c>
      <c r="B993" s="12" t="s">
        <v>83</v>
      </c>
      <c r="C993" s="13">
        <v>43007</v>
      </c>
      <c r="D993" s="14" t="s">
        <v>13</v>
      </c>
      <c r="E993" s="15" t="s">
        <v>2275</v>
      </c>
      <c r="F993" s="16" t="s">
        <v>1220</v>
      </c>
      <c r="G993" s="15" t="s">
        <v>137</v>
      </c>
      <c r="H993" s="15"/>
      <c r="I993" s="17">
        <f>HYPERLINK("https://docs.wto.org/imrd/directdoc.asp?DDFDocuments/t/G/TBTN17/BRA746.DOCX","EN")</f>
      </c>
      <c r="J993" s="17">
        <f>HYPERLINK("https://docs.wto.org/imrd/directdoc.asp?DDFDocuments/u/G/TBTN17/BRA746.DOCX","FR")</f>
      </c>
      <c r="K993" s="17">
        <f>HYPERLINK("https://docs.wto.org/imrd/directdoc.asp?DDFDocuments/v/G/TBTN17/BRA746.DOCX","ES")</f>
      </c>
    </row>
    <row r="994">
      <c r="A994" s="11" t="s">
        <v>2276</v>
      </c>
      <c r="B994" s="12" t="s">
        <v>1083</v>
      </c>
      <c r="C994" s="13">
        <v>43007</v>
      </c>
      <c r="D994" s="14" t="s">
        <v>13</v>
      </c>
      <c r="E994" s="15" t="s">
        <v>2277</v>
      </c>
      <c r="F994" s="16"/>
      <c r="G994" s="15" t="s">
        <v>2278</v>
      </c>
      <c r="H994" s="15" t="s">
        <v>149</v>
      </c>
      <c r="I994" s="17">
        <f>HYPERLINK("https://docs.wto.org/imrd/directdoc.asp?DDFDocuments/t/G/TBTN17/CHE225.DOCX","EN")</f>
      </c>
      <c r="J994" s="17">
        <f>HYPERLINK("https://docs.wto.org/imrd/directdoc.asp?DDFDocuments/u/G/TBTN17/CHE225.DOCX","FR")</f>
      </c>
      <c r="K994" s="17">
        <f>HYPERLINK("https://docs.wto.org/imrd/directdoc.asp?DDFDocuments/v/G/TBTN17/CHE225.DOCX","ES")</f>
      </c>
    </row>
    <row r="995">
      <c r="A995" s="11" t="s">
        <v>2279</v>
      </c>
      <c r="B995" s="12" t="s">
        <v>341</v>
      </c>
      <c r="C995" s="13">
        <v>43007</v>
      </c>
      <c r="D995" s="14" t="s">
        <v>13</v>
      </c>
      <c r="E995" s="15" t="s">
        <v>2280</v>
      </c>
      <c r="F995" s="16"/>
      <c r="G995" s="15" t="s">
        <v>2281</v>
      </c>
      <c r="H995" s="15" t="s">
        <v>138</v>
      </c>
      <c r="I995" s="17">
        <f>HYPERLINK("https://docs.wto.org/imrd/directdoc.asp?DDFDocuments/t/G/TBTN17/KOR728.DOCX","EN")</f>
      </c>
      <c r="J995" s="17">
        <f>HYPERLINK("https://docs.wto.org/imrd/directdoc.asp?DDFDocuments/u/G/TBTN17/KOR728.DOCX","FR")</f>
      </c>
      <c r="K995" s="17">
        <f>HYPERLINK("https://docs.wto.org/imrd/directdoc.asp?DDFDocuments/v/G/TBTN17/KOR728.DOCX","ES")</f>
      </c>
    </row>
    <row r="996">
      <c r="A996" s="11" t="s">
        <v>2282</v>
      </c>
      <c r="B996" s="12" t="s">
        <v>1738</v>
      </c>
      <c r="C996" s="13">
        <v>43007</v>
      </c>
      <c r="D996" s="14" t="s">
        <v>13</v>
      </c>
      <c r="E996" s="15" t="s">
        <v>2283</v>
      </c>
      <c r="F996" s="16" t="s">
        <v>2284</v>
      </c>
      <c r="G996" s="15" t="s">
        <v>603</v>
      </c>
      <c r="H996" s="15" t="s">
        <v>189</v>
      </c>
      <c r="I996" s="17">
        <f>HYPERLINK("https://docs.wto.org/imrd/directdoc.asp?DDFDocuments/t/G/TBTN17/MWI6.DOCX","EN")</f>
      </c>
      <c r="J996" s="17">
        <f>HYPERLINK("https://docs.wto.org/imrd/directdoc.asp?DDFDocuments/u/G/TBTN17/MWI6.DOCX","FR")</f>
      </c>
      <c r="K996" s="17">
        <f>HYPERLINK("https://docs.wto.org/imrd/directdoc.asp?DDFDocuments/v/G/TBTN17/MWI6.DOCX","ES")</f>
      </c>
    </row>
    <row r="997">
      <c r="A997" s="11" t="s">
        <v>2285</v>
      </c>
      <c r="B997" s="12" t="s">
        <v>1738</v>
      </c>
      <c r="C997" s="13">
        <v>43007</v>
      </c>
      <c r="D997" s="14" t="s">
        <v>13</v>
      </c>
      <c r="E997" s="15" t="s">
        <v>2286</v>
      </c>
      <c r="F997" s="16" t="s">
        <v>2287</v>
      </c>
      <c r="G997" s="15" t="s">
        <v>603</v>
      </c>
      <c r="H997" s="15" t="s">
        <v>189</v>
      </c>
      <c r="I997" s="17">
        <f>HYPERLINK("https://docs.wto.org/imrd/directdoc.asp?DDFDocuments/t/G/TBTN17/MWI7.DOCX","EN")</f>
      </c>
      <c r="J997" s="17">
        <f>HYPERLINK("https://docs.wto.org/imrd/directdoc.asp?DDFDocuments/u/G/TBTN17/MWI7.DOCX","FR")</f>
      </c>
      <c r="K997" s="17">
        <f>HYPERLINK("https://docs.wto.org/imrd/directdoc.asp?DDFDocuments/v/G/TBTN17/MWI7.DOCX","ES")</f>
      </c>
    </row>
    <row r="998">
      <c r="A998" s="11" t="s">
        <v>2288</v>
      </c>
      <c r="B998" s="12" t="s">
        <v>126</v>
      </c>
      <c r="C998" s="13">
        <v>43007</v>
      </c>
      <c r="D998" s="14" t="s">
        <v>13</v>
      </c>
      <c r="E998" s="15" t="s">
        <v>2000</v>
      </c>
      <c r="F998" s="16"/>
      <c r="G998" s="15" t="s">
        <v>1447</v>
      </c>
      <c r="H998" s="15" t="s">
        <v>149</v>
      </c>
      <c r="I998" s="17">
        <f>HYPERLINK("https://docs.wto.org/imrd/directdoc.asp?DDFDocuments/t/G/TBTN17/TPKM291.DOCX","EN")</f>
      </c>
      <c r="J998" s="17">
        <f>HYPERLINK("https://docs.wto.org/imrd/directdoc.asp?DDFDocuments/u/G/TBTN17/TPKM291.DOCX","FR")</f>
      </c>
      <c r="K998" s="17">
        <f>HYPERLINK("https://docs.wto.org/imrd/directdoc.asp?DDFDocuments/v/G/TBTN17/TPKM291.DOCX","ES")</f>
      </c>
    </row>
    <row r="999">
      <c r="A999" s="11" t="s">
        <v>2289</v>
      </c>
      <c r="B999" s="12" t="s">
        <v>56</v>
      </c>
      <c r="C999" s="13">
        <v>43007</v>
      </c>
      <c r="D999" s="14" t="s">
        <v>51</v>
      </c>
      <c r="E999" s="15" t="s">
        <v>2290</v>
      </c>
      <c r="F999" s="16"/>
      <c r="G999" s="15" t="s">
        <v>2291</v>
      </c>
      <c r="H999" s="15" t="s">
        <v>64</v>
      </c>
      <c r="I999" s="17">
        <f>HYPERLINK("https://docs.wto.org/imrd/directdoc.asp?DDFDocuments/t/G/TBTN16/USA1081A1.DOCX","EN")</f>
      </c>
      <c r="J999" s="17">
        <f>HYPERLINK("https://docs.wto.org/imrd/directdoc.asp?DDFDocuments/u/G/TBTN16/USA1081A1.DOCX","FR")</f>
      </c>
      <c r="K999" s="17">
        <f>HYPERLINK("https://docs.wto.org/imrd/directdoc.asp?DDFDocuments/v/G/TBTN16/USA1081A1.DOCX","ES")</f>
      </c>
    </row>
    <row r="1000">
      <c r="A1000" s="11" t="s">
        <v>2292</v>
      </c>
      <c r="B1000" s="12" t="s">
        <v>56</v>
      </c>
      <c r="C1000" s="13">
        <v>43007</v>
      </c>
      <c r="D1000" s="14" t="s">
        <v>13</v>
      </c>
      <c r="E1000" s="15" t="s">
        <v>2000</v>
      </c>
      <c r="F1000" s="16"/>
      <c r="G1000" s="15" t="s">
        <v>728</v>
      </c>
      <c r="H1000" s="15" t="s">
        <v>68</v>
      </c>
      <c r="I1000" s="17">
        <f>HYPERLINK("https://docs.wto.org/imrd/directdoc.asp?DDFDocuments/t/G/TBTN17/USA1306.DOCX","EN")</f>
      </c>
      <c r="J1000" s="17">
        <f>HYPERLINK("https://docs.wto.org/imrd/directdoc.asp?DDFDocuments/u/G/TBTN17/USA1306.DOCX","FR")</f>
      </c>
      <c r="K1000" s="17">
        <f>HYPERLINK("https://docs.wto.org/imrd/directdoc.asp?DDFDocuments/v/G/TBTN17/USA1306.DOCX","ES")</f>
      </c>
    </row>
    <row r="1001">
      <c r="A1001" s="11" t="s">
        <v>2293</v>
      </c>
      <c r="B1001" s="12" t="s">
        <v>56</v>
      </c>
      <c r="C1001" s="13">
        <v>43007</v>
      </c>
      <c r="D1001" s="14" t="s">
        <v>13</v>
      </c>
      <c r="E1001" s="15" t="s">
        <v>2294</v>
      </c>
      <c r="F1001" s="16"/>
      <c r="G1001" s="15" t="s">
        <v>2173</v>
      </c>
      <c r="H1001" s="15" t="s">
        <v>68</v>
      </c>
      <c r="I1001" s="17">
        <f>HYPERLINK("https://docs.wto.org/imrd/directdoc.asp?DDFDocuments/t/G/TBTN17/USA1307.DOCX","EN")</f>
      </c>
      <c r="J1001" s="17">
        <f>HYPERLINK("https://docs.wto.org/imrd/directdoc.asp?DDFDocuments/u/G/TBTN17/USA1307.DOCX","FR")</f>
      </c>
      <c r="K1001" s="17">
        <f>HYPERLINK("https://docs.wto.org/imrd/directdoc.asp?DDFDocuments/v/G/TBTN17/USA1307.DOCX","ES")</f>
      </c>
    </row>
    <row r="1002">
      <c r="A1002" s="11" t="s">
        <v>2295</v>
      </c>
      <c r="B1002" s="12" t="s">
        <v>56</v>
      </c>
      <c r="C1002" s="13">
        <v>43007</v>
      </c>
      <c r="D1002" s="14" t="s">
        <v>51</v>
      </c>
      <c r="E1002" s="15" t="s">
        <v>70</v>
      </c>
      <c r="F1002" s="16"/>
      <c r="G1002" s="15" t="s">
        <v>71</v>
      </c>
      <c r="H1002" s="15" t="s">
        <v>59</v>
      </c>
      <c r="I1002" s="17">
        <f>HYPERLINK("https://docs.wto.org/imrd/directdoc.asp?DDFDocuments/t/G/TBTN13/USA827R1A3.DOCX","EN")</f>
      </c>
      <c r="J1002" s="17">
        <f>HYPERLINK("https://docs.wto.org/imrd/directdoc.asp?DDFDocuments/u/G/TBTN13/USA827R1A3.DOCX","FR")</f>
      </c>
      <c r="K1002" s="17">
        <f>HYPERLINK("https://docs.wto.org/imrd/directdoc.asp?DDFDocuments/v/G/TBTN13/USA827R1A3.DOCX","ES")</f>
      </c>
    </row>
    <row r="1003">
      <c r="A1003" s="11" t="s">
        <v>2296</v>
      </c>
      <c r="B1003" s="12" t="s">
        <v>39</v>
      </c>
      <c r="C1003" s="13">
        <v>43006</v>
      </c>
      <c r="D1003" s="14" t="s">
        <v>13</v>
      </c>
      <c r="E1003" s="15" t="s">
        <v>163</v>
      </c>
      <c r="F1003" s="16"/>
      <c r="G1003" s="15" t="s">
        <v>164</v>
      </c>
      <c r="H1003" s="15" t="s">
        <v>48</v>
      </c>
      <c r="I1003" s="17">
        <f>HYPERLINK("https://docs.wto.org/imrd/directdoc.asp?DDFDocuments/t/G/TBTN17/CAN533.DOCX","EN")</f>
      </c>
      <c r="J1003" s="17">
        <f>HYPERLINK("https://docs.wto.org/imrd/directdoc.asp?DDFDocuments/u/G/TBTN17/CAN533.DOCX","FR")</f>
      </c>
      <c r="K1003" s="17">
        <f>HYPERLINK("https://docs.wto.org/imrd/directdoc.asp?DDFDocuments/v/G/TBTN17/CAN533.DOCX","ES")</f>
      </c>
    </row>
    <row r="1004">
      <c r="A1004" s="11" t="s">
        <v>2297</v>
      </c>
      <c r="B1004" s="12" t="s">
        <v>89</v>
      </c>
      <c r="C1004" s="13">
        <v>43006</v>
      </c>
      <c r="D1004" s="14" t="s">
        <v>51</v>
      </c>
      <c r="E1004" s="15" t="s">
        <v>865</v>
      </c>
      <c r="F1004" s="16"/>
      <c r="G1004" s="15" t="s">
        <v>91</v>
      </c>
      <c r="H1004" s="15"/>
      <c r="I1004" s="17">
        <f>HYPERLINK("https://docs.wto.org/imrd/directdoc.asp?DDFDocuments/t/G/TBTN08/EEC191A3.DOCX","EN")</f>
      </c>
      <c r="J1004" s="17">
        <f>HYPERLINK("https://docs.wto.org/imrd/directdoc.asp?DDFDocuments/u/G/TBTN08/EEC191A3.DOCX","FR")</f>
      </c>
      <c r="K1004" s="17">
        <f>HYPERLINK("https://docs.wto.org/imrd/directdoc.asp?DDFDocuments/v/G/TBTN08/EEC191A3.DOCX","ES")</f>
      </c>
    </row>
    <row r="1005">
      <c r="A1005" s="11" t="s">
        <v>2298</v>
      </c>
      <c r="B1005" s="12" t="s">
        <v>89</v>
      </c>
      <c r="C1005" s="13">
        <v>43006</v>
      </c>
      <c r="D1005" s="14" t="s">
        <v>109</v>
      </c>
      <c r="E1005" s="15" t="s">
        <v>2299</v>
      </c>
      <c r="F1005" s="16"/>
      <c r="G1005" s="15"/>
      <c r="H1005" s="15" t="s">
        <v>1034</v>
      </c>
      <c r="I1005" s="17">
        <f>HYPERLINK("https://docs.wto.org/imrd/directdoc.asp?DDFDocuments/t/G/TBTN14/EU191A1C1.DOCX","EN")</f>
      </c>
      <c r="J1005" s="17"/>
      <c r="K1005" s="17"/>
    </row>
    <row r="1006">
      <c r="A1006" s="11" t="s">
        <v>2300</v>
      </c>
      <c r="B1006" s="12" t="s">
        <v>316</v>
      </c>
      <c r="C1006" s="13">
        <v>43006</v>
      </c>
      <c r="D1006" s="14" t="s">
        <v>13</v>
      </c>
      <c r="E1006" s="15" t="s">
        <v>2301</v>
      </c>
      <c r="F1006" s="16" t="s">
        <v>2302</v>
      </c>
      <c r="G1006" s="15" t="s">
        <v>2303</v>
      </c>
      <c r="H1006" s="15" t="s">
        <v>16</v>
      </c>
      <c r="I1006" s="17">
        <f>HYPERLINK("https://docs.wto.org/imrd/directdoc.asp?DDFDocuments/t/G/TBTN17/ISR968.DOCX","EN")</f>
      </c>
      <c r="J1006" s="17">
        <f>HYPERLINK("https://docs.wto.org/imrd/directdoc.asp?DDFDocuments/u/G/TBTN17/ISR968.DOCX","FR")</f>
      </c>
      <c r="K1006" s="17">
        <f>HYPERLINK("https://docs.wto.org/imrd/directdoc.asp?DDFDocuments/v/G/TBTN17/ISR968.DOCX","ES")</f>
      </c>
    </row>
    <row r="1007">
      <c r="A1007" s="11" t="s">
        <v>2304</v>
      </c>
      <c r="B1007" s="12" t="s">
        <v>316</v>
      </c>
      <c r="C1007" s="13">
        <v>43006</v>
      </c>
      <c r="D1007" s="14" t="s">
        <v>13</v>
      </c>
      <c r="E1007" s="15" t="s">
        <v>2305</v>
      </c>
      <c r="F1007" s="16" t="s">
        <v>2306</v>
      </c>
      <c r="G1007" s="15" t="s">
        <v>2307</v>
      </c>
      <c r="H1007" s="15" t="s">
        <v>16</v>
      </c>
      <c r="I1007" s="17">
        <f>HYPERLINK("https://docs.wto.org/imrd/directdoc.asp?DDFDocuments/t/G/TBTN17/ISR969.DOCX","EN")</f>
      </c>
      <c r="J1007" s="17">
        <f>HYPERLINK("https://docs.wto.org/imrd/directdoc.asp?DDFDocuments/u/G/TBTN17/ISR969.DOCX","FR")</f>
      </c>
      <c r="K1007" s="17">
        <f>HYPERLINK("https://docs.wto.org/imrd/directdoc.asp?DDFDocuments/v/G/TBTN17/ISR969.DOCX","ES")</f>
      </c>
    </row>
    <row r="1008">
      <c r="A1008" s="11" t="s">
        <v>2308</v>
      </c>
      <c r="B1008" s="12" t="s">
        <v>44</v>
      </c>
      <c r="C1008" s="13">
        <v>43006</v>
      </c>
      <c r="D1008" s="14" t="s">
        <v>51</v>
      </c>
      <c r="E1008" s="15"/>
      <c r="F1008" s="16"/>
      <c r="G1008" s="15" t="s">
        <v>2309</v>
      </c>
      <c r="H1008" s="15" t="s">
        <v>81</v>
      </c>
      <c r="I1008" s="17"/>
      <c r="J1008" s="17"/>
      <c r="K1008" s="17"/>
    </row>
    <row r="1009">
      <c r="A1009" s="11" t="s">
        <v>2310</v>
      </c>
      <c r="B1009" s="12" t="s">
        <v>44</v>
      </c>
      <c r="C1009" s="13">
        <v>43006</v>
      </c>
      <c r="D1009" s="14" t="s">
        <v>13</v>
      </c>
      <c r="E1009" s="15" t="s">
        <v>2311</v>
      </c>
      <c r="F1009" s="16"/>
      <c r="G1009" s="15" t="s">
        <v>530</v>
      </c>
      <c r="H1009" s="15" t="s">
        <v>2312</v>
      </c>
      <c r="I1009" s="17">
        <f>HYPERLINK("https://docs.wto.org/imrd/directdoc.asp?DDFDocuments/t/G/TBTN17/MEX374.DOCX","EN")</f>
      </c>
      <c r="J1009" s="17">
        <f>HYPERLINK("https://docs.wto.org/imrd/directdoc.asp?DDFDocuments/u/G/TBTN17/MEX374.DOCX","FR")</f>
      </c>
      <c r="K1009" s="17">
        <f>HYPERLINK("https://docs.wto.org/imrd/directdoc.asp?DDFDocuments/v/G/TBTN17/MEX374.DOCX","ES")</f>
      </c>
    </row>
    <row r="1010">
      <c r="A1010" s="11" t="s">
        <v>2313</v>
      </c>
      <c r="B1010" s="12" t="s">
        <v>1738</v>
      </c>
      <c r="C1010" s="13">
        <v>43006</v>
      </c>
      <c r="D1010" s="14" t="s">
        <v>13</v>
      </c>
      <c r="E1010" s="15" t="s">
        <v>2314</v>
      </c>
      <c r="F1010" s="16" t="s">
        <v>1074</v>
      </c>
      <c r="G1010" s="15" t="s">
        <v>621</v>
      </c>
      <c r="H1010" s="15" t="s">
        <v>189</v>
      </c>
      <c r="I1010" s="17">
        <f>HYPERLINK("https://docs.wto.org/imrd/directdoc.asp?DDFDocuments/t/G/TBTN17/MWI1.DOCX","EN")</f>
      </c>
      <c r="J1010" s="17">
        <f>HYPERLINK("https://docs.wto.org/imrd/directdoc.asp?DDFDocuments/u/G/TBTN17/MWI1.DOCX","FR")</f>
      </c>
      <c r="K1010" s="17">
        <f>HYPERLINK("https://docs.wto.org/imrd/directdoc.asp?DDFDocuments/v/G/TBTN17/MWI1.DOCX","ES")</f>
      </c>
    </row>
    <row r="1011">
      <c r="A1011" s="11" t="s">
        <v>2315</v>
      </c>
      <c r="B1011" s="12" t="s">
        <v>1738</v>
      </c>
      <c r="C1011" s="13">
        <v>43006</v>
      </c>
      <c r="D1011" s="14" t="s">
        <v>13</v>
      </c>
      <c r="E1011" s="15"/>
      <c r="F1011" s="16" t="s">
        <v>2316</v>
      </c>
      <c r="G1011" s="15" t="s">
        <v>603</v>
      </c>
      <c r="H1011" s="15" t="s">
        <v>189</v>
      </c>
      <c r="I1011" s="17">
        <f>HYPERLINK("https://docs.wto.org/imrd/directdoc.asp?DDFDocuments/t/G/TBTN17/MWI2.DOCX","EN")</f>
      </c>
      <c r="J1011" s="17">
        <f>HYPERLINK("https://docs.wto.org/imrd/directdoc.asp?DDFDocuments/u/G/TBTN17/MWI2.DOCX","FR")</f>
      </c>
      <c r="K1011" s="17">
        <f>HYPERLINK("https://docs.wto.org/imrd/directdoc.asp?DDFDocuments/v/G/TBTN17/MWI2.DOCX","ES")</f>
      </c>
    </row>
    <row r="1012">
      <c r="A1012" s="11" t="s">
        <v>2317</v>
      </c>
      <c r="B1012" s="12" t="s">
        <v>1738</v>
      </c>
      <c r="C1012" s="13">
        <v>43006</v>
      </c>
      <c r="D1012" s="14" t="s">
        <v>13</v>
      </c>
      <c r="E1012" s="15"/>
      <c r="F1012" s="16" t="s">
        <v>2318</v>
      </c>
      <c r="G1012" s="15" t="s">
        <v>807</v>
      </c>
      <c r="H1012" s="15" t="s">
        <v>189</v>
      </c>
      <c r="I1012" s="17">
        <f>HYPERLINK("https://docs.wto.org/imrd/directdoc.asp?DDFDocuments/t/G/TBTN17/MWI3.DOCX","EN")</f>
      </c>
      <c r="J1012" s="17">
        <f>HYPERLINK("https://docs.wto.org/imrd/directdoc.asp?DDFDocuments/u/G/TBTN17/MWI3.DOCX","FR")</f>
      </c>
      <c r="K1012" s="17">
        <f>HYPERLINK("https://docs.wto.org/imrd/directdoc.asp?DDFDocuments/v/G/TBTN17/MWI3.DOCX","ES")</f>
      </c>
    </row>
    <row r="1013">
      <c r="A1013" s="11" t="s">
        <v>2319</v>
      </c>
      <c r="B1013" s="12" t="s">
        <v>1738</v>
      </c>
      <c r="C1013" s="13">
        <v>43006</v>
      </c>
      <c r="D1013" s="14" t="s">
        <v>13</v>
      </c>
      <c r="E1013" s="15"/>
      <c r="F1013" s="16" t="s">
        <v>2284</v>
      </c>
      <c r="G1013" s="15" t="s">
        <v>603</v>
      </c>
      <c r="H1013" s="15" t="s">
        <v>189</v>
      </c>
      <c r="I1013" s="17">
        <f>HYPERLINK("https://docs.wto.org/imrd/directdoc.asp?DDFDocuments/t/G/TBTN17/MWI4.DOCX","EN")</f>
      </c>
      <c r="J1013" s="17">
        <f>HYPERLINK("https://docs.wto.org/imrd/directdoc.asp?DDFDocuments/u/G/TBTN17/MWI4.DOCX","FR")</f>
      </c>
      <c r="K1013" s="17">
        <f>HYPERLINK("https://docs.wto.org/imrd/directdoc.asp?DDFDocuments/v/G/TBTN17/MWI4.DOCX","ES")</f>
      </c>
    </row>
    <row r="1014">
      <c r="A1014" s="11" t="s">
        <v>2320</v>
      </c>
      <c r="B1014" s="12" t="s">
        <v>1738</v>
      </c>
      <c r="C1014" s="13">
        <v>43006</v>
      </c>
      <c r="D1014" s="14" t="s">
        <v>13</v>
      </c>
      <c r="E1014" s="15"/>
      <c r="F1014" s="16" t="s">
        <v>2284</v>
      </c>
      <c r="G1014" s="15" t="s">
        <v>603</v>
      </c>
      <c r="H1014" s="15" t="s">
        <v>189</v>
      </c>
      <c r="I1014" s="17">
        <f>HYPERLINK("https://docs.wto.org/imrd/directdoc.asp?DDFDocuments/t/G/TBTN17/MWI5.DOCX","EN")</f>
      </c>
      <c r="J1014" s="17">
        <f>HYPERLINK("https://docs.wto.org/imrd/directdoc.asp?DDFDocuments/u/G/TBTN17/MWI5.DOCX","FR")</f>
      </c>
      <c r="K1014" s="17">
        <f>HYPERLINK("https://docs.wto.org/imrd/directdoc.asp?DDFDocuments/v/G/TBTN17/MWI5.DOCX","ES")</f>
      </c>
    </row>
    <row r="1015">
      <c r="A1015" s="11" t="s">
        <v>2321</v>
      </c>
      <c r="B1015" s="12" t="s">
        <v>126</v>
      </c>
      <c r="C1015" s="13">
        <v>43006</v>
      </c>
      <c r="D1015" s="14" t="s">
        <v>13</v>
      </c>
      <c r="E1015" s="15" t="s">
        <v>2322</v>
      </c>
      <c r="F1015" s="16"/>
      <c r="G1015" s="15" t="s">
        <v>2278</v>
      </c>
      <c r="H1015" s="15" t="s">
        <v>149</v>
      </c>
      <c r="I1015" s="17">
        <f>HYPERLINK("https://docs.wto.org/imrd/directdoc.asp?DDFDocuments/t/G/TBTN17/TPKM290.DOCX","EN")</f>
      </c>
      <c r="J1015" s="17">
        <f>HYPERLINK("https://docs.wto.org/imrd/directdoc.asp?DDFDocuments/u/G/TBTN17/TPKM290.DOCX","FR")</f>
      </c>
      <c r="K1015" s="17">
        <f>HYPERLINK("https://docs.wto.org/imrd/directdoc.asp?DDFDocuments/v/G/TBTN17/TPKM290.DOCX","ES")</f>
      </c>
    </row>
    <row r="1016">
      <c r="A1016" s="11" t="s">
        <v>2323</v>
      </c>
      <c r="B1016" s="12" t="s">
        <v>83</v>
      </c>
      <c r="C1016" s="13">
        <v>43005</v>
      </c>
      <c r="D1016" s="14" t="s">
        <v>51</v>
      </c>
      <c r="E1016" s="15"/>
      <c r="F1016" s="16" t="s">
        <v>2324</v>
      </c>
      <c r="G1016" s="15" t="s">
        <v>76</v>
      </c>
      <c r="H1016" s="15" t="s">
        <v>2273</v>
      </c>
      <c r="I1016" s="17">
        <f>HYPERLINK("https://docs.wto.org/imrd/directdoc.asp?DDFDocuments/t/G/TBTN16/BRA701A3.DOCX","EN")</f>
      </c>
      <c r="J1016" s="17">
        <f>HYPERLINK("https://docs.wto.org/imrd/directdoc.asp?DDFDocuments/u/G/TBTN16/BRA701A3.DOCX","FR")</f>
      </c>
      <c r="K1016" s="17">
        <f>HYPERLINK("https://docs.wto.org/imrd/directdoc.asp?DDFDocuments/v/G/TBTN16/BRA701A3.DOCX","ES")</f>
      </c>
    </row>
    <row r="1017">
      <c r="A1017" s="11" t="s">
        <v>2325</v>
      </c>
      <c r="B1017" s="12" t="s">
        <v>83</v>
      </c>
      <c r="C1017" s="13">
        <v>43005</v>
      </c>
      <c r="D1017" s="14" t="s">
        <v>13</v>
      </c>
      <c r="E1017" s="15" t="s">
        <v>2326</v>
      </c>
      <c r="F1017" s="16" t="s">
        <v>2327</v>
      </c>
      <c r="G1017" s="15" t="s">
        <v>2281</v>
      </c>
      <c r="H1017" s="15" t="s">
        <v>16</v>
      </c>
      <c r="I1017" s="17">
        <f>HYPERLINK("https://docs.wto.org/imrd/directdoc.asp?DDFDocuments/t/G/TBTN17/BRA744.DOCX","EN")</f>
      </c>
      <c r="J1017" s="17">
        <f>HYPERLINK("https://docs.wto.org/imrd/directdoc.asp?DDFDocuments/u/G/TBTN17/BRA744.DOCX","FR")</f>
      </c>
      <c r="K1017" s="17">
        <f>HYPERLINK("https://docs.wto.org/imrd/directdoc.asp?DDFDocuments/v/G/TBTN17/BRA744.DOCX","ES")</f>
      </c>
    </row>
    <row r="1018">
      <c r="A1018" s="11" t="s">
        <v>2328</v>
      </c>
      <c r="B1018" s="12" t="s">
        <v>83</v>
      </c>
      <c r="C1018" s="13">
        <v>43005</v>
      </c>
      <c r="D1018" s="14" t="s">
        <v>13</v>
      </c>
      <c r="E1018" s="15" t="s">
        <v>2329</v>
      </c>
      <c r="F1018" s="16" t="s">
        <v>2330</v>
      </c>
      <c r="G1018" s="15" t="s">
        <v>2331</v>
      </c>
      <c r="H1018" s="15" t="s">
        <v>16</v>
      </c>
      <c r="I1018" s="17">
        <f>HYPERLINK("https://docs.wto.org/imrd/directdoc.asp?DDFDocuments/t/G/TBTN17/BRA745.DOCX","EN")</f>
      </c>
      <c r="J1018" s="17">
        <f>HYPERLINK("https://docs.wto.org/imrd/directdoc.asp?DDFDocuments/u/G/TBTN17/BRA745.DOCX","FR")</f>
      </c>
      <c r="K1018" s="17">
        <f>HYPERLINK("https://docs.wto.org/imrd/directdoc.asp?DDFDocuments/v/G/TBTN17/BRA745.DOCX","ES")</f>
      </c>
    </row>
    <row r="1019">
      <c r="A1019" s="11" t="s">
        <v>2332</v>
      </c>
      <c r="B1019" s="12" t="s">
        <v>309</v>
      </c>
      <c r="C1019" s="13">
        <v>43005</v>
      </c>
      <c r="D1019" s="14" t="s">
        <v>51</v>
      </c>
      <c r="E1019" s="15" t="s">
        <v>2333</v>
      </c>
      <c r="F1019" s="16"/>
      <c r="G1019" s="15" t="s">
        <v>1684</v>
      </c>
      <c r="H1019" s="15" t="s">
        <v>114</v>
      </c>
      <c r="I1019" s="17">
        <f>HYPERLINK("https://docs.wto.org/imrd/directdoc.asp?DDFDocuments/t/G/TBTN14/CHL290A1.DOCX","EN")</f>
      </c>
      <c r="J1019" s="17">
        <f>HYPERLINK("https://docs.wto.org/imrd/directdoc.asp?DDFDocuments/u/G/TBTN14/CHL290A1.DOCX","FR")</f>
      </c>
      <c r="K1019" s="17">
        <f>HYPERLINK("https://docs.wto.org/imrd/directdoc.asp?DDFDocuments/v/G/TBTN14/CHL290A1.DOCX","ES")</f>
      </c>
    </row>
    <row r="1020">
      <c r="A1020" s="11" t="s">
        <v>2334</v>
      </c>
      <c r="B1020" s="12" t="s">
        <v>369</v>
      </c>
      <c r="C1020" s="13">
        <v>43005</v>
      </c>
      <c r="D1020" s="14" t="s">
        <v>51</v>
      </c>
      <c r="E1020" s="15" t="s">
        <v>1591</v>
      </c>
      <c r="F1020" s="16" t="s">
        <v>1273</v>
      </c>
      <c r="G1020" s="15" t="s">
        <v>1274</v>
      </c>
      <c r="H1020" s="15" t="s">
        <v>772</v>
      </c>
      <c r="I1020" s="17">
        <f>HYPERLINK("https://docs.wto.org/imrd/directdoc.asp?DDFDocuments/t/G/TBTN13/ECU108A2.DOCX","EN")</f>
      </c>
      <c r="J1020" s="17">
        <f>HYPERLINK("https://docs.wto.org/imrd/directdoc.asp?DDFDocuments/u/G/TBTN13/ECU108A2.DOCX","FR")</f>
      </c>
      <c r="K1020" s="17">
        <f>HYPERLINK("https://docs.wto.org/imrd/directdoc.asp?DDFDocuments/v/G/TBTN13/ECU108A2.DOCX","ES")</f>
      </c>
    </row>
    <row r="1021">
      <c r="A1021" s="11" t="s">
        <v>2335</v>
      </c>
      <c r="B1021" s="12" t="s">
        <v>369</v>
      </c>
      <c r="C1021" s="13">
        <v>43005</v>
      </c>
      <c r="D1021" s="14" t="s">
        <v>152</v>
      </c>
      <c r="E1021" s="15" t="s">
        <v>2336</v>
      </c>
      <c r="F1021" s="16" t="s">
        <v>2337</v>
      </c>
      <c r="G1021" s="15" t="s">
        <v>963</v>
      </c>
      <c r="H1021" s="15" t="s">
        <v>1534</v>
      </c>
      <c r="I1021" s="17">
        <f>HYPERLINK("https://docs.wto.org/imrd/directdoc.asp?DDFDocuments/t/G/TBTN05/ECU3R1.DOCX","EN")</f>
      </c>
      <c r="J1021" s="17">
        <f>HYPERLINK("https://docs.wto.org/imrd/directdoc.asp?DDFDocuments/u/G/TBTN05/ECU3R1.DOCX","FR")</f>
      </c>
      <c r="K1021" s="17">
        <f>HYPERLINK("https://docs.wto.org/imrd/directdoc.asp?DDFDocuments/v/G/TBTN05/ECU3R1.DOCX","ES")</f>
      </c>
    </row>
    <row r="1022">
      <c r="A1022" s="11" t="s">
        <v>2338</v>
      </c>
      <c r="B1022" s="12" t="s">
        <v>369</v>
      </c>
      <c r="C1022" s="13">
        <v>43005</v>
      </c>
      <c r="D1022" s="14" t="s">
        <v>152</v>
      </c>
      <c r="E1022" s="15"/>
      <c r="F1022" s="16" t="s">
        <v>2339</v>
      </c>
      <c r="G1022" s="15" t="s">
        <v>963</v>
      </c>
      <c r="H1022" s="15" t="s">
        <v>1499</v>
      </c>
      <c r="I1022" s="17">
        <f>HYPERLINK("https://docs.wto.org/imrd/directdoc.asp?DDFDocuments/t/G/TBTN08/ECU34R1.DOCX","EN")</f>
      </c>
      <c r="J1022" s="17">
        <f>HYPERLINK("https://docs.wto.org/imrd/directdoc.asp?DDFDocuments/u/G/TBTN08/ECU34R1.DOCX","FR")</f>
      </c>
      <c r="K1022" s="17">
        <f>HYPERLINK("https://docs.wto.org/imrd/directdoc.asp?DDFDocuments/v/G/TBTN08/ECU34R1.DOCX","ES")</f>
      </c>
    </row>
    <row r="1023">
      <c r="A1023" s="11" t="s">
        <v>2340</v>
      </c>
      <c r="B1023" s="12" t="s">
        <v>89</v>
      </c>
      <c r="C1023" s="13">
        <v>43005</v>
      </c>
      <c r="D1023" s="14" t="s">
        <v>51</v>
      </c>
      <c r="E1023" s="15" t="s">
        <v>2299</v>
      </c>
      <c r="F1023" s="16"/>
      <c r="G1023" s="15" t="s">
        <v>91</v>
      </c>
      <c r="H1023" s="15" t="s">
        <v>1034</v>
      </c>
      <c r="I1023" s="17">
        <f>HYPERLINK("https://docs.wto.org/imrd/directdoc.asp?DDFDocuments/t/G/TBTN14/EU191A1.DOCX","EN")</f>
      </c>
      <c r="J1023" s="17">
        <f>HYPERLINK("https://docs.wto.org/imrd/directdoc.asp?DDFDocuments/u/G/TBTN14/EU191A1.DOCX","FR")</f>
      </c>
      <c r="K1023" s="17">
        <f>HYPERLINK("https://docs.wto.org/imrd/directdoc.asp?DDFDocuments/v/G/TBTN14/EU191A1.DOCX","ES")</f>
      </c>
    </row>
    <row r="1024">
      <c r="A1024" s="11" t="s">
        <v>2341</v>
      </c>
      <c r="B1024" s="12" t="s">
        <v>89</v>
      </c>
      <c r="C1024" s="13">
        <v>43005</v>
      </c>
      <c r="D1024" s="14" t="s">
        <v>13</v>
      </c>
      <c r="E1024" s="15" t="s">
        <v>2342</v>
      </c>
      <c r="F1024" s="16"/>
      <c r="G1024" s="15" t="s">
        <v>2343</v>
      </c>
      <c r="H1024" s="15" t="s">
        <v>2344</v>
      </c>
      <c r="I1024" s="17">
        <f>HYPERLINK("https://docs.wto.org/imrd/directdoc.asp?DDFDocuments/t/G/TBTN17/EU517.DOCX","EN")</f>
      </c>
      <c r="J1024" s="17">
        <f>HYPERLINK("https://docs.wto.org/imrd/directdoc.asp?DDFDocuments/u/G/TBTN17/EU517.DOCX","FR")</f>
      </c>
      <c r="K1024" s="17">
        <f>HYPERLINK("https://docs.wto.org/imrd/directdoc.asp?DDFDocuments/v/G/TBTN17/EU517.DOCX","ES")</f>
      </c>
    </row>
    <row r="1025">
      <c r="A1025" s="11" t="s">
        <v>2345</v>
      </c>
      <c r="B1025" s="12" t="s">
        <v>89</v>
      </c>
      <c r="C1025" s="13">
        <v>43005</v>
      </c>
      <c r="D1025" s="14" t="s">
        <v>13</v>
      </c>
      <c r="E1025" s="15" t="s">
        <v>2342</v>
      </c>
      <c r="F1025" s="16"/>
      <c r="G1025" s="15" t="s">
        <v>2343</v>
      </c>
      <c r="H1025" s="15" t="s">
        <v>2344</v>
      </c>
      <c r="I1025" s="17">
        <f>HYPERLINK("https://docs.wto.org/imrd/directdoc.asp?DDFDocuments/t/G/TBTN17/EU518.DOCX","EN")</f>
      </c>
      <c r="J1025" s="17">
        <f>HYPERLINK("https://docs.wto.org/imrd/directdoc.asp?DDFDocuments/u/G/TBTN17/EU518.DOCX","FR")</f>
      </c>
      <c r="K1025" s="17">
        <f>HYPERLINK("https://docs.wto.org/imrd/directdoc.asp?DDFDocuments/v/G/TBTN17/EU518.DOCX","ES")</f>
      </c>
    </row>
    <row r="1026">
      <c r="A1026" s="11" t="s">
        <v>2346</v>
      </c>
      <c r="B1026" s="12" t="s">
        <v>2042</v>
      </c>
      <c r="C1026" s="13">
        <v>43005</v>
      </c>
      <c r="D1026" s="14" t="s">
        <v>13</v>
      </c>
      <c r="E1026" s="15"/>
      <c r="F1026" s="16"/>
      <c r="G1026" s="15" t="s">
        <v>47</v>
      </c>
      <c r="H1026" s="15" t="s">
        <v>16</v>
      </c>
      <c r="I1026" s="17">
        <f>HYPERLINK("https://docs.wto.org/imrd/directdoc.asp?DDFDocuments/t/G/TBTN17/FRA174.DOCX","EN")</f>
      </c>
      <c r="J1026" s="17">
        <f>HYPERLINK("https://docs.wto.org/imrd/directdoc.asp?DDFDocuments/u/G/TBTN17/FRA174.DOCX","FR")</f>
      </c>
      <c r="K1026" s="17">
        <f>HYPERLINK("https://docs.wto.org/imrd/directdoc.asp?DDFDocuments/v/G/TBTN17/FRA174.DOCX","ES")</f>
      </c>
    </row>
    <row r="1027">
      <c r="A1027" s="11" t="s">
        <v>2347</v>
      </c>
      <c r="B1027" s="12" t="s">
        <v>2042</v>
      </c>
      <c r="C1027" s="13">
        <v>43005</v>
      </c>
      <c r="D1027" s="14" t="s">
        <v>13</v>
      </c>
      <c r="E1027" s="15"/>
      <c r="F1027" s="16"/>
      <c r="G1027" s="15" t="s">
        <v>47</v>
      </c>
      <c r="H1027" s="15" t="s">
        <v>48</v>
      </c>
      <c r="I1027" s="17">
        <f>HYPERLINK("https://docs.wto.org/imrd/directdoc.asp?DDFDocuments/t/G/TBTN17/FRA176.DOCX","EN")</f>
      </c>
      <c r="J1027" s="17">
        <f>HYPERLINK("https://docs.wto.org/imrd/directdoc.asp?DDFDocuments/u/G/TBTN17/FRA176.DOCX","FR")</f>
      </c>
      <c r="K1027" s="17">
        <f>HYPERLINK("https://docs.wto.org/imrd/directdoc.asp?DDFDocuments/v/G/TBTN17/FRA176.DOCX","ES")</f>
      </c>
    </row>
    <row r="1028">
      <c r="A1028" s="11" t="s">
        <v>2348</v>
      </c>
      <c r="B1028" s="12" t="s">
        <v>2042</v>
      </c>
      <c r="C1028" s="13">
        <v>43005</v>
      </c>
      <c r="D1028" s="14" t="s">
        <v>13</v>
      </c>
      <c r="E1028" s="15"/>
      <c r="F1028" s="16"/>
      <c r="G1028" s="15" t="s">
        <v>47</v>
      </c>
      <c r="H1028" s="15" t="s">
        <v>48</v>
      </c>
      <c r="I1028" s="17">
        <f>HYPERLINK("https://docs.wto.org/imrd/directdoc.asp?DDFDocuments/t/G/TBTN17/FRA177.DOCX","EN")</f>
      </c>
      <c r="J1028" s="17">
        <f>HYPERLINK("https://docs.wto.org/imrd/directdoc.asp?DDFDocuments/u/G/TBTN17/FRA177.DOCX","FR")</f>
      </c>
      <c r="K1028" s="17">
        <f>HYPERLINK("https://docs.wto.org/imrd/directdoc.asp?DDFDocuments/v/G/TBTN17/FRA177.DOCX","ES")</f>
      </c>
    </row>
    <row r="1029">
      <c r="A1029" s="11" t="s">
        <v>2349</v>
      </c>
      <c r="B1029" s="12" t="s">
        <v>2042</v>
      </c>
      <c r="C1029" s="13">
        <v>43005</v>
      </c>
      <c r="D1029" s="14" t="s">
        <v>13</v>
      </c>
      <c r="E1029" s="15"/>
      <c r="F1029" s="16"/>
      <c r="G1029" s="15" t="s">
        <v>47</v>
      </c>
      <c r="H1029" s="15" t="s">
        <v>48</v>
      </c>
      <c r="I1029" s="17">
        <f>HYPERLINK("https://docs.wto.org/imrd/directdoc.asp?DDFDocuments/t/G/TBTN17/FRA178.DOCX","EN")</f>
      </c>
      <c r="J1029" s="17">
        <f>HYPERLINK("https://docs.wto.org/imrd/directdoc.asp?DDFDocuments/u/G/TBTN17/FRA178.DOCX","FR")</f>
      </c>
      <c r="K1029" s="17">
        <f>HYPERLINK("https://docs.wto.org/imrd/directdoc.asp?DDFDocuments/v/G/TBTN17/FRA178.DOCX","ES")</f>
      </c>
    </row>
    <row r="1030">
      <c r="A1030" s="11" t="s">
        <v>2350</v>
      </c>
      <c r="B1030" s="12" t="s">
        <v>316</v>
      </c>
      <c r="C1030" s="13">
        <v>43005</v>
      </c>
      <c r="D1030" s="14" t="s">
        <v>51</v>
      </c>
      <c r="E1030" s="15" t="s">
        <v>2351</v>
      </c>
      <c r="F1030" s="16" t="s">
        <v>2352</v>
      </c>
      <c r="G1030" s="15" t="s">
        <v>2353</v>
      </c>
      <c r="H1030" s="15" t="s">
        <v>54</v>
      </c>
      <c r="I1030" s="17">
        <f>HYPERLINK("https://docs.wto.org/imrd/directdoc.asp?DDFDocuments/t/G/TBTN16/ISR929A1.DOCX","EN")</f>
      </c>
      <c r="J1030" s="17">
        <f>HYPERLINK("https://docs.wto.org/imrd/directdoc.asp?DDFDocuments/u/G/TBTN16/ISR929A1.DOCX","FR")</f>
      </c>
      <c r="K1030" s="17">
        <f>HYPERLINK("https://docs.wto.org/imrd/directdoc.asp?DDFDocuments/v/G/TBTN16/ISR929A1.DOCX","ES")</f>
      </c>
    </row>
    <row r="1031">
      <c r="A1031" s="11" t="s">
        <v>2354</v>
      </c>
      <c r="B1031" s="12" t="s">
        <v>316</v>
      </c>
      <c r="C1031" s="13">
        <v>43005</v>
      </c>
      <c r="D1031" s="14" t="s">
        <v>13</v>
      </c>
      <c r="E1031" s="15" t="s">
        <v>1293</v>
      </c>
      <c r="F1031" s="16" t="s">
        <v>1294</v>
      </c>
      <c r="G1031" s="15" t="s">
        <v>1274</v>
      </c>
      <c r="H1031" s="15" t="s">
        <v>16</v>
      </c>
      <c r="I1031" s="17">
        <f>HYPERLINK("https://docs.wto.org/imrd/directdoc.asp?DDFDocuments/t/G/TBTN17/ISR963.DOCX","EN")</f>
      </c>
      <c r="J1031" s="17">
        <f>HYPERLINK("https://docs.wto.org/imrd/directdoc.asp?DDFDocuments/u/G/TBTN17/ISR963.DOCX","FR")</f>
      </c>
      <c r="K1031" s="17">
        <f>HYPERLINK("https://docs.wto.org/imrd/directdoc.asp?DDFDocuments/v/G/TBTN17/ISR963.DOCX","ES")</f>
      </c>
    </row>
    <row r="1032">
      <c r="A1032" s="11" t="s">
        <v>2355</v>
      </c>
      <c r="B1032" s="12" t="s">
        <v>316</v>
      </c>
      <c r="C1032" s="13">
        <v>43005</v>
      </c>
      <c r="D1032" s="14" t="s">
        <v>13</v>
      </c>
      <c r="E1032" s="15" t="s">
        <v>2356</v>
      </c>
      <c r="F1032" s="16" t="s">
        <v>2357</v>
      </c>
      <c r="G1032" s="15" t="s">
        <v>1274</v>
      </c>
      <c r="H1032" s="15" t="s">
        <v>16</v>
      </c>
      <c r="I1032" s="17">
        <f>HYPERLINK("https://docs.wto.org/imrd/directdoc.asp?DDFDocuments/t/G/TBTN17/ISR964.DOCX","EN")</f>
      </c>
      <c r="J1032" s="17">
        <f>HYPERLINK("https://docs.wto.org/imrd/directdoc.asp?DDFDocuments/u/G/TBTN17/ISR964.DOCX","FR")</f>
      </c>
      <c r="K1032" s="17">
        <f>HYPERLINK("https://docs.wto.org/imrd/directdoc.asp?DDFDocuments/v/G/TBTN17/ISR964.DOCX","ES")</f>
      </c>
    </row>
    <row r="1033">
      <c r="A1033" s="11" t="s">
        <v>2358</v>
      </c>
      <c r="B1033" s="12" t="s">
        <v>316</v>
      </c>
      <c r="C1033" s="13">
        <v>43005</v>
      </c>
      <c r="D1033" s="14" t="s">
        <v>13</v>
      </c>
      <c r="E1033" s="15" t="s">
        <v>2359</v>
      </c>
      <c r="F1033" s="16" t="s">
        <v>2360</v>
      </c>
      <c r="G1033" s="15" t="s">
        <v>2361</v>
      </c>
      <c r="H1033" s="15" t="s">
        <v>16</v>
      </c>
      <c r="I1033" s="17">
        <f>HYPERLINK("https://docs.wto.org/imrd/directdoc.asp?DDFDocuments/t/G/TBTN17/ISR965.DOCX","EN")</f>
      </c>
      <c r="J1033" s="17">
        <f>HYPERLINK("https://docs.wto.org/imrd/directdoc.asp?DDFDocuments/u/G/TBTN17/ISR965.DOCX","FR")</f>
      </c>
      <c r="K1033" s="17">
        <f>HYPERLINK("https://docs.wto.org/imrd/directdoc.asp?DDFDocuments/v/G/TBTN17/ISR965.DOCX","ES")</f>
      </c>
    </row>
    <row r="1034">
      <c r="A1034" s="11" t="s">
        <v>2362</v>
      </c>
      <c r="B1034" s="12" t="s">
        <v>316</v>
      </c>
      <c r="C1034" s="13">
        <v>43005</v>
      </c>
      <c r="D1034" s="14" t="s">
        <v>13</v>
      </c>
      <c r="E1034" s="15" t="s">
        <v>2363</v>
      </c>
      <c r="F1034" s="16" t="s">
        <v>2364</v>
      </c>
      <c r="G1034" s="15" t="s">
        <v>677</v>
      </c>
      <c r="H1034" s="15" t="s">
        <v>16</v>
      </c>
      <c r="I1034" s="17">
        <f>HYPERLINK("https://docs.wto.org/imrd/directdoc.asp?DDFDocuments/t/G/TBTN17/ISR966.DOCX","EN")</f>
      </c>
      <c r="J1034" s="17">
        <f>HYPERLINK("https://docs.wto.org/imrd/directdoc.asp?DDFDocuments/u/G/TBTN17/ISR966.DOCX","FR")</f>
      </c>
      <c r="K1034" s="17">
        <f>HYPERLINK("https://docs.wto.org/imrd/directdoc.asp?DDFDocuments/v/G/TBTN17/ISR966.DOCX","ES")</f>
      </c>
    </row>
    <row r="1035">
      <c r="A1035" s="11" t="s">
        <v>2365</v>
      </c>
      <c r="B1035" s="12" t="s">
        <v>316</v>
      </c>
      <c r="C1035" s="13">
        <v>43005</v>
      </c>
      <c r="D1035" s="14" t="s">
        <v>13</v>
      </c>
      <c r="E1035" s="15" t="s">
        <v>2366</v>
      </c>
      <c r="F1035" s="16" t="s">
        <v>2367</v>
      </c>
      <c r="G1035" s="15" t="s">
        <v>411</v>
      </c>
      <c r="H1035" s="15" t="s">
        <v>16</v>
      </c>
      <c r="I1035" s="17">
        <f>HYPERLINK("https://docs.wto.org/imrd/directdoc.asp?DDFDocuments/t/G/TBTN17/ISR967.DOCX","EN")</f>
      </c>
      <c r="J1035" s="17">
        <f>HYPERLINK("https://docs.wto.org/imrd/directdoc.asp?DDFDocuments/u/G/TBTN17/ISR967.DOCX","FR")</f>
      </c>
      <c r="K1035" s="17">
        <f>HYPERLINK("https://docs.wto.org/imrd/directdoc.asp?DDFDocuments/v/G/TBTN17/ISR967.DOCX","ES")</f>
      </c>
    </row>
    <row r="1036">
      <c r="A1036" s="11" t="s">
        <v>2368</v>
      </c>
      <c r="B1036" s="12" t="s">
        <v>321</v>
      </c>
      <c r="C1036" s="13">
        <v>43005</v>
      </c>
      <c r="D1036" s="14" t="s">
        <v>13</v>
      </c>
      <c r="E1036" s="15" t="s">
        <v>2369</v>
      </c>
      <c r="F1036" s="16"/>
      <c r="G1036" s="15" t="s">
        <v>91</v>
      </c>
      <c r="H1036" s="15" t="s">
        <v>16</v>
      </c>
      <c r="I1036" s="17">
        <f>HYPERLINK("https://docs.wto.org/imrd/directdoc.asp?DDFDocuments/t/G/TBTN17/TUR104.DOCX","EN")</f>
      </c>
      <c r="J1036" s="17">
        <f>HYPERLINK("https://docs.wto.org/imrd/directdoc.asp?DDFDocuments/u/G/TBTN17/TUR104.DOCX","FR")</f>
      </c>
      <c r="K1036" s="17">
        <f>HYPERLINK("https://docs.wto.org/imrd/directdoc.asp?DDFDocuments/v/G/TBTN17/TUR104.DOCX","ES")</f>
      </c>
    </row>
    <row r="1037">
      <c r="A1037" s="11" t="s">
        <v>2370</v>
      </c>
      <c r="B1037" s="12" t="s">
        <v>185</v>
      </c>
      <c r="C1037" s="13">
        <v>43005</v>
      </c>
      <c r="D1037" s="14" t="s">
        <v>13</v>
      </c>
      <c r="E1037" s="15" t="s">
        <v>2371</v>
      </c>
      <c r="F1037" s="16" t="s">
        <v>2372</v>
      </c>
      <c r="G1037" s="15" t="s">
        <v>677</v>
      </c>
      <c r="H1037" s="15" t="s">
        <v>189</v>
      </c>
      <c r="I1037" s="17">
        <f>HYPERLINK("https://docs.wto.org/imrd/directdoc.asp?DDFDocuments/t/G/TBTN17/UGA756.DOCX","EN")</f>
      </c>
      <c r="J1037" s="17">
        <f>HYPERLINK("https://docs.wto.org/imrd/directdoc.asp?DDFDocuments/u/G/TBTN17/UGA756.DOCX","FR")</f>
      </c>
      <c r="K1037" s="17">
        <f>HYPERLINK("https://docs.wto.org/imrd/directdoc.asp?DDFDocuments/v/G/TBTN17/UGA756.DOCX","ES")</f>
      </c>
    </row>
    <row r="1038">
      <c r="A1038" s="11" t="s">
        <v>2373</v>
      </c>
      <c r="B1038" s="12" t="s">
        <v>1301</v>
      </c>
      <c r="C1038" s="13">
        <v>43004</v>
      </c>
      <c r="D1038" s="14" t="s">
        <v>13</v>
      </c>
      <c r="E1038" s="15" t="s">
        <v>2374</v>
      </c>
      <c r="F1038" s="16"/>
      <c r="G1038" s="15" t="s">
        <v>2375</v>
      </c>
      <c r="H1038" s="15" t="s">
        <v>16</v>
      </c>
      <c r="I1038" s="17">
        <f>HYPERLINK("https://docs.wto.org/imrd/directdoc.asp?DDFDocuments/t/G/TBTN17/CRI170.DOCX","EN")</f>
      </c>
      <c r="J1038" s="17">
        <f>HYPERLINK("https://docs.wto.org/imrd/directdoc.asp?DDFDocuments/u/G/TBTN17/CRI170.DOCX","FR")</f>
      </c>
      <c r="K1038" s="17">
        <f>HYPERLINK("https://docs.wto.org/imrd/directdoc.asp?DDFDocuments/v/G/TBTN17/CRI170.DOCX","ES")</f>
      </c>
    </row>
    <row r="1039">
      <c r="A1039" s="11" t="s">
        <v>2376</v>
      </c>
      <c r="B1039" s="12" t="s">
        <v>44</v>
      </c>
      <c r="C1039" s="13">
        <v>43004</v>
      </c>
      <c r="D1039" s="14" t="s">
        <v>13</v>
      </c>
      <c r="E1039" s="15" t="s">
        <v>2377</v>
      </c>
      <c r="F1039" s="16" t="s">
        <v>2378</v>
      </c>
      <c r="G1039" s="15" t="s">
        <v>963</v>
      </c>
      <c r="H1039" s="15" t="s">
        <v>102</v>
      </c>
      <c r="I1039" s="17">
        <f>HYPERLINK("https://docs.wto.org/imrd/directdoc.asp?DDFDocuments/t/G/TBTN17/MEX372.DOCX","EN")</f>
      </c>
      <c r="J1039" s="17">
        <f>HYPERLINK("https://docs.wto.org/imrd/directdoc.asp?DDFDocuments/u/G/TBTN17/MEX372.DOCX","FR")</f>
      </c>
      <c r="K1039" s="17">
        <f>HYPERLINK("https://docs.wto.org/imrd/directdoc.asp?DDFDocuments/v/G/TBTN17/MEX372.DOCX","ES")</f>
      </c>
    </row>
    <row r="1040">
      <c r="A1040" s="11" t="s">
        <v>2379</v>
      </c>
      <c r="B1040" s="12" t="s">
        <v>44</v>
      </c>
      <c r="C1040" s="13">
        <v>43004</v>
      </c>
      <c r="D1040" s="14" t="s">
        <v>13</v>
      </c>
      <c r="E1040" s="15" t="s">
        <v>2380</v>
      </c>
      <c r="F1040" s="16"/>
      <c r="G1040" s="15" t="s">
        <v>2381</v>
      </c>
      <c r="H1040" s="15" t="s">
        <v>37</v>
      </c>
      <c r="I1040" s="17">
        <f>HYPERLINK("https://docs.wto.org/imrd/directdoc.asp?DDFDocuments/t/G/TBTN17/MEX373.DOCX","EN")</f>
      </c>
      <c r="J1040" s="17">
        <f>HYPERLINK("https://docs.wto.org/imrd/directdoc.asp?DDFDocuments/u/G/TBTN17/MEX373.DOCX","FR")</f>
      </c>
      <c r="K1040" s="17">
        <f>HYPERLINK("https://docs.wto.org/imrd/directdoc.asp?DDFDocuments/v/G/TBTN17/MEX373.DOCX","ES")</f>
      </c>
    </row>
    <row r="1041">
      <c r="A1041" s="11" t="s">
        <v>2382</v>
      </c>
      <c r="B1041" s="12" t="s">
        <v>1120</v>
      </c>
      <c r="C1041" s="13">
        <v>43004</v>
      </c>
      <c r="D1041" s="14" t="s">
        <v>13</v>
      </c>
      <c r="E1041" s="15" t="s">
        <v>2383</v>
      </c>
      <c r="F1041" s="16"/>
      <c r="G1041" s="15" t="s">
        <v>2384</v>
      </c>
      <c r="H1041" s="15" t="s">
        <v>102</v>
      </c>
      <c r="I1041" s="17">
        <f>HYPERLINK("https://docs.wto.org/imrd/directdoc.asp?DDFDocuments/t/G/TBTN17/QAT490.DOCX","EN")</f>
      </c>
      <c r="J1041" s="17">
        <f>HYPERLINK("https://docs.wto.org/imrd/directdoc.asp?DDFDocuments/u/G/TBTN17/QAT490.DOCX","FR")</f>
      </c>
      <c r="K1041" s="17">
        <f>HYPERLINK("https://docs.wto.org/imrd/directdoc.asp?DDFDocuments/v/G/TBTN17/QAT490.DOCX","ES")</f>
      </c>
    </row>
    <row r="1042">
      <c r="A1042" s="11" t="s">
        <v>2385</v>
      </c>
      <c r="B1042" s="12" t="s">
        <v>386</v>
      </c>
      <c r="C1042" s="13">
        <v>43004</v>
      </c>
      <c r="D1042" s="14" t="s">
        <v>51</v>
      </c>
      <c r="E1042" s="15" t="s">
        <v>2386</v>
      </c>
      <c r="F1042" s="16"/>
      <c r="G1042" s="15" t="s">
        <v>844</v>
      </c>
      <c r="H1042" s="15" t="s">
        <v>54</v>
      </c>
      <c r="I1042" s="17">
        <f>HYPERLINK("https://docs.wto.org/imrd/directdoc.asp?DDFDocuments/t/G/TBTN16/THA490A2.DOCX","EN")</f>
      </c>
      <c r="J1042" s="17">
        <f>HYPERLINK("https://docs.wto.org/imrd/directdoc.asp?DDFDocuments/u/G/TBTN16/THA490A2.DOCX","FR")</f>
      </c>
      <c r="K1042" s="17">
        <f>HYPERLINK("https://docs.wto.org/imrd/directdoc.asp?DDFDocuments/v/G/TBTN16/THA490A2.DOCX","ES")</f>
      </c>
    </row>
    <row r="1043">
      <c r="A1043" s="11" t="s">
        <v>2387</v>
      </c>
      <c r="B1043" s="12" t="s">
        <v>185</v>
      </c>
      <c r="C1043" s="13">
        <v>43004</v>
      </c>
      <c r="D1043" s="14" t="s">
        <v>109</v>
      </c>
      <c r="E1043" s="15" t="s">
        <v>2388</v>
      </c>
      <c r="F1043" s="16" t="s">
        <v>2389</v>
      </c>
      <c r="G1043" s="15" t="s">
        <v>2390</v>
      </c>
      <c r="H1043" s="15" t="s">
        <v>378</v>
      </c>
      <c r="I1043" s="17">
        <f>HYPERLINK("https://docs.wto.org/imrd/directdoc.asp?DDFDocuments/t/G/TBTN17/UGA735C1.DOCX","EN")</f>
      </c>
      <c r="J1043" s="17">
        <f>HYPERLINK("https://docs.wto.org/imrd/directdoc.asp?DDFDocuments/u/G/TBTN17/UGA735C1.DOCX","FR")</f>
      </c>
      <c r="K1043" s="17">
        <f>HYPERLINK("https://docs.wto.org/imrd/directdoc.asp?DDFDocuments/v/G/TBTN17/UGA735C1.DOCX","ES")</f>
      </c>
    </row>
    <row r="1044">
      <c r="A1044" s="11" t="s">
        <v>2391</v>
      </c>
      <c r="B1044" s="12" t="s">
        <v>185</v>
      </c>
      <c r="C1044" s="13">
        <v>43004</v>
      </c>
      <c r="D1044" s="14" t="s">
        <v>109</v>
      </c>
      <c r="E1044" s="15" t="s">
        <v>2392</v>
      </c>
      <c r="F1044" s="16" t="s">
        <v>2393</v>
      </c>
      <c r="G1044" s="15" t="s">
        <v>2390</v>
      </c>
      <c r="H1044" s="15" t="s">
        <v>378</v>
      </c>
      <c r="I1044" s="17">
        <f>HYPERLINK("https://docs.wto.org/imrd/directdoc.asp?DDFDocuments/t/G/TBTN17/UGA736C1.DOCX","EN")</f>
      </c>
      <c r="J1044" s="17">
        <f>HYPERLINK("https://docs.wto.org/imrd/directdoc.asp?DDFDocuments/u/G/TBTN17/UGA736C1.DOCX","FR")</f>
      </c>
      <c r="K1044" s="17">
        <f>HYPERLINK("https://docs.wto.org/imrd/directdoc.asp?DDFDocuments/v/G/TBTN17/UGA736C1.DOCX","ES")</f>
      </c>
    </row>
    <row r="1045">
      <c r="A1045" s="11" t="s">
        <v>2394</v>
      </c>
      <c r="B1045" s="12" t="s">
        <v>56</v>
      </c>
      <c r="C1045" s="13">
        <v>43004</v>
      </c>
      <c r="D1045" s="14" t="s">
        <v>51</v>
      </c>
      <c r="E1045" s="15" t="s">
        <v>2395</v>
      </c>
      <c r="F1045" s="16"/>
      <c r="G1045" s="15" t="s">
        <v>2396</v>
      </c>
      <c r="H1045" s="15" t="s">
        <v>59</v>
      </c>
      <c r="I1045" s="17">
        <f>HYPERLINK("https://docs.wto.org/imrd/directdoc.asp?DDFDocuments/t/G/TBTN16/USA1136A2.DOCX","EN")</f>
      </c>
      <c r="J1045" s="17">
        <f>HYPERLINK("https://docs.wto.org/imrd/directdoc.asp?DDFDocuments/u/G/TBTN16/USA1136A2.DOCX","FR")</f>
      </c>
      <c r="K1045" s="17">
        <f>HYPERLINK("https://docs.wto.org/imrd/directdoc.asp?DDFDocuments/v/G/TBTN16/USA1136A2.DOCX","ES")</f>
      </c>
    </row>
    <row r="1046">
      <c r="A1046" s="11" t="s">
        <v>2397</v>
      </c>
      <c r="B1046" s="12" t="s">
        <v>56</v>
      </c>
      <c r="C1046" s="13">
        <v>43004</v>
      </c>
      <c r="D1046" s="14" t="s">
        <v>51</v>
      </c>
      <c r="E1046" s="15" t="s">
        <v>2398</v>
      </c>
      <c r="F1046" s="16"/>
      <c r="G1046" s="15" t="s">
        <v>753</v>
      </c>
      <c r="H1046" s="15" t="s">
        <v>81</v>
      </c>
      <c r="I1046" s="17">
        <f>HYPERLINK("https://docs.wto.org/imrd/directdoc.asp?DDFDocuments/t/G/TBTN16/USA1143A3.DOCX","EN")</f>
      </c>
      <c r="J1046" s="17">
        <f>HYPERLINK("https://docs.wto.org/imrd/directdoc.asp?DDFDocuments/u/G/TBTN16/USA1143A3.DOCX","FR")</f>
      </c>
      <c r="K1046" s="17">
        <f>HYPERLINK("https://docs.wto.org/imrd/directdoc.asp?DDFDocuments/v/G/TBTN16/USA1143A3.DOCX","ES")</f>
      </c>
    </row>
    <row r="1047">
      <c r="A1047" s="11" t="s">
        <v>2399</v>
      </c>
      <c r="B1047" s="12" t="s">
        <v>56</v>
      </c>
      <c r="C1047" s="13">
        <v>43004</v>
      </c>
      <c r="D1047" s="14" t="s">
        <v>51</v>
      </c>
      <c r="E1047" s="15" t="s">
        <v>2400</v>
      </c>
      <c r="F1047" s="16" t="s">
        <v>2401</v>
      </c>
      <c r="G1047" s="15" t="s">
        <v>2402</v>
      </c>
      <c r="H1047" s="15" t="s">
        <v>59</v>
      </c>
      <c r="I1047" s="17">
        <f>HYPERLINK("https://docs.wto.org/imrd/directdoc.asp?DDFDocuments/t/G/TBTN11/USA656A4.DOCX","EN")</f>
      </c>
      <c r="J1047" s="17">
        <f>HYPERLINK("https://docs.wto.org/imrd/directdoc.asp?DDFDocuments/u/G/TBTN11/USA656A4.DOCX","FR")</f>
      </c>
      <c r="K1047" s="17">
        <f>HYPERLINK("https://docs.wto.org/imrd/directdoc.asp?DDFDocuments/v/G/TBTN11/USA656A4.DOCX","ES")</f>
      </c>
    </row>
    <row r="1048">
      <c r="A1048" s="11" t="s">
        <v>2403</v>
      </c>
      <c r="B1048" s="12" t="s">
        <v>56</v>
      </c>
      <c r="C1048" s="13">
        <v>43004</v>
      </c>
      <c r="D1048" s="14" t="s">
        <v>51</v>
      </c>
      <c r="E1048" s="15" t="s">
        <v>2404</v>
      </c>
      <c r="F1048" s="16" t="s">
        <v>2405</v>
      </c>
      <c r="G1048" s="15" t="s">
        <v>2406</v>
      </c>
      <c r="H1048" s="15" t="s">
        <v>59</v>
      </c>
      <c r="I1048" s="17">
        <f>HYPERLINK("https://docs.wto.org/imrd/directdoc.asp?DDFDocuments/t/G/TBTN12/USA751A3.DOCX","EN")</f>
      </c>
      <c r="J1048" s="17">
        <f>HYPERLINK("https://docs.wto.org/imrd/directdoc.asp?DDFDocuments/u/G/TBTN12/USA751A3.DOCX","FR")</f>
      </c>
      <c r="K1048" s="17">
        <f>HYPERLINK("https://docs.wto.org/imrd/directdoc.asp?DDFDocuments/v/G/TBTN12/USA751A3.DOCX","ES")</f>
      </c>
    </row>
    <row r="1049">
      <c r="A1049" s="11" t="s">
        <v>2407</v>
      </c>
      <c r="B1049" s="12" t="s">
        <v>56</v>
      </c>
      <c r="C1049" s="13">
        <v>43004</v>
      </c>
      <c r="D1049" s="14" t="s">
        <v>51</v>
      </c>
      <c r="E1049" s="15" t="s">
        <v>2408</v>
      </c>
      <c r="F1049" s="16" t="s">
        <v>2409</v>
      </c>
      <c r="G1049" s="15" t="s">
        <v>2410</v>
      </c>
      <c r="H1049" s="15" t="s">
        <v>59</v>
      </c>
      <c r="I1049" s="17">
        <f>HYPERLINK("https://docs.wto.org/imrd/directdoc.asp?DDFDocuments/t/G/TBTN13/USA859A3.DOCX","EN")</f>
      </c>
      <c r="J1049" s="17">
        <f>HYPERLINK("https://docs.wto.org/imrd/directdoc.asp?DDFDocuments/u/G/TBTN13/USA859A3.DOCX","FR")</f>
      </c>
      <c r="K1049" s="17">
        <f>HYPERLINK("https://docs.wto.org/imrd/directdoc.asp?DDFDocuments/v/G/TBTN13/USA859A3.DOCX","ES")</f>
      </c>
    </row>
    <row r="1050">
      <c r="A1050" s="11" t="s">
        <v>2411</v>
      </c>
      <c r="B1050" s="12" t="s">
        <v>309</v>
      </c>
      <c r="C1050" s="13">
        <v>43003</v>
      </c>
      <c r="D1050" s="14" t="s">
        <v>13</v>
      </c>
      <c r="E1050" s="15" t="s">
        <v>2412</v>
      </c>
      <c r="F1050" s="16"/>
      <c r="G1050" s="15" t="s">
        <v>19</v>
      </c>
      <c r="H1050" s="15" t="s">
        <v>198</v>
      </c>
      <c r="I1050" s="17">
        <f>HYPERLINK("https://docs.wto.org/imrd/directdoc.asp?DDFDocuments/t/G/TBTN17/CHL421.DOCX","EN")</f>
      </c>
      <c r="J1050" s="17">
        <f>HYPERLINK("https://docs.wto.org/imrd/directdoc.asp?DDFDocuments/u/G/TBTN17/CHL421.DOCX","FR")</f>
      </c>
      <c r="K1050" s="17">
        <f>HYPERLINK("https://docs.wto.org/imrd/directdoc.asp?DDFDocuments/v/G/TBTN17/CHL421.DOCX","ES")</f>
      </c>
    </row>
    <row r="1051">
      <c r="A1051" s="11" t="s">
        <v>2413</v>
      </c>
      <c r="B1051" s="12" t="s">
        <v>248</v>
      </c>
      <c r="C1051" s="13">
        <v>43003</v>
      </c>
      <c r="D1051" s="14" t="s">
        <v>51</v>
      </c>
      <c r="E1051" s="15" t="s">
        <v>2414</v>
      </c>
      <c r="F1051" s="16" t="s">
        <v>2415</v>
      </c>
      <c r="G1051" s="15" t="s">
        <v>2416</v>
      </c>
      <c r="H1051" s="15" t="s">
        <v>772</v>
      </c>
      <c r="I1051" s="17">
        <f>HYPERLINK("https://docs.wto.org/imrd/directdoc.asp?DDFDocuments/t/G/TBTN17/CHN1209A1.DOCX","EN")</f>
      </c>
      <c r="J1051" s="17">
        <f>HYPERLINK("https://docs.wto.org/imrd/directdoc.asp?DDFDocuments/u/G/TBTN17/CHN1209A1.DOCX","FR")</f>
      </c>
      <c r="K1051" s="17">
        <f>HYPERLINK("https://docs.wto.org/imrd/directdoc.asp?DDFDocuments/v/G/TBTN17/CHN1209A1.DOCX","ES")</f>
      </c>
    </row>
    <row r="1052">
      <c r="A1052" s="11" t="s">
        <v>2417</v>
      </c>
      <c r="B1052" s="12" t="s">
        <v>248</v>
      </c>
      <c r="C1052" s="13">
        <v>43003</v>
      </c>
      <c r="D1052" s="14" t="s">
        <v>13</v>
      </c>
      <c r="E1052" s="15" t="s">
        <v>2418</v>
      </c>
      <c r="F1052" s="16"/>
      <c r="G1052" s="15" t="s">
        <v>2419</v>
      </c>
      <c r="H1052" s="15" t="s">
        <v>16</v>
      </c>
      <c r="I1052" s="17">
        <f>HYPERLINK("https://docs.wto.org/imrd/directdoc.asp?DDFDocuments/t/G/TBTN17/CHN1215.DOCX","EN")</f>
      </c>
      <c r="J1052" s="17">
        <f>HYPERLINK("https://docs.wto.org/imrd/directdoc.asp?DDFDocuments/u/G/TBTN17/CHN1215.DOCX","FR")</f>
      </c>
      <c r="K1052" s="17">
        <f>HYPERLINK("https://docs.wto.org/imrd/directdoc.asp?DDFDocuments/v/G/TBTN17/CHN1215.DOCX","ES")</f>
      </c>
    </row>
    <row r="1053">
      <c r="A1053" s="11" t="s">
        <v>2420</v>
      </c>
      <c r="B1053" s="12" t="s">
        <v>248</v>
      </c>
      <c r="C1053" s="13">
        <v>43003</v>
      </c>
      <c r="D1053" s="14" t="s">
        <v>13</v>
      </c>
      <c r="E1053" s="15" t="s">
        <v>2418</v>
      </c>
      <c r="F1053" s="16"/>
      <c r="G1053" s="15" t="s">
        <v>2419</v>
      </c>
      <c r="H1053" s="15" t="s">
        <v>16</v>
      </c>
      <c r="I1053" s="17">
        <f>HYPERLINK("https://docs.wto.org/imrd/directdoc.asp?DDFDocuments/t/G/TBTN17/CHN1216.DOCX","EN")</f>
      </c>
      <c r="J1053" s="17">
        <f>HYPERLINK("https://docs.wto.org/imrd/directdoc.asp?DDFDocuments/u/G/TBTN17/CHN1216.DOCX","FR")</f>
      </c>
      <c r="K1053" s="17">
        <f>HYPERLINK("https://docs.wto.org/imrd/directdoc.asp?DDFDocuments/v/G/TBTN17/CHN1216.DOCX","ES")</f>
      </c>
    </row>
    <row r="1054">
      <c r="A1054" s="11" t="s">
        <v>2421</v>
      </c>
      <c r="B1054" s="12" t="s">
        <v>248</v>
      </c>
      <c r="C1054" s="13">
        <v>43003</v>
      </c>
      <c r="D1054" s="14" t="s">
        <v>13</v>
      </c>
      <c r="E1054" s="15" t="s">
        <v>2422</v>
      </c>
      <c r="F1054" s="16"/>
      <c r="G1054" s="15" t="s">
        <v>576</v>
      </c>
      <c r="H1054" s="15" t="s">
        <v>16</v>
      </c>
      <c r="I1054" s="17">
        <f>HYPERLINK("https://docs.wto.org/imrd/directdoc.asp?DDFDocuments/t/G/TBTN17/CHN1217.DOCX","EN")</f>
      </c>
      <c r="J1054" s="17">
        <f>HYPERLINK("https://docs.wto.org/imrd/directdoc.asp?DDFDocuments/u/G/TBTN17/CHN1217.DOCX","FR")</f>
      </c>
      <c r="K1054" s="17">
        <f>HYPERLINK("https://docs.wto.org/imrd/directdoc.asp?DDFDocuments/v/G/TBTN17/CHN1217.DOCX","ES")</f>
      </c>
    </row>
    <row r="1055">
      <c r="A1055" s="11" t="s">
        <v>2423</v>
      </c>
      <c r="B1055" s="12" t="s">
        <v>50</v>
      </c>
      <c r="C1055" s="13">
        <v>43003</v>
      </c>
      <c r="D1055" s="14" t="s">
        <v>51</v>
      </c>
      <c r="E1055" s="15"/>
      <c r="F1055" s="16"/>
      <c r="G1055" s="15" t="s">
        <v>2424</v>
      </c>
      <c r="H1055" s="15" t="s">
        <v>72</v>
      </c>
      <c r="I1055" s="17">
        <f>HYPERLINK("https://docs.wto.org/imrd/directdoc.asp?DDFDocuments/t/G/TBTN15/COL212A3.DOCX","EN")</f>
      </c>
      <c r="J1055" s="17">
        <f>HYPERLINK("https://docs.wto.org/imrd/directdoc.asp?DDFDocuments/u/G/TBTN15/COL212A3.DOCX","FR")</f>
      </c>
      <c r="K1055" s="17">
        <f>HYPERLINK("https://docs.wto.org/imrd/directdoc.asp?DDFDocuments/v/G/TBTN15/COL212A3.DOCX","ES")</f>
      </c>
    </row>
    <row r="1056">
      <c r="A1056" s="11" t="s">
        <v>2425</v>
      </c>
      <c r="B1056" s="12" t="s">
        <v>89</v>
      </c>
      <c r="C1056" s="13">
        <v>43003</v>
      </c>
      <c r="D1056" s="14" t="s">
        <v>13</v>
      </c>
      <c r="E1056" s="15" t="s">
        <v>94</v>
      </c>
      <c r="F1056" s="16"/>
      <c r="G1056" s="15" t="s">
        <v>2426</v>
      </c>
      <c r="H1056" s="15" t="s">
        <v>1572</v>
      </c>
      <c r="I1056" s="17">
        <f>HYPERLINK("https://docs.wto.org/imrd/directdoc.asp?DDFDocuments/t/G/TBTN17/EU509.DOCX","EN")</f>
      </c>
      <c r="J1056" s="17">
        <f>HYPERLINK("https://docs.wto.org/imrd/directdoc.asp?DDFDocuments/u/G/TBTN17/EU509.DOCX","FR")</f>
      </c>
      <c r="K1056" s="17">
        <f>HYPERLINK("https://docs.wto.org/imrd/directdoc.asp?DDFDocuments/v/G/TBTN17/EU509.DOCX","ES")</f>
      </c>
    </row>
    <row r="1057">
      <c r="A1057" s="11" t="s">
        <v>2427</v>
      </c>
      <c r="B1057" s="12" t="s">
        <v>89</v>
      </c>
      <c r="C1057" s="13">
        <v>43003</v>
      </c>
      <c r="D1057" s="14" t="s">
        <v>13</v>
      </c>
      <c r="E1057" s="15" t="s">
        <v>94</v>
      </c>
      <c r="F1057" s="16"/>
      <c r="G1057" s="15" t="s">
        <v>2428</v>
      </c>
      <c r="H1057" s="15" t="s">
        <v>1572</v>
      </c>
      <c r="I1057" s="17">
        <f>HYPERLINK("https://docs.wto.org/imrd/directdoc.asp?DDFDocuments/t/G/TBTN17/EU510.DOCX","EN")</f>
      </c>
      <c r="J1057" s="17">
        <f>HYPERLINK("https://docs.wto.org/imrd/directdoc.asp?DDFDocuments/u/G/TBTN17/EU510.DOCX","FR")</f>
      </c>
      <c r="K1057" s="17">
        <f>HYPERLINK("https://docs.wto.org/imrd/directdoc.asp?DDFDocuments/v/G/TBTN17/EU510.DOCX","ES")</f>
      </c>
    </row>
    <row r="1058">
      <c r="A1058" s="11" t="s">
        <v>2429</v>
      </c>
      <c r="B1058" s="12" t="s">
        <v>89</v>
      </c>
      <c r="C1058" s="13">
        <v>43003</v>
      </c>
      <c r="D1058" s="14" t="s">
        <v>13</v>
      </c>
      <c r="E1058" s="15" t="s">
        <v>94</v>
      </c>
      <c r="F1058" s="16"/>
      <c r="G1058" s="15" t="s">
        <v>2430</v>
      </c>
      <c r="H1058" s="15" t="s">
        <v>1572</v>
      </c>
      <c r="I1058" s="17">
        <f>HYPERLINK("https://docs.wto.org/imrd/directdoc.asp?DDFDocuments/t/G/TBTN17/EU511.DOCX","EN")</f>
      </c>
      <c r="J1058" s="17">
        <f>HYPERLINK("https://docs.wto.org/imrd/directdoc.asp?DDFDocuments/u/G/TBTN17/EU511.DOCX","FR")</f>
      </c>
      <c r="K1058" s="17">
        <f>HYPERLINK("https://docs.wto.org/imrd/directdoc.asp?DDFDocuments/v/G/TBTN17/EU511.DOCX","ES")</f>
      </c>
    </row>
    <row r="1059">
      <c r="A1059" s="11" t="s">
        <v>2431</v>
      </c>
      <c r="B1059" s="12" t="s">
        <v>89</v>
      </c>
      <c r="C1059" s="13">
        <v>43003</v>
      </c>
      <c r="D1059" s="14" t="s">
        <v>13</v>
      </c>
      <c r="E1059" s="15" t="s">
        <v>94</v>
      </c>
      <c r="F1059" s="16"/>
      <c r="G1059" s="15" t="s">
        <v>2432</v>
      </c>
      <c r="H1059" s="15" t="s">
        <v>1572</v>
      </c>
      <c r="I1059" s="17">
        <f>HYPERLINK("https://docs.wto.org/imrd/directdoc.asp?DDFDocuments/t/G/TBTN17/EU512.DOCX","EN")</f>
      </c>
      <c r="J1059" s="17">
        <f>HYPERLINK("https://docs.wto.org/imrd/directdoc.asp?DDFDocuments/u/G/TBTN17/EU512.DOCX","FR")</f>
      </c>
      <c r="K1059" s="17">
        <f>HYPERLINK("https://docs.wto.org/imrd/directdoc.asp?DDFDocuments/v/G/TBTN17/EU512.DOCX","ES")</f>
      </c>
    </row>
    <row r="1060">
      <c r="A1060" s="11" t="s">
        <v>2433</v>
      </c>
      <c r="B1060" s="12" t="s">
        <v>89</v>
      </c>
      <c r="C1060" s="13">
        <v>43003</v>
      </c>
      <c r="D1060" s="14" t="s">
        <v>13</v>
      </c>
      <c r="E1060" s="15" t="s">
        <v>94</v>
      </c>
      <c r="F1060" s="16"/>
      <c r="G1060" s="15" t="s">
        <v>2434</v>
      </c>
      <c r="H1060" s="15" t="s">
        <v>1572</v>
      </c>
      <c r="I1060" s="17">
        <f>HYPERLINK("https://docs.wto.org/imrd/directdoc.asp?DDFDocuments/t/G/TBTN17/EU513.DOCX","EN")</f>
      </c>
      <c r="J1060" s="17">
        <f>HYPERLINK("https://docs.wto.org/imrd/directdoc.asp?DDFDocuments/u/G/TBTN17/EU513.DOCX","FR")</f>
      </c>
      <c r="K1060" s="17">
        <f>HYPERLINK("https://docs.wto.org/imrd/directdoc.asp?DDFDocuments/v/G/TBTN17/EU513.DOCX","ES")</f>
      </c>
    </row>
    <row r="1061">
      <c r="A1061" s="11" t="s">
        <v>2435</v>
      </c>
      <c r="B1061" s="12" t="s">
        <v>89</v>
      </c>
      <c r="C1061" s="13">
        <v>43003</v>
      </c>
      <c r="D1061" s="14" t="s">
        <v>13</v>
      </c>
      <c r="E1061" s="15" t="s">
        <v>94</v>
      </c>
      <c r="F1061" s="16"/>
      <c r="G1061" s="15" t="s">
        <v>2436</v>
      </c>
      <c r="H1061" s="15" t="s">
        <v>1572</v>
      </c>
      <c r="I1061" s="17">
        <f>HYPERLINK("https://docs.wto.org/imrd/directdoc.asp?DDFDocuments/t/G/TBTN17/EU514.DOCX","EN")</f>
      </c>
      <c r="J1061" s="17">
        <f>HYPERLINK("https://docs.wto.org/imrd/directdoc.asp?DDFDocuments/u/G/TBTN17/EU514.DOCX","FR")</f>
      </c>
      <c r="K1061" s="17">
        <f>HYPERLINK("https://docs.wto.org/imrd/directdoc.asp?DDFDocuments/v/G/TBTN17/EU514.DOCX","ES")</f>
      </c>
    </row>
    <row r="1062">
      <c r="A1062" s="11" t="s">
        <v>2437</v>
      </c>
      <c r="B1062" s="12" t="s">
        <v>89</v>
      </c>
      <c r="C1062" s="13">
        <v>43003</v>
      </c>
      <c r="D1062" s="14" t="s">
        <v>13</v>
      </c>
      <c r="E1062" s="15" t="s">
        <v>94</v>
      </c>
      <c r="F1062" s="16"/>
      <c r="G1062" s="15" t="s">
        <v>2438</v>
      </c>
      <c r="H1062" s="15" t="s">
        <v>1572</v>
      </c>
      <c r="I1062" s="17">
        <f>HYPERLINK("https://docs.wto.org/imrd/directdoc.asp?DDFDocuments/t/G/TBTN17/EU515.DOCX","EN")</f>
      </c>
      <c r="J1062" s="17">
        <f>HYPERLINK("https://docs.wto.org/imrd/directdoc.asp?DDFDocuments/u/G/TBTN17/EU515.DOCX","FR")</f>
      </c>
      <c r="K1062" s="17">
        <f>HYPERLINK("https://docs.wto.org/imrd/directdoc.asp?DDFDocuments/v/G/TBTN17/EU515.DOCX","ES")</f>
      </c>
    </row>
    <row r="1063">
      <c r="A1063" s="11" t="s">
        <v>2439</v>
      </c>
      <c r="B1063" s="12" t="s">
        <v>89</v>
      </c>
      <c r="C1063" s="13">
        <v>43003</v>
      </c>
      <c r="D1063" s="14" t="s">
        <v>13</v>
      </c>
      <c r="E1063" s="15" t="s">
        <v>94</v>
      </c>
      <c r="F1063" s="16"/>
      <c r="G1063" s="15" t="s">
        <v>2440</v>
      </c>
      <c r="H1063" s="15" t="s">
        <v>1572</v>
      </c>
      <c r="I1063" s="17">
        <f>HYPERLINK("https://docs.wto.org/imrd/directdoc.asp?DDFDocuments/t/G/TBTN17/EU516.DOCX","EN")</f>
      </c>
      <c r="J1063" s="17">
        <f>HYPERLINK("https://docs.wto.org/imrd/directdoc.asp?DDFDocuments/u/G/TBTN17/EU516.DOCX","FR")</f>
      </c>
      <c r="K1063" s="17">
        <f>HYPERLINK("https://docs.wto.org/imrd/directdoc.asp?DDFDocuments/v/G/TBTN17/EU516.DOCX","ES")</f>
      </c>
    </row>
    <row r="1064">
      <c r="A1064" s="11" t="s">
        <v>2441</v>
      </c>
      <c r="B1064" s="12" t="s">
        <v>2267</v>
      </c>
      <c r="C1064" s="13">
        <v>43003</v>
      </c>
      <c r="D1064" s="14" t="s">
        <v>13</v>
      </c>
      <c r="E1064" s="15" t="s">
        <v>2442</v>
      </c>
      <c r="F1064" s="16"/>
      <c r="G1064" s="15" t="s">
        <v>597</v>
      </c>
      <c r="H1064" s="15" t="s">
        <v>42</v>
      </c>
      <c r="I1064" s="17">
        <f>HYPERLINK("https://docs.wto.org/imrd/directdoc.asp?DDFDocuments/t/G/TBTN17/NIC155.DOCX","EN")</f>
      </c>
      <c r="J1064" s="17">
        <f>HYPERLINK("https://docs.wto.org/imrd/directdoc.asp?DDFDocuments/u/G/TBTN17/NIC155.DOCX","FR")</f>
      </c>
      <c r="K1064" s="17">
        <f>HYPERLINK("https://docs.wto.org/imrd/directdoc.asp?DDFDocuments/v/G/TBTN17/NIC155.DOCX","ES")</f>
      </c>
    </row>
    <row r="1065">
      <c r="A1065" s="11" t="s">
        <v>2443</v>
      </c>
      <c r="B1065" s="12" t="s">
        <v>185</v>
      </c>
      <c r="C1065" s="13">
        <v>43003</v>
      </c>
      <c r="D1065" s="14" t="s">
        <v>13</v>
      </c>
      <c r="E1065" s="15" t="s">
        <v>2444</v>
      </c>
      <c r="F1065" s="16" t="s">
        <v>2445</v>
      </c>
      <c r="G1065" s="15" t="s">
        <v>2446</v>
      </c>
      <c r="H1065" s="15" t="s">
        <v>189</v>
      </c>
      <c r="I1065" s="17">
        <f>HYPERLINK("https://docs.wto.org/imrd/directdoc.asp?DDFDocuments/t/G/TBTN17/UGA751.DOCX","EN")</f>
      </c>
      <c r="J1065" s="17">
        <f>HYPERLINK("https://docs.wto.org/imrd/directdoc.asp?DDFDocuments/u/G/TBTN17/UGA751.DOCX","FR")</f>
      </c>
      <c r="K1065" s="17">
        <f>HYPERLINK("https://docs.wto.org/imrd/directdoc.asp?DDFDocuments/v/G/TBTN17/UGA751.DOCX","ES")</f>
      </c>
    </row>
    <row r="1066">
      <c r="A1066" s="11" t="s">
        <v>2447</v>
      </c>
      <c r="B1066" s="12" t="s">
        <v>185</v>
      </c>
      <c r="C1066" s="13">
        <v>43003</v>
      </c>
      <c r="D1066" s="14" t="s">
        <v>13</v>
      </c>
      <c r="E1066" s="15" t="s">
        <v>2448</v>
      </c>
      <c r="F1066" s="16" t="s">
        <v>2449</v>
      </c>
      <c r="G1066" s="15" t="s">
        <v>2446</v>
      </c>
      <c r="H1066" s="15" t="s">
        <v>189</v>
      </c>
      <c r="I1066" s="17">
        <f>HYPERLINK("https://docs.wto.org/imrd/directdoc.asp?DDFDocuments/t/G/TBTN17/UGA752.DOCX","EN")</f>
      </c>
      <c r="J1066" s="17">
        <f>HYPERLINK("https://docs.wto.org/imrd/directdoc.asp?DDFDocuments/u/G/TBTN17/UGA752.DOCX","FR")</f>
      </c>
      <c r="K1066" s="17">
        <f>HYPERLINK("https://docs.wto.org/imrd/directdoc.asp?DDFDocuments/v/G/TBTN17/UGA752.DOCX","ES")</f>
      </c>
    </row>
    <row r="1067">
      <c r="A1067" s="11" t="s">
        <v>2450</v>
      </c>
      <c r="B1067" s="12" t="s">
        <v>185</v>
      </c>
      <c r="C1067" s="13">
        <v>43003</v>
      </c>
      <c r="D1067" s="14" t="s">
        <v>13</v>
      </c>
      <c r="E1067" s="15" t="s">
        <v>2451</v>
      </c>
      <c r="F1067" s="16" t="s">
        <v>2452</v>
      </c>
      <c r="G1067" s="15" t="s">
        <v>1674</v>
      </c>
      <c r="H1067" s="15" t="s">
        <v>189</v>
      </c>
      <c r="I1067" s="17">
        <f>HYPERLINK("https://docs.wto.org/imrd/directdoc.asp?DDFDocuments/t/G/TBTN17/UGA753.DOCX","EN")</f>
      </c>
      <c r="J1067" s="17">
        <f>HYPERLINK("https://docs.wto.org/imrd/directdoc.asp?DDFDocuments/u/G/TBTN17/UGA753.DOCX","FR")</f>
      </c>
      <c r="K1067" s="17">
        <f>HYPERLINK("https://docs.wto.org/imrd/directdoc.asp?DDFDocuments/v/G/TBTN17/UGA753.DOCX","ES")</f>
      </c>
    </row>
    <row r="1068">
      <c r="A1068" s="11" t="s">
        <v>2453</v>
      </c>
      <c r="B1068" s="12" t="s">
        <v>185</v>
      </c>
      <c r="C1068" s="13">
        <v>43003</v>
      </c>
      <c r="D1068" s="14" t="s">
        <v>13</v>
      </c>
      <c r="E1068" s="15"/>
      <c r="F1068" s="16" t="s">
        <v>2454</v>
      </c>
      <c r="G1068" s="15" t="s">
        <v>2455</v>
      </c>
      <c r="H1068" s="15" t="s">
        <v>189</v>
      </c>
      <c r="I1068" s="17">
        <f>HYPERLINK("https://docs.wto.org/imrd/directdoc.asp?DDFDocuments/t/G/TBTN17/UGA754.DOCX","EN")</f>
      </c>
      <c r="J1068" s="17">
        <f>HYPERLINK("https://docs.wto.org/imrd/directdoc.asp?DDFDocuments/u/G/TBTN17/UGA754.DOCX","FR")</f>
      </c>
      <c r="K1068" s="17">
        <f>HYPERLINK("https://docs.wto.org/imrd/directdoc.asp?DDFDocuments/v/G/TBTN17/UGA754.DOCX","ES")</f>
      </c>
    </row>
    <row r="1069">
      <c r="A1069" s="11" t="s">
        <v>2456</v>
      </c>
      <c r="B1069" s="12" t="s">
        <v>185</v>
      </c>
      <c r="C1069" s="13">
        <v>43003</v>
      </c>
      <c r="D1069" s="14" t="s">
        <v>13</v>
      </c>
      <c r="E1069" s="15" t="s">
        <v>2457</v>
      </c>
      <c r="F1069" s="16" t="s">
        <v>1010</v>
      </c>
      <c r="G1069" s="15" t="s">
        <v>168</v>
      </c>
      <c r="H1069" s="15" t="s">
        <v>189</v>
      </c>
      <c r="I1069" s="17">
        <f>HYPERLINK("https://docs.wto.org/imrd/directdoc.asp?DDFDocuments/t/G/TBTN17/UGA755.DOCX","EN")</f>
      </c>
      <c r="J1069" s="17">
        <f>HYPERLINK("https://docs.wto.org/imrd/directdoc.asp?DDFDocuments/u/G/TBTN17/UGA755.DOCX","FR")</f>
      </c>
      <c r="K1069" s="17">
        <f>HYPERLINK("https://docs.wto.org/imrd/directdoc.asp?DDFDocuments/v/G/TBTN17/UGA755.DOCX","ES")</f>
      </c>
    </row>
    <row r="1070">
      <c r="A1070" s="11" t="s">
        <v>2458</v>
      </c>
      <c r="B1070" s="12" t="s">
        <v>83</v>
      </c>
      <c r="C1070" s="13">
        <v>43000</v>
      </c>
      <c r="D1070" s="14" t="s">
        <v>13</v>
      </c>
      <c r="E1070" s="15" t="s">
        <v>2459</v>
      </c>
      <c r="F1070" s="16" t="s">
        <v>850</v>
      </c>
      <c r="G1070" s="15" t="s">
        <v>597</v>
      </c>
      <c r="H1070" s="15" t="s">
        <v>20</v>
      </c>
      <c r="I1070" s="17">
        <f>HYPERLINK("https://docs.wto.org/imrd/directdoc.asp?DDFDocuments/t/G/TBTN17/BRA743.DOCX","EN")</f>
      </c>
      <c r="J1070" s="17">
        <f>HYPERLINK("https://docs.wto.org/imrd/directdoc.asp?DDFDocuments/u/G/TBTN17/BRA743.DOCX","FR")</f>
      </c>
      <c r="K1070" s="17">
        <f>HYPERLINK("https://docs.wto.org/imrd/directdoc.asp?DDFDocuments/v/G/TBTN17/BRA743.DOCX","ES")</f>
      </c>
    </row>
    <row r="1071">
      <c r="A1071" s="11" t="s">
        <v>2460</v>
      </c>
      <c r="B1071" s="12" t="s">
        <v>1594</v>
      </c>
      <c r="C1071" s="13">
        <v>43000</v>
      </c>
      <c r="D1071" s="14" t="s">
        <v>13</v>
      </c>
      <c r="E1071" s="15" t="s">
        <v>2461</v>
      </c>
      <c r="F1071" s="16"/>
      <c r="G1071" s="15" t="s">
        <v>1752</v>
      </c>
      <c r="H1071" s="15" t="s">
        <v>2462</v>
      </c>
      <c r="I1071" s="17">
        <f>HYPERLINK("https://docs.wto.org/imrd/directdoc.asp?DDFDocuments/t/G/TBTN17/JAM62.DOCX","EN")</f>
      </c>
      <c r="J1071" s="17">
        <f>HYPERLINK("https://docs.wto.org/imrd/directdoc.asp?DDFDocuments/u/G/TBTN17/JAM62.DOCX","FR")</f>
      </c>
      <c r="K1071" s="17">
        <f>HYPERLINK("https://docs.wto.org/imrd/directdoc.asp?DDFDocuments/v/G/TBTN17/JAM62.DOCX","ES")</f>
      </c>
    </row>
    <row r="1072">
      <c r="A1072" s="11" t="s">
        <v>2463</v>
      </c>
      <c r="B1072" s="12" t="s">
        <v>1594</v>
      </c>
      <c r="C1072" s="13">
        <v>43000</v>
      </c>
      <c r="D1072" s="14" t="s">
        <v>13</v>
      </c>
      <c r="E1072" s="15" t="s">
        <v>2464</v>
      </c>
      <c r="F1072" s="16"/>
      <c r="G1072" s="15" t="s">
        <v>15</v>
      </c>
      <c r="H1072" s="15" t="s">
        <v>142</v>
      </c>
      <c r="I1072" s="17">
        <f>HYPERLINK("https://docs.wto.org/imrd/directdoc.asp?DDFDocuments/t/G/TBTN17/JAM63.DOCX","EN")</f>
      </c>
      <c r="J1072" s="17">
        <f>HYPERLINK("https://docs.wto.org/imrd/directdoc.asp?DDFDocuments/u/G/TBTN17/JAM63.DOCX","FR")</f>
      </c>
      <c r="K1072" s="17">
        <f>HYPERLINK("https://docs.wto.org/imrd/directdoc.asp?DDFDocuments/v/G/TBTN17/JAM63.DOCX","ES")</f>
      </c>
    </row>
    <row r="1073">
      <c r="A1073" s="11" t="s">
        <v>2465</v>
      </c>
      <c r="B1073" s="12" t="s">
        <v>1594</v>
      </c>
      <c r="C1073" s="13">
        <v>43000</v>
      </c>
      <c r="D1073" s="14" t="s">
        <v>13</v>
      </c>
      <c r="E1073" s="15" t="s">
        <v>2466</v>
      </c>
      <c r="F1073" s="16"/>
      <c r="G1073" s="15" t="s">
        <v>15</v>
      </c>
      <c r="H1073" s="15" t="s">
        <v>48</v>
      </c>
      <c r="I1073" s="17">
        <f>HYPERLINK("https://docs.wto.org/imrd/directdoc.asp?DDFDocuments/t/G/TBTN17/JAM64.DOCX","EN")</f>
      </c>
      <c r="J1073" s="17">
        <f>HYPERLINK("https://docs.wto.org/imrd/directdoc.asp?DDFDocuments/u/G/TBTN17/JAM64.DOCX","FR")</f>
      </c>
      <c r="K1073" s="17">
        <f>HYPERLINK("https://docs.wto.org/imrd/directdoc.asp?DDFDocuments/v/G/TBTN17/JAM64.DOCX","ES")</f>
      </c>
    </row>
    <row r="1074">
      <c r="A1074" s="11" t="s">
        <v>2467</v>
      </c>
      <c r="B1074" s="12" t="s">
        <v>1594</v>
      </c>
      <c r="C1074" s="13">
        <v>43000</v>
      </c>
      <c r="D1074" s="14" t="s">
        <v>13</v>
      </c>
      <c r="E1074" s="15" t="s">
        <v>2468</v>
      </c>
      <c r="F1074" s="16"/>
      <c r="G1074" s="15" t="s">
        <v>15</v>
      </c>
      <c r="H1074" s="15" t="s">
        <v>48</v>
      </c>
      <c r="I1074" s="17">
        <f>HYPERLINK("https://docs.wto.org/imrd/directdoc.asp?DDFDocuments/t/G/TBTN17/JAM65.DOCX","EN")</f>
      </c>
      <c r="J1074" s="17">
        <f>HYPERLINK("https://docs.wto.org/imrd/directdoc.asp?DDFDocuments/u/G/TBTN17/JAM65.DOCX","FR")</f>
      </c>
      <c r="K1074" s="17">
        <f>HYPERLINK("https://docs.wto.org/imrd/directdoc.asp?DDFDocuments/v/G/TBTN17/JAM65.DOCX","ES")</f>
      </c>
    </row>
    <row r="1075">
      <c r="A1075" s="11" t="s">
        <v>2469</v>
      </c>
      <c r="B1075" s="12" t="s">
        <v>1594</v>
      </c>
      <c r="C1075" s="13">
        <v>43000</v>
      </c>
      <c r="D1075" s="14" t="s">
        <v>13</v>
      </c>
      <c r="E1075" s="15" t="s">
        <v>2470</v>
      </c>
      <c r="F1075" s="16"/>
      <c r="G1075" s="15" t="s">
        <v>1274</v>
      </c>
      <c r="H1075" s="15" t="s">
        <v>16</v>
      </c>
      <c r="I1075" s="17">
        <f>HYPERLINK("https://docs.wto.org/imrd/directdoc.asp?DDFDocuments/t/G/TBTN17/JAM66.DOCX","EN")</f>
      </c>
      <c r="J1075" s="17">
        <f>HYPERLINK("https://docs.wto.org/imrd/directdoc.asp?DDFDocuments/u/G/TBTN17/JAM66.DOCX","FR")</f>
      </c>
      <c r="K1075" s="17">
        <f>HYPERLINK("https://docs.wto.org/imrd/directdoc.asp?DDFDocuments/v/G/TBTN17/JAM66.DOCX","ES")</f>
      </c>
    </row>
    <row r="1076">
      <c r="A1076" s="11" t="s">
        <v>2471</v>
      </c>
      <c r="B1076" s="12" t="s">
        <v>1594</v>
      </c>
      <c r="C1076" s="13">
        <v>43000</v>
      </c>
      <c r="D1076" s="14" t="s">
        <v>13</v>
      </c>
      <c r="E1076" s="15" t="s">
        <v>2472</v>
      </c>
      <c r="F1076" s="16"/>
      <c r="G1076" s="15"/>
      <c r="H1076" s="15" t="s">
        <v>48</v>
      </c>
      <c r="I1076" s="17">
        <f>HYPERLINK("https://docs.wto.org/imrd/directdoc.asp?DDFDocuments/t/G/TBTN17/JAM67.DOCX","EN")</f>
      </c>
      <c r="J1076" s="17">
        <f>HYPERLINK("https://docs.wto.org/imrd/directdoc.asp?DDFDocuments/u/G/TBTN17/JAM67.DOCX","FR")</f>
      </c>
      <c r="K1076" s="17">
        <f>HYPERLINK("https://docs.wto.org/imrd/directdoc.asp?DDFDocuments/v/G/TBTN17/JAM67.DOCX","ES")</f>
      </c>
    </row>
    <row r="1077">
      <c r="A1077" s="11" t="s">
        <v>2473</v>
      </c>
      <c r="B1077" s="12" t="s">
        <v>1594</v>
      </c>
      <c r="C1077" s="13">
        <v>43000</v>
      </c>
      <c r="D1077" s="14" t="s">
        <v>13</v>
      </c>
      <c r="E1077" s="15" t="s">
        <v>2474</v>
      </c>
      <c r="F1077" s="16"/>
      <c r="G1077" s="15" t="s">
        <v>925</v>
      </c>
      <c r="H1077" s="15" t="s">
        <v>48</v>
      </c>
      <c r="I1077" s="17">
        <f>HYPERLINK("https://docs.wto.org/imrd/directdoc.asp?DDFDocuments/t/G/TBTN17/JAM68.DOCX","EN")</f>
      </c>
      <c r="J1077" s="17">
        <f>HYPERLINK("https://docs.wto.org/imrd/directdoc.asp?DDFDocuments/u/G/TBTN17/JAM68.DOCX","FR")</f>
      </c>
      <c r="K1077" s="17">
        <f>HYPERLINK("https://docs.wto.org/imrd/directdoc.asp?DDFDocuments/v/G/TBTN17/JAM68.DOCX","ES")</f>
      </c>
    </row>
    <row r="1078">
      <c r="A1078" s="11" t="s">
        <v>2475</v>
      </c>
      <c r="B1078" s="12" t="s">
        <v>1594</v>
      </c>
      <c r="C1078" s="13">
        <v>43000</v>
      </c>
      <c r="D1078" s="14" t="s">
        <v>13</v>
      </c>
      <c r="E1078" s="15" t="s">
        <v>2476</v>
      </c>
      <c r="F1078" s="16"/>
      <c r="G1078" s="15"/>
      <c r="H1078" s="15" t="s">
        <v>48</v>
      </c>
      <c r="I1078" s="17">
        <f>HYPERLINK("https://docs.wto.org/imrd/directdoc.asp?DDFDocuments/t/G/TBTN17/JAM69.DOCX","EN")</f>
      </c>
      <c r="J1078" s="17">
        <f>HYPERLINK("https://docs.wto.org/imrd/directdoc.asp?DDFDocuments/u/G/TBTN17/JAM69.DOCX","FR")</f>
      </c>
      <c r="K1078" s="17">
        <f>HYPERLINK("https://docs.wto.org/imrd/directdoc.asp?DDFDocuments/v/G/TBTN17/JAM69.DOCX","ES")</f>
      </c>
    </row>
    <row r="1079">
      <c r="A1079" s="11" t="s">
        <v>2477</v>
      </c>
      <c r="B1079" s="12" t="s">
        <v>185</v>
      </c>
      <c r="C1079" s="13">
        <v>43000</v>
      </c>
      <c r="D1079" s="14" t="s">
        <v>13</v>
      </c>
      <c r="E1079" s="15" t="s">
        <v>2478</v>
      </c>
      <c r="F1079" s="16"/>
      <c r="G1079" s="15" t="s">
        <v>2479</v>
      </c>
      <c r="H1079" s="15" t="s">
        <v>189</v>
      </c>
      <c r="I1079" s="17">
        <f>HYPERLINK("https://docs.wto.org/imrd/directdoc.asp?DDFDocuments/t/G/TBTN17/UGA746.DOCX","EN")</f>
      </c>
      <c r="J1079" s="17">
        <f>HYPERLINK("https://docs.wto.org/imrd/directdoc.asp?DDFDocuments/u/G/TBTN17/UGA746.DOCX","FR")</f>
      </c>
      <c r="K1079" s="17">
        <f>HYPERLINK("https://docs.wto.org/imrd/directdoc.asp?DDFDocuments/v/G/TBTN17/UGA746.DOCX","ES")</f>
      </c>
    </row>
    <row r="1080">
      <c r="A1080" s="11" t="s">
        <v>2480</v>
      </c>
      <c r="B1080" s="12" t="s">
        <v>185</v>
      </c>
      <c r="C1080" s="13">
        <v>43000</v>
      </c>
      <c r="D1080" s="14" t="s">
        <v>13</v>
      </c>
      <c r="E1080" s="15" t="s">
        <v>2481</v>
      </c>
      <c r="F1080" s="16" t="s">
        <v>2482</v>
      </c>
      <c r="G1080" s="15" t="s">
        <v>2483</v>
      </c>
      <c r="H1080" s="15" t="s">
        <v>189</v>
      </c>
      <c r="I1080" s="17">
        <f>HYPERLINK("https://docs.wto.org/imrd/directdoc.asp?DDFDocuments/t/G/TBTN17/UGA747.DOCX","EN")</f>
      </c>
      <c r="J1080" s="17">
        <f>HYPERLINK("https://docs.wto.org/imrd/directdoc.asp?DDFDocuments/u/G/TBTN17/UGA747.DOCX","FR")</f>
      </c>
      <c r="K1080" s="17">
        <f>HYPERLINK("https://docs.wto.org/imrd/directdoc.asp?DDFDocuments/v/G/TBTN17/UGA747.DOCX","ES")</f>
      </c>
    </row>
    <row r="1081">
      <c r="A1081" s="11" t="s">
        <v>2484</v>
      </c>
      <c r="B1081" s="12" t="s">
        <v>185</v>
      </c>
      <c r="C1081" s="13">
        <v>43000</v>
      </c>
      <c r="D1081" s="14" t="s">
        <v>13</v>
      </c>
      <c r="E1081" s="15" t="s">
        <v>2485</v>
      </c>
      <c r="F1081" s="16" t="s">
        <v>2486</v>
      </c>
      <c r="G1081" s="15" t="s">
        <v>2487</v>
      </c>
      <c r="H1081" s="15" t="s">
        <v>189</v>
      </c>
      <c r="I1081" s="17">
        <f>HYPERLINK("https://docs.wto.org/imrd/directdoc.asp?DDFDocuments/t/G/TBTN17/UGA748.DOCX","EN")</f>
      </c>
      <c r="J1081" s="17">
        <f>HYPERLINK("https://docs.wto.org/imrd/directdoc.asp?DDFDocuments/u/G/TBTN17/UGA748.DOCX","FR")</f>
      </c>
      <c r="K1081" s="17">
        <f>HYPERLINK("https://docs.wto.org/imrd/directdoc.asp?DDFDocuments/v/G/TBTN17/UGA748.DOCX","ES")</f>
      </c>
    </row>
    <row r="1082">
      <c r="A1082" s="11" t="s">
        <v>2488</v>
      </c>
      <c r="B1082" s="12" t="s">
        <v>185</v>
      </c>
      <c r="C1082" s="13">
        <v>43000</v>
      </c>
      <c r="D1082" s="14" t="s">
        <v>13</v>
      </c>
      <c r="E1082" s="15" t="s">
        <v>2489</v>
      </c>
      <c r="F1082" s="16" t="s">
        <v>2490</v>
      </c>
      <c r="G1082" s="15" t="s">
        <v>2479</v>
      </c>
      <c r="H1082" s="15" t="s">
        <v>189</v>
      </c>
      <c r="I1082" s="17">
        <f>HYPERLINK("https://docs.wto.org/imrd/directdoc.asp?DDFDocuments/t/G/TBTN17/UGA749.DOCX","EN")</f>
      </c>
      <c r="J1082" s="17">
        <f>HYPERLINK("https://docs.wto.org/imrd/directdoc.asp?DDFDocuments/u/G/TBTN17/UGA749.DOCX","FR")</f>
      </c>
      <c r="K1082" s="17">
        <f>HYPERLINK("https://docs.wto.org/imrd/directdoc.asp?DDFDocuments/v/G/TBTN17/UGA749.DOCX","ES")</f>
      </c>
    </row>
    <row r="1083">
      <c r="A1083" s="11" t="s">
        <v>2491</v>
      </c>
      <c r="B1083" s="12" t="s">
        <v>185</v>
      </c>
      <c r="C1083" s="13">
        <v>43000</v>
      </c>
      <c r="D1083" s="14" t="s">
        <v>13</v>
      </c>
      <c r="E1083" s="15" t="s">
        <v>2492</v>
      </c>
      <c r="F1083" s="16" t="s">
        <v>2493</v>
      </c>
      <c r="G1083" s="15" t="s">
        <v>2494</v>
      </c>
      <c r="H1083" s="15" t="s">
        <v>189</v>
      </c>
      <c r="I1083" s="17">
        <f>HYPERLINK("https://docs.wto.org/imrd/directdoc.asp?DDFDocuments/t/G/TBTN17/UGA750.DOCX","EN")</f>
      </c>
      <c r="J1083" s="17">
        <f>HYPERLINK("https://docs.wto.org/imrd/directdoc.asp?DDFDocuments/u/G/TBTN17/UGA750.DOCX","FR")</f>
      </c>
      <c r="K1083" s="17">
        <f>HYPERLINK("https://docs.wto.org/imrd/directdoc.asp?DDFDocuments/v/G/TBTN17/UGA750.DOCX","ES")</f>
      </c>
    </row>
    <row r="1084">
      <c r="A1084" s="11" t="s">
        <v>2495</v>
      </c>
      <c r="B1084" s="12" t="s">
        <v>74</v>
      </c>
      <c r="C1084" s="13">
        <v>43000</v>
      </c>
      <c r="D1084" s="14" t="s">
        <v>13</v>
      </c>
      <c r="E1084" s="15" t="s">
        <v>2496</v>
      </c>
      <c r="F1084" s="16"/>
      <c r="G1084" s="15" t="s">
        <v>2497</v>
      </c>
      <c r="H1084" s="15" t="s">
        <v>48</v>
      </c>
      <c r="I1084" s="17">
        <f>HYPERLINK("https://docs.wto.org/imrd/directdoc.asp?DDFDocuments/t/G/TBTN17/ZAF220.DOCX","EN")</f>
      </c>
      <c r="J1084" s="17">
        <f>HYPERLINK("https://docs.wto.org/imrd/directdoc.asp?DDFDocuments/u/G/TBTN17/ZAF220.DOCX","FR")</f>
      </c>
      <c r="K1084" s="17">
        <f>HYPERLINK("https://docs.wto.org/imrd/directdoc.asp?DDFDocuments/v/G/TBTN17/ZAF220.DOCX","ES")</f>
      </c>
    </row>
    <row r="1085">
      <c r="A1085" s="11" t="s">
        <v>2498</v>
      </c>
      <c r="B1085" s="12" t="s">
        <v>1117</v>
      </c>
      <c r="C1085" s="13">
        <v>42998</v>
      </c>
      <c r="D1085" s="14" t="s">
        <v>13</v>
      </c>
      <c r="E1085" s="15" t="s">
        <v>1928</v>
      </c>
      <c r="F1085" s="16"/>
      <c r="G1085" s="15" t="s">
        <v>742</v>
      </c>
      <c r="H1085" s="15" t="s">
        <v>16</v>
      </c>
      <c r="I1085" s="17">
        <f>HYPERLINK("https://docs.wto.org/imrd/directdoc.asp?DDFDocuments/t/G/TBTN17/ARE367.DOCX","EN")</f>
      </c>
      <c r="J1085" s="17">
        <f>HYPERLINK("https://docs.wto.org/imrd/directdoc.asp?DDFDocuments/u/G/TBTN17/ARE367.DOCX","FR")</f>
      </c>
      <c r="K1085" s="17">
        <f>HYPERLINK("https://docs.wto.org/imrd/directdoc.asp?DDFDocuments/v/G/TBTN17/ARE367.DOCX","ES")</f>
      </c>
    </row>
    <row r="1086">
      <c r="A1086" s="11" t="s">
        <v>2498</v>
      </c>
      <c r="B1086" s="12" t="s">
        <v>1119</v>
      </c>
      <c r="C1086" s="13">
        <v>42998</v>
      </c>
      <c r="D1086" s="14" t="s">
        <v>13</v>
      </c>
      <c r="E1086" s="15" t="s">
        <v>1928</v>
      </c>
      <c r="F1086" s="16"/>
      <c r="G1086" s="15" t="s">
        <v>742</v>
      </c>
      <c r="H1086" s="15" t="s">
        <v>16</v>
      </c>
      <c r="I1086" s="17">
        <f>HYPERLINK("https://docs.wto.org/imrd/directdoc.asp?DDFDocuments/t/G/TBTN17/ARE367.DOCX","EN")</f>
      </c>
      <c r="J1086" s="17">
        <f>HYPERLINK("https://docs.wto.org/imrd/directdoc.asp?DDFDocuments/u/G/TBTN17/ARE367.DOCX","FR")</f>
      </c>
      <c r="K1086" s="17">
        <f>HYPERLINK("https://docs.wto.org/imrd/directdoc.asp?DDFDocuments/v/G/TBTN17/ARE367.DOCX","ES")</f>
      </c>
    </row>
    <row r="1087">
      <c r="A1087" s="11" t="s">
        <v>2498</v>
      </c>
      <c r="B1087" s="12" t="s">
        <v>409</v>
      </c>
      <c r="C1087" s="13">
        <v>42998</v>
      </c>
      <c r="D1087" s="14" t="s">
        <v>13</v>
      </c>
      <c r="E1087" s="15" t="s">
        <v>1928</v>
      </c>
      <c r="F1087" s="16"/>
      <c r="G1087" s="15" t="s">
        <v>742</v>
      </c>
      <c r="H1087" s="15" t="s">
        <v>16</v>
      </c>
      <c r="I1087" s="17">
        <f>HYPERLINK("https://docs.wto.org/imrd/directdoc.asp?DDFDocuments/t/G/TBTN17/ARE367.DOCX","EN")</f>
      </c>
      <c r="J1087" s="17">
        <f>HYPERLINK("https://docs.wto.org/imrd/directdoc.asp?DDFDocuments/u/G/TBTN17/ARE367.DOCX","FR")</f>
      </c>
      <c r="K1087" s="17">
        <f>HYPERLINK("https://docs.wto.org/imrd/directdoc.asp?DDFDocuments/v/G/TBTN17/ARE367.DOCX","ES")</f>
      </c>
    </row>
    <row r="1088">
      <c r="A1088" s="11" t="s">
        <v>2498</v>
      </c>
      <c r="B1088" s="12" t="s">
        <v>234</v>
      </c>
      <c r="C1088" s="13">
        <v>42998</v>
      </c>
      <c r="D1088" s="14" t="s">
        <v>13</v>
      </c>
      <c r="E1088" s="15" t="s">
        <v>1928</v>
      </c>
      <c r="F1088" s="16"/>
      <c r="G1088" s="15" t="s">
        <v>742</v>
      </c>
      <c r="H1088" s="15" t="s">
        <v>16</v>
      </c>
      <c r="I1088" s="17">
        <f>HYPERLINK("https://docs.wto.org/imrd/directdoc.asp?DDFDocuments/t/G/TBTN17/ARE367.DOCX","EN")</f>
      </c>
      <c r="J1088" s="17">
        <f>HYPERLINK("https://docs.wto.org/imrd/directdoc.asp?DDFDocuments/u/G/TBTN17/ARE367.DOCX","FR")</f>
      </c>
      <c r="K1088" s="17">
        <f>HYPERLINK("https://docs.wto.org/imrd/directdoc.asp?DDFDocuments/v/G/TBTN17/ARE367.DOCX","ES")</f>
      </c>
    </row>
    <row r="1089">
      <c r="A1089" s="11" t="s">
        <v>2498</v>
      </c>
      <c r="B1089" s="12" t="s">
        <v>1120</v>
      </c>
      <c r="C1089" s="13">
        <v>42998</v>
      </c>
      <c r="D1089" s="14" t="s">
        <v>13</v>
      </c>
      <c r="E1089" s="15" t="s">
        <v>1928</v>
      </c>
      <c r="F1089" s="16"/>
      <c r="G1089" s="15" t="s">
        <v>742</v>
      </c>
      <c r="H1089" s="15" t="s">
        <v>16</v>
      </c>
      <c r="I1089" s="17">
        <f>HYPERLINK("https://docs.wto.org/imrd/directdoc.asp?DDFDocuments/t/G/TBTN17/ARE367.DOCX","EN")</f>
      </c>
      <c r="J1089" s="17">
        <f>HYPERLINK("https://docs.wto.org/imrd/directdoc.asp?DDFDocuments/u/G/TBTN17/ARE367.DOCX","FR")</f>
      </c>
      <c r="K1089" s="17">
        <f>HYPERLINK("https://docs.wto.org/imrd/directdoc.asp?DDFDocuments/v/G/TBTN17/ARE367.DOCX","ES")</f>
      </c>
    </row>
    <row r="1090">
      <c r="A1090" s="11" t="s">
        <v>2498</v>
      </c>
      <c r="B1090" s="12" t="s">
        <v>34</v>
      </c>
      <c r="C1090" s="13">
        <v>42998</v>
      </c>
      <c r="D1090" s="14" t="s">
        <v>13</v>
      </c>
      <c r="E1090" s="15" t="s">
        <v>1928</v>
      </c>
      <c r="F1090" s="16"/>
      <c r="G1090" s="15" t="s">
        <v>742</v>
      </c>
      <c r="H1090" s="15" t="s">
        <v>16</v>
      </c>
      <c r="I1090" s="17">
        <f>HYPERLINK("https://docs.wto.org/imrd/directdoc.asp?DDFDocuments/t/G/TBTN17/ARE367.DOCX","EN")</f>
      </c>
      <c r="J1090" s="17">
        <f>HYPERLINK("https://docs.wto.org/imrd/directdoc.asp?DDFDocuments/u/G/TBTN17/ARE367.DOCX","FR")</f>
      </c>
      <c r="K1090" s="17">
        <f>HYPERLINK("https://docs.wto.org/imrd/directdoc.asp?DDFDocuments/v/G/TBTN17/ARE367.DOCX","ES")</f>
      </c>
    </row>
    <row r="1091">
      <c r="A1091" s="11" t="s">
        <v>2498</v>
      </c>
      <c r="B1091" s="12" t="s">
        <v>1121</v>
      </c>
      <c r="C1091" s="13">
        <v>42998</v>
      </c>
      <c r="D1091" s="14" t="s">
        <v>13</v>
      </c>
      <c r="E1091" s="15" t="s">
        <v>1928</v>
      </c>
      <c r="F1091" s="16"/>
      <c r="G1091" s="15" t="s">
        <v>742</v>
      </c>
      <c r="H1091" s="15" t="s">
        <v>16</v>
      </c>
      <c r="I1091" s="17">
        <f>HYPERLINK("https://docs.wto.org/imrd/directdoc.asp?DDFDocuments/t/G/TBTN17/ARE367.DOCX","EN")</f>
      </c>
      <c r="J1091" s="17">
        <f>HYPERLINK("https://docs.wto.org/imrd/directdoc.asp?DDFDocuments/u/G/TBTN17/ARE367.DOCX","FR")</f>
      </c>
      <c r="K1091" s="17">
        <f>HYPERLINK("https://docs.wto.org/imrd/directdoc.asp?DDFDocuments/v/G/TBTN17/ARE367.DOCX","ES")</f>
      </c>
    </row>
    <row r="1092">
      <c r="A1092" s="11" t="s">
        <v>2499</v>
      </c>
      <c r="B1092" s="12" t="s">
        <v>1117</v>
      </c>
      <c r="C1092" s="13">
        <v>42998</v>
      </c>
      <c r="D1092" s="14" t="s">
        <v>13</v>
      </c>
      <c r="E1092" s="15" t="s">
        <v>2500</v>
      </c>
      <c r="F1092" s="16"/>
      <c r="G1092" s="15" t="s">
        <v>603</v>
      </c>
      <c r="H1092" s="15" t="s">
        <v>16</v>
      </c>
      <c r="I1092" s="17">
        <f>HYPERLINK("https://docs.wto.org/imrd/directdoc.asp?DDFDocuments/t/G/TBTN17/ARE368.DOCX","EN")</f>
      </c>
      <c r="J1092" s="17">
        <f>HYPERLINK("https://docs.wto.org/imrd/directdoc.asp?DDFDocuments/u/G/TBTN17/ARE368.DOCX","FR")</f>
      </c>
      <c r="K1092" s="17">
        <f>HYPERLINK("https://docs.wto.org/imrd/directdoc.asp?DDFDocuments/v/G/TBTN17/ARE368.DOCX","ES")</f>
      </c>
    </row>
    <row r="1093">
      <c r="A1093" s="11" t="s">
        <v>2499</v>
      </c>
      <c r="B1093" s="12" t="s">
        <v>1119</v>
      </c>
      <c r="C1093" s="13">
        <v>42998</v>
      </c>
      <c r="D1093" s="14" t="s">
        <v>13</v>
      </c>
      <c r="E1093" s="15" t="s">
        <v>2500</v>
      </c>
      <c r="F1093" s="16"/>
      <c r="G1093" s="15" t="s">
        <v>603</v>
      </c>
      <c r="H1093" s="15" t="s">
        <v>16</v>
      </c>
      <c r="I1093" s="17">
        <f>HYPERLINK("https://docs.wto.org/imrd/directdoc.asp?DDFDocuments/t/G/TBTN17/ARE368.DOCX","EN")</f>
      </c>
      <c r="J1093" s="17">
        <f>HYPERLINK("https://docs.wto.org/imrd/directdoc.asp?DDFDocuments/u/G/TBTN17/ARE368.DOCX","FR")</f>
      </c>
      <c r="K1093" s="17">
        <f>HYPERLINK("https://docs.wto.org/imrd/directdoc.asp?DDFDocuments/v/G/TBTN17/ARE368.DOCX","ES")</f>
      </c>
    </row>
    <row r="1094">
      <c r="A1094" s="11" t="s">
        <v>2499</v>
      </c>
      <c r="B1094" s="12" t="s">
        <v>409</v>
      </c>
      <c r="C1094" s="13">
        <v>42998</v>
      </c>
      <c r="D1094" s="14" t="s">
        <v>13</v>
      </c>
      <c r="E1094" s="15" t="s">
        <v>2500</v>
      </c>
      <c r="F1094" s="16"/>
      <c r="G1094" s="15" t="s">
        <v>603</v>
      </c>
      <c r="H1094" s="15" t="s">
        <v>16</v>
      </c>
      <c r="I1094" s="17">
        <f>HYPERLINK("https://docs.wto.org/imrd/directdoc.asp?DDFDocuments/t/G/TBTN17/ARE368.DOCX","EN")</f>
      </c>
      <c r="J1094" s="17">
        <f>HYPERLINK("https://docs.wto.org/imrd/directdoc.asp?DDFDocuments/u/G/TBTN17/ARE368.DOCX","FR")</f>
      </c>
      <c r="K1094" s="17">
        <f>HYPERLINK("https://docs.wto.org/imrd/directdoc.asp?DDFDocuments/v/G/TBTN17/ARE368.DOCX","ES")</f>
      </c>
    </row>
    <row r="1095">
      <c r="A1095" s="11" t="s">
        <v>2499</v>
      </c>
      <c r="B1095" s="12" t="s">
        <v>234</v>
      </c>
      <c r="C1095" s="13">
        <v>42998</v>
      </c>
      <c r="D1095" s="14" t="s">
        <v>13</v>
      </c>
      <c r="E1095" s="15" t="s">
        <v>2500</v>
      </c>
      <c r="F1095" s="16"/>
      <c r="G1095" s="15" t="s">
        <v>603</v>
      </c>
      <c r="H1095" s="15" t="s">
        <v>16</v>
      </c>
      <c r="I1095" s="17">
        <f>HYPERLINK("https://docs.wto.org/imrd/directdoc.asp?DDFDocuments/t/G/TBTN17/ARE368.DOCX","EN")</f>
      </c>
      <c r="J1095" s="17">
        <f>HYPERLINK("https://docs.wto.org/imrd/directdoc.asp?DDFDocuments/u/G/TBTN17/ARE368.DOCX","FR")</f>
      </c>
      <c r="K1095" s="17">
        <f>HYPERLINK("https://docs.wto.org/imrd/directdoc.asp?DDFDocuments/v/G/TBTN17/ARE368.DOCX","ES")</f>
      </c>
    </row>
    <row r="1096">
      <c r="A1096" s="11" t="s">
        <v>2499</v>
      </c>
      <c r="B1096" s="12" t="s">
        <v>1120</v>
      </c>
      <c r="C1096" s="13">
        <v>42998</v>
      </c>
      <c r="D1096" s="14" t="s">
        <v>13</v>
      </c>
      <c r="E1096" s="15" t="s">
        <v>2500</v>
      </c>
      <c r="F1096" s="16"/>
      <c r="G1096" s="15" t="s">
        <v>603</v>
      </c>
      <c r="H1096" s="15" t="s">
        <v>16</v>
      </c>
      <c r="I1096" s="17">
        <f>HYPERLINK("https://docs.wto.org/imrd/directdoc.asp?DDFDocuments/t/G/TBTN17/ARE368.DOCX","EN")</f>
      </c>
      <c r="J1096" s="17">
        <f>HYPERLINK("https://docs.wto.org/imrd/directdoc.asp?DDFDocuments/u/G/TBTN17/ARE368.DOCX","FR")</f>
      </c>
      <c r="K1096" s="17">
        <f>HYPERLINK("https://docs.wto.org/imrd/directdoc.asp?DDFDocuments/v/G/TBTN17/ARE368.DOCX","ES")</f>
      </c>
    </row>
    <row r="1097">
      <c r="A1097" s="11" t="s">
        <v>2499</v>
      </c>
      <c r="B1097" s="12" t="s">
        <v>34</v>
      </c>
      <c r="C1097" s="13">
        <v>42998</v>
      </c>
      <c r="D1097" s="14" t="s">
        <v>13</v>
      </c>
      <c r="E1097" s="15" t="s">
        <v>2500</v>
      </c>
      <c r="F1097" s="16"/>
      <c r="G1097" s="15" t="s">
        <v>603</v>
      </c>
      <c r="H1097" s="15" t="s">
        <v>16</v>
      </c>
      <c r="I1097" s="17">
        <f>HYPERLINK("https://docs.wto.org/imrd/directdoc.asp?DDFDocuments/t/G/TBTN17/ARE368.DOCX","EN")</f>
      </c>
      <c r="J1097" s="17">
        <f>HYPERLINK("https://docs.wto.org/imrd/directdoc.asp?DDFDocuments/u/G/TBTN17/ARE368.DOCX","FR")</f>
      </c>
      <c r="K1097" s="17">
        <f>HYPERLINK("https://docs.wto.org/imrd/directdoc.asp?DDFDocuments/v/G/TBTN17/ARE368.DOCX","ES")</f>
      </c>
    </row>
    <row r="1098">
      <c r="A1098" s="11" t="s">
        <v>2499</v>
      </c>
      <c r="B1098" s="12" t="s">
        <v>1121</v>
      </c>
      <c r="C1098" s="13">
        <v>42998</v>
      </c>
      <c r="D1098" s="14" t="s">
        <v>13</v>
      </c>
      <c r="E1098" s="15" t="s">
        <v>2500</v>
      </c>
      <c r="F1098" s="16"/>
      <c r="G1098" s="15" t="s">
        <v>603</v>
      </c>
      <c r="H1098" s="15" t="s">
        <v>16</v>
      </c>
      <c r="I1098" s="17">
        <f>HYPERLINK("https://docs.wto.org/imrd/directdoc.asp?DDFDocuments/t/G/TBTN17/ARE368.DOCX","EN")</f>
      </c>
      <c r="J1098" s="17">
        <f>HYPERLINK("https://docs.wto.org/imrd/directdoc.asp?DDFDocuments/u/G/TBTN17/ARE368.DOCX","FR")</f>
      </c>
      <c r="K1098" s="17">
        <f>HYPERLINK("https://docs.wto.org/imrd/directdoc.asp?DDFDocuments/v/G/TBTN17/ARE368.DOCX","ES")</f>
      </c>
    </row>
    <row r="1099">
      <c r="A1099" s="11" t="s">
        <v>2501</v>
      </c>
      <c r="B1099" s="12" t="s">
        <v>1117</v>
      </c>
      <c r="C1099" s="13">
        <v>42998</v>
      </c>
      <c r="D1099" s="14" t="s">
        <v>13</v>
      </c>
      <c r="E1099" s="15" t="s">
        <v>1928</v>
      </c>
      <c r="F1099" s="16"/>
      <c r="G1099" s="15" t="s">
        <v>742</v>
      </c>
      <c r="H1099" s="15" t="s">
        <v>16</v>
      </c>
      <c r="I1099" s="17">
        <f>HYPERLINK("https://docs.wto.org/imrd/directdoc.asp?DDFDocuments/t/G/TBTN17/ARE369.DOCX","EN")</f>
      </c>
      <c r="J1099" s="17">
        <f>HYPERLINK("https://docs.wto.org/imrd/directdoc.asp?DDFDocuments/u/G/TBTN17/ARE369.DOCX","FR")</f>
      </c>
      <c r="K1099" s="17">
        <f>HYPERLINK("https://docs.wto.org/imrd/directdoc.asp?DDFDocuments/v/G/TBTN17/ARE369.DOCX","ES")</f>
      </c>
    </row>
    <row r="1100">
      <c r="A1100" s="11" t="s">
        <v>2501</v>
      </c>
      <c r="B1100" s="12" t="s">
        <v>1119</v>
      </c>
      <c r="C1100" s="13">
        <v>42998</v>
      </c>
      <c r="D1100" s="14" t="s">
        <v>13</v>
      </c>
      <c r="E1100" s="15" t="s">
        <v>1928</v>
      </c>
      <c r="F1100" s="16"/>
      <c r="G1100" s="15" t="s">
        <v>742</v>
      </c>
      <c r="H1100" s="15" t="s">
        <v>16</v>
      </c>
      <c r="I1100" s="17">
        <f>HYPERLINK("https://docs.wto.org/imrd/directdoc.asp?DDFDocuments/t/G/TBTN17/ARE369.DOCX","EN")</f>
      </c>
      <c r="J1100" s="17">
        <f>HYPERLINK("https://docs.wto.org/imrd/directdoc.asp?DDFDocuments/u/G/TBTN17/ARE369.DOCX","FR")</f>
      </c>
      <c r="K1100" s="17">
        <f>HYPERLINK("https://docs.wto.org/imrd/directdoc.asp?DDFDocuments/v/G/TBTN17/ARE369.DOCX","ES")</f>
      </c>
    </row>
    <row r="1101">
      <c r="A1101" s="11" t="s">
        <v>2501</v>
      </c>
      <c r="B1101" s="12" t="s">
        <v>409</v>
      </c>
      <c r="C1101" s="13">
        <v>42998</v>
      </c>
      <c r="D1101" s="14" t="s">
        <v>13</v>
      </c>
      <c r="E1101" s="15" t="s">
        <v>1928</v>
      </c>
      <c r="F1101" s="16"/>
      <c r="G1101" s="15" t="s">
        <v>742</v>
      </c>
      <c r="H1101" s="15" t="s">
        <v>16</v>
      </c>
      <c r="I1101" s="17">
        <f>HYPERLINK("https://docs.wto.org/imrd/directdoc.asp?DDFDocuments/t/G/TBTN17/ARE369.DOCX","EN")</f>
      </c>
      <c r="J1101" s="17">
        <f>HYPERLINK("https://docs.wto.org/imrd/directdoc.asp?DDFDocuments/u/G/TBTN17/ARE369.DOCX","FR")</f>
      </c>
      <c r="K1101" s="17">
        <f>HYPERLINK("https://docs.wto.org/imrd/directdoc.asp?DDFDocuments/v/G/TBTN17/ARE369.DOCX","ES")</f>
      </c>
    </row>
    <row r="1102">
      <c r="A1102" s="11" t="s">
        <v>2501</v>
      </c>
      <c r="B1102" s="12" t="s">
        <v>234</v>
      </c>
      <c r="C1102" s="13">
        <v>42998</v>
      </c>
      <c r="D1102" s="14" t="s">
        <v>13</v>
      </c>
      <c r="E1102" s="15" t="s">
        <v>1928</v>
      </c>
      <c r="F1102" s="16"/>
      <c r="G1102" s="15" t="s">
        <v>742</v>
      </c>
      <c r="H1102" s="15" t="s">
        <v>16</v>
      </c>
      <c r="I1102" s="17">
        <f>HYPERLINK("https://docs.wto.org/imrd/directdoc.asp?DDFDocuments/t/G/TBTN17/ARE369.DOCX","EN")</f>
      </c>
      <c r="J1102" s="17">
        <f>HYPERLINK("https://docs.wto.org/imrd/directdoc.asp?DDFDocuments/u/G/TBTN17/ARE369.DOCX","FR")</f>
      </c>
      <c r="K1102" s="17">
        <f>HYPERLINK("https://docs.wto.org/imrd/directdoc.asp?DDFDocuments/v/G/TBTN17/ARE369.DOCX","ES")</f>
      </c>
    </row>
    <row r="1103">
      <c r="A1103" s="11" t="s">
        <v>2501</v>
      </c>
      <c r="B1103" s="12" t="s">
        <v>1120</v>
      </c>
      <c r="C1103" s="13">
        <v>42998</v>
      </c>
      <c r="D1103" s="14" t="s">
        <v>13</v>
      </c>
      <c r="E1103" s="15" t="s">
        <v>1928</v>
      </c>
      <c r="F1103" s="16"/>
      <c r="G1103" s="15" t="s">
        <v>742</v>
      </c>
      <c r="H1103" s="15" t="s">
        <v>16</v>
      </c>
      <c r="I1103" s="17">
        <f>HYPERLINK("https://docs.wto.org/imrd/directdoc.asp?DDFDocuments/t/G/TBTN17/ARE369.DOCX","EN")</f>
      </c>
      <c r="J1103" s="17">
        <f>HYPERLINK("https://docs.wto.org/imrd/directdoc.asp?DDFDocuments/u/G/TBTN17/ARE369.DOCX","FR")</f>
      </c>
      <c r="K1103" s="17">
        <f>HYPERLINK("https://docs.wto.org/imrd/directdoc.asp?DDFDocuments/v/G/TBTN17/ARE369.DOCX","ES")</f>
      </c>
    </row>
    <row r="1104">
      <c r="A1104" s="11" t="s">
        <v>2501</v>
      </c>
      <c r="B1104" s="12" t="s">
        <v>34</v>
      </c>
      <c r="C1104" s="13">
        <v>42998</v>
      </c>
      <c r="D1104" s="14" t="s">
        <v>13</v>
      </c>
      <c r="E1104" s="15" t="s">
        <v>1928</v>
      </c>
      <c r="F1104" s="16"/>
      <c r="G1104" s="15" t="s">
        <v>742</v>
      </c>
      <c r="H1104" s="15" t="s">
        <v>16</v>
      </c>
      <c r="I1104" s="17">
        <f>HYPERLINK("https://docs.wto.org/imrd/directdoc.asp?DDFDocuments/t/G/TBTN17/ARE369.DOCX","EN")</f>
      </c>
      <c r="J1104" s="17">
        <f>HYPERLINK("https://docs.wto.org/imrd/directdoc.asp?DDFDocuments/u/G/TBTN17/ARE369.DOCX","FR")</f>
      </c>
      <c r="K1104" s="17">
        <f>HYPERLINK("https://docs.wto.org/imrd/directdoc.asp?DDFDocuments/v/G/TBTN17/ARE369.DOCX","ES")</f>
      </c>
    </row>
    <row r="1105">
      <c r="A1105" s="11" t="s">
        <v>2501</v>
      </c>
      <c r="B1105" s="12" t="s">
        <v>1121</v>
      </c>
      <c r="C1105" s="13">
        <v>42998</v>
      </c>
      <c r="D1105" s="14" t="s">
        <v>13</v>
      </c>
      <c r="E1105" s="15" t="s">
        <v>1928</v>
      </c>
      <c r="F1105" s="16"/>
      <c r="G1105" s="15" t="s">
        <v>742</v>
      </c>
      <c r="H1105" s="15" t="s">
        <v>16</v>
      </c>
      <c r="I1105" s="17">
        <f>HYPERLINK("https://docs.wto.org/imrd/directdoc.asp?DDFDocuments/t/G/TBTN17/ARE369.DOCX","EN")</f>
      </c>
      <c r="J1105" s="17">
        <f>HYPERLINK("https://docs.wto.org/imrd/directdoc.asp?DDFDocuments/u/G/TBTN17/ARE369.DOCX","FR")</f>
      </c>
      <c r="K1105" s="17">
        <f>HYPERLINK("https://docs.wto.org/imrd/directdoc.asp?DDFDocuments/v/G/TBTN17/ARE369.DOCX","ES")</f>
      </c>
    </row>
    <row r="1106">
      <c r="A1106" s="11" t="s">
        <v>2502</v>
      </c>
      <c r="B1106" s="12" t="s">
        <v>1117</v>
      </c>
      <c r="C1106" s="13">
        <v>42998</v>
      </c>
      <c r="D1106" s="14" t="s">
        <v>13</v>
      </c>
      <c r="E1106" s="15" t="s">
        <v>2503</v>
      </c>
      <c r="F1106" s="16"/>
      <c r="G1106" s="15" t="s">
        <v>597</v>
      </c>
      <c r="H1106" s="15" t="s">
        <v>16</v>
      </c>
      <c r="I1106" s="17">
        <f>HYPERLINK("https://docs.wto.org/imrd/directdoc.asp?DDFDocuments/t/G/TBTN17/ARE370.DOCX","EN")</f>
      </c>
      <c r="J1106" s="17">
        <f>HYPERLINK("https://docs.wto.org/imrd/directdoc.asp?DDFDocuments/u/G/TBTN17/ARE370.DOCX","FR")</f>
      </c>
      <c r="K1106" s="17">
        <f>HYPERLINK("https://docs.wto.org/imrd/directdoc.asp?DDFDocuments/v/G/TBTN17/ARE370.DOCX","ES")</f>
      </c>
    </row>
    <row r="1107">
      <c r="A1107" s="11" t="s">
        <v>2502</v>
      </c>
      <c r="B1107" s="12" t="s">
        <v>1119</v>
      </c>
      <c r="C1107" s="13">
        <v>42998</v>
      </c>
      <c r="D1107" s="14" t="s">
        <v>13</v>
      </c>
      <c r="E1107" s="15" t="s">
        <v>2503</v>
      </c>
      <c r="F1107" s="16"/>
      <c r="G1107" s="15" t="s">
        <v>597</v>
      </c>
      <c r="H1107" s="15" t="s">
        <v>16</v>
      </c>
      <c r="I1107" s="17">
        <f>HYPERLINK("https://docs.wto.org/imrd/directdoc.asp?DDFDocuments/t/G/TBTN17/ARE370.DOCX","EN")</f>
      </c>
      <c r="J1107" s="17">
        <f>HYPERLINK("https://docs.wto.org/imrd/directdoc.asp?DDFDocuments/u/G/TBTN17/ARE370.DOCX","FR")</f>
      </c>
      <c r="K1107" s="17">
        <f>HYPERLINK("https://docs.wto.org/imrd/directdoc.asp?DDFDocuments/v/G/TBTN17/ARE370.DOCX","ES")</f>
      </c>
    </row>
    <row r="1108">
      <c r="A1108" s="11" t="s">
        <v>2502</v>
      </c>
      <c r="B1108" s="12" t="s">
        <v>409</v>
      </c>
      <c r="C1108" s="13">
        <v>42998</v>
      </c>
      <c r="D1108" s="14" t="s">
        <v>13</v>
      </c>
      <c r="E1108" s="15" t="s">
        <v>2503</v>
      </c>
      <c r="F1108" s="16"/>
      <c r="G1108" s="15" t="s">
        <v>597</v>
      </c>
      <c r="H1108" s="15" t="s">
        <v>16</v>
      </c>
      <c r="I1108" s="17">
        <f>HYPERLINK("https://docs.wto.org/imrd/directdoc.asp?DDFDocuments/t/G/TBTN17/ARE370.DOCX","EN")</f>
      </c>
      <c r="J1108" s="17">
        <f>HYPERLINK("https://docs.wto.org/imrd/directdoc.asp?DDFDocuments/u/G/TBTN17/ARE370.DOCX","FR")</f>
      </c>
      <c r="K1108" s="17">
        <f>HYPERLINK("https://docs.wto.org/imrd/directdoc.asp?DDFDocuments/v/G/TBTN17/ARE370.DOCX","ES")</f>
      </c>
    </row>
    <row r="1109">
      <c r="A1109" s="11" t="s">
        <v>2502</v>
      </c>
      <c r="B1109" s="12" t="s">
        <v>234</v>
      </c>
      <c r="C1109" s="13">
        <v>42998</v>
      </c>
      <c r="D1109" s="14" t="s">
        <v>13</v>
      </c>
      <c r="E1109" s="15" t="s">
        <v>2503</v>
      </c>
      <c r="F1109" s="16"/>
      <c r="G1109" s="15" t="s">
        <v>597</v>
      </c>
      <c r="H1109" s="15" t="s">
        <v>16</v>
      </c>
      <c r="I1109" s="17">
        <f>HYPERLINK("https://docs.wto.org/imrd/directdoc.asp?DDFDocuments/t/G/TBTN17/ARE370.DOCX","EN")</f>
      </c>
      <c r="J1109" s="17">
        <f>HYPERLINK("https://docs.wto.org/imrd/directdoc.asp?DDFDocuments/u/G/TBTN17/ARE370.DOCX","FR")</f>
      </c>
      <c r="K1109" s="17">
        <f>HYPERLINK("https://docs.wto.org/imrd/directdoc.asp?DDFDocuments/v/G/TBTN17/ARE370.DOCX","ES")</f>
      </c>
    </row>
    <row r="1110">
      <c r="A1110" s="11" t="s">
        <v>2502</v>
      </c>
      <c r="B1110" s="12" t="s">
        <v>1120</v>
      </c>
      <c r="C1110" s="13">
        <v>42998</v>
      </c>
      <c r="D1110" s="14" t="s">
        <v>13</v>
      </c>
      <c r="E1110" s="15" t="s">
        <v>2503</v>
      </c>
      <c r="F1110" s="16"/>
      <c r="G1110" s="15" t="s">
        <v>597</v>
      </c>
      <c r="H1110" s="15" t="s">
        <v>16</v>
      </c>
      <c r="I1110" s="17">
        <f>HYPERLINK("https://docs.wto.org/imrd/directdoc.asp?DDFDocuments/t/G/TBTN17/ARE370.DOCX","EN")</f>
      </c>
      <c r="J1110" s="17">
        <f>HYPERLINK("https://docs.wto.org/imrd/directdoc.asp?DDFDocuments/u/G/TBTN17/ARE370.DOCX","FR")</f>
      </c>
      <c r="K1110" s="17">
        <f>HYPERLINK("https://docs.wto.org/imrd/directdoc.asp?DDFDocuments/v/G/TBTN17/ARE370.DOCX","ES")</f>
      </c>
    </row>
    <row r="1111">
      <c r="A1111" s="11" t="s">
        <v>2502</v>
      </c>
      <c r="B1111" s="12" t="s">
        <v>34</v>
      </c>
      <c r="C1111" s="13">
        <v>42998</v>
      </c>
      <c r="D1111" s="14" t="s">
        <v>13</v>
      </c>
      <c r="E1111" s="15" t="s">
        <v>2503</v>
      </c>
      <c r="F1111" s="16"/>
      <c r="G1111" s="15" t="s">
        <v>597</v>
      </c>
      <c r="H1111" s="15" t="s">
        <v>16</v>
      </c>
      <c r="I1111" s="17">
        <f>HYPERLINK("https://docs.wto.org/imrd/directdoc.asp?DDFDocuments/t/G/TBTN17/ARE370.DOCX","EN")</f>
      </c>
      <c r="J1111" s="17">
        <f>HYPERLINK("https://docs.wto.org/imrd/directdoc.asp?DDFDocuments/u/G/TBTN17/ARE370.DOCX","FR")</f>
      </c>
      <c r="K1111" s="17">
        <f>HYPERLINK("https://docs.wto.org/imrd/directdoc.asp?DDFDocuments/v/G/TBTN17/ARE370.DOCX","ES")</f>
      </c>
    </row>
    <row r="1112">
      <c r="A1112" s="11" t="s">
        <v>2502</v>
      </c>
      <c r="B1112" s="12" t="s">
        <v>1121</v>
      </c>
      <c r="C1112" s="13">
        <v>42998</v>
      </c>
      <c r="D1112" s="14" t="s">
        <v>13</v>
      </c>
      <c r="E1112" s="15" t="s">
        <v>2503</v>
      </c>
      <c r="F1112" s="16"/>
      <c r="G1112" s="15" t="s">
        <v>597</v>
      </c>
      <c r="H1112" s="15" t="s">
        <v>16</v>
      </c>
      <c r="I1112" s="17">
        <f>HYPERLINK("https://docs.wto.org/imrd/directdoc.asp?DDFDocuments/t/G/TBTN17/ARE370.DOCX","EN")</f>
      </c>
      <c r="J1112" s="17">
        <f>HYPERLINK("https://docs.wto.org/imrd/directdoc.asp?DDFDocuments/u/G/TBTN17/ARE370.DOCX","FR")</f>
      </c>
      <c r="K1112" s="17">
        <f>HYPERLINK("https://docs.wto.org/imrd/directdoc.asp?DDFDocuments/v/G/TBTN17/ARE370.DOCX","ES")</f>
      </c>
    </row>
    <row r="1113">
      <c r="A1113" s="11" t="s">
        <v>2504</v>
      </c>
      <c r="B1113" s="12" t="s">
        <v>1117</v>
      </c>
      <c r="C1113" s="13">
        <v>42998</v>
      </c>
      <c r="D1113" s="14" t="s">
        <v>13</v>
      </c>
      <c r="E1113" s="15" t="s">
        <v>2500</v>
      </c>
      <c r="F1113" s="16"/>
      <c r="G1113" s="15" t="s">
        <v>603</v>
      </c>
      <c r="H1113" s="15" t="s">
        <v>16</v>
      </c>
      <c r="I1113" s="17">
        <f>HYPERLINK("https://docs.wto.org/imrd/directdoc.asp?DDFDocuments/t/G/TBTN17/ARE371.DOCX","EN")</f>
      </c>
      <c r="J1113" s="17">
        <f>HYPERLINK("https://docs.wto.org/imrd/directdoc.asp?DDFDocuments/u/G/TBTN17/ARE371.DOCX","FR")</f>
      </c>
      <c r="K1113" s="17">
        <f>HYPERLINK("https://docs.wto.org/imrd/directdoc.asp?DDFDocuments/v/G/TBTN17/ARE371.DOCX","ES")</f>
      </c>
    </row>
    <row r="1114">
      <c r="A1114" s="11" t="s">
        <v>2504</v>
      </c>
      <c r="B1114" s="12" t="s">
        <v>1119</v>
      </c>
      <c r="C1114" s="13">
        <v>42998</v>
      </c>
      <c r="D1114" s="14" t="s">
        <v>13</v>
      </c>
      <c r="E1114" s="15" t="s">
        <v>2500</v>
      </c>
      <c r="F1114" s="16"/>
      <c r="G1114" s="15" t="s">
        <v>603</v>
      </c>
      <c r="H1114" s="15" t="s">
        <v>16</v>
      </c>
      <c r="I1114" s="17">
        <f>HYPERLINK("https://docs.wto.org/imrd/directdoc.asp?DDFDocuments/t/G/TBTN17/ARE371.DOCX","EN")</f>
      </c>
      <c r="J1114" s="17">
        <f>HYPERLINK("https://docs.wto.org/imrd/directdoc.asp?DDFDocuments/u/G/TBTN17/ARE371.DOCX","FR")</f>
      </c>
      <c r="K1114" s="17">
        <f>HYPERLINK("https://docs.wto.org/imrd/directdoc.asp?DDFDocuments/v/G/TBTN17/ARE371.DOCX","ES")</f>
      </c>
    </row>
    <row r="1115">
      <c r="A1115" s="11" t="s">
        <v>2504</v>
      </c>
      <c r="B1115" s="12" t="s">
        <v>409</v>
      </c>
      <c r="C1115" s="13">
        <v>42998</v>
      </c>
      <c r="D1115" s="14" t="s">
        <v>13</v>
      </c>
      <c r="E1115" s="15" t="s">
        <v>2500</v>
      </c>
      <c r="F1115" s="16"/>
      <c r="G1115" s="15" t="s">
        <v>603</v>
      </c>
      <c r="H1115" s="15" t="s">
        <v>16</v>
      </c>
      <c r="I1115" s="17">
        <f>HYPERLINK("https://docs.wto.org/imrd/directdoc.asp?DDFDocuments/t/G/TBTN17/ARE371.DOCX","EN")</f>
      </c>
      <c r="J1115" s="17">
        <f>HYPERLINK("https://docs.wto.org/imrd/directdoc.asp?DDFDocuments/u/G/TBTN17/ARE371.DOCX","FR")</f>
      </c>
      <c r="K1115" s="17">
        <f>HYPERLINK("https://docs.wto.org/imrd/directdoc.asp?DDFDocuments/v/G/TBTN17/ARE371.DOCX","ES")</f>
      </c>
    </row>
    <row r="1116">
      <c r="A1116" s="11" t="s">
        <v>2504</v>
      </c>
      <c r="B1116" s="12" t="s">
        <v>234</v>
      </c>
      <c r="C1116" s="13">
        <v>42998</v>
      </c>
      <c r="D1116" s="14" t="s">
        <v>13</v>
      </c>
      <c r="E1116" s="15" t="s">
        <v>2500</v>
      </c>
      <c r="F1116" s="16"/>
      <c r="G1116" s="15" t="s">
        <v>603</v>
      </c>
      <c r="H1116" s="15" t="s">
        <v>16</v>
      </c>
      <c r="I1116" s="17">
        <f>HYPERLINK("https://docs.wto.org/imrd/directdoc.asp?DDFDocuments/t/G/TBTN17/ARE371.DOCX","EN")</f>
      </c>
      <c r="J1116" s="17">
        <f>HYPERLINK("https://docs.wto.org/imrd/directdoc.asp?DDFDocuments/u/G/TBTN17/ARE371.DOCX","FR")</f>
      </c>
      <c r="K1116" s="17">
        <f>HYPERLINK("https://docs.wto.org/imrd/directdoc.asp?DDFDocuments/v/G/TBTN17/ARE371.DOCX","ES")</f>
      </c>
    </row>
    <row r="1117">
      <c r="A1117" s="11" t="s">
        <v>2504</v>
      </c>
      <c r="B1117" s="12" t="s">
        <v>1120</v>
      </c>
      <c r="C1117" s="13">
        <v>42998</v>
      </c>
      <c r="D1117" s="14" t="s">
        <v>13</v>
      </c>
      <c r="E1117" s="15" t="s">
        <v>2500</v>
      </c>
      <c r="F1117" s="16"/>
      <c r="G1117" s="15" t="s">
        <v>603</v>
      </c>
      <c r="H1117" s="15" t="s">
        <v>16</v>
      </c>
      <c r="I1117" s="17">
        <f>HYPERLINK("https://docs.wto.org/imrd/directdoc.asp?DDFDocuments/t/G/TBTN17/ARE371.DOCX","EN")</f>
      </c>
      <c r="J1117" s="17">
        <f>HYPERLINK("https://docs.wto.org/imrd/directdoc.asp?DDFDocuments/u/G/TBTN17/ARE371.DOCX","FR")</f>
      </c>
      <c r="K1117" s="17">
        <f>HYPERLINK("https://docs.wto.org/imrd/directdoc.asp?DDFDocuments/v/G/TBTN17/ARE371.DOCX","ES")</f>
      </c>
    </row>
    <row r="1118">
      <c r="A1118" s="11" t="s">
        <v>2504</v>
      </c>
      <c r="B1118" s="12" t="s">
        <v>34</v>
      </c>
      <c r="C1118" s="13">
        <v>42998</v>
      </c>
      <c r="D1118" s="14" t="s">
        <v>13</v>
      </c>
      <c r="E1118" s="15" t="s">
        <v>2500</v>
      </c>
      <c r="F1118" s="16"/>
      <c r="G1118" s="15" t="s">
        <v>603</v>
      </c>
      <c r="H1118" s="15" t="s">
        <v>16</v>
      </c>
      <c r="I1118" s="17">
        <f>HYPERLINK("https://docs.wto.org/imrd/directdoc.asp?DDFDocuments/t/G/TBTN17/ARE371.DOCX","EN")</f>
      </c>
      <c r="J1118" s="17">
        <f>HYPERLINK("https://docs.wto.org/imrd/directdoc.asp?DDFDocuments/u/G/TBTN17/ARE371.DOCX","FR")</f>
      </c>
      <c r="K1118" s="17">
        <f>HYPERLINK("https://docs.wto.org/imrd/directdoc.asp?DDFDocuments/v/G/TBTN17/ARE371.DOCX","ES")</f>
      </c>
    </row>
    <row r="1119">
      <c r="A1119" s="11" t="s">
        <v>2504</v>
      </c>
      <c r="B1119" s="12" t="s">
        <v>1121</v>
      </c>
      <c r="C1119" s="13">
        <v>42998</v>
      </c>
      <c r="D1119" s="14" t="s">
        <v>13</v>
      </c>
      <c r="E1119" s="15" t="s">
        <v>2500</v>
      </c>
      <c r="F1119" s="16"/>
      <c r="G1119" s="15" t="s">
        <v>603</v>
      </c>
      <c r="H1119" s="15" t="s">
        <v>16</v>
      </c>
      <c r="I1119" s="17">
        <f>HYPERLINK("https://docs.wto.org/imrd/directdoc.asp?DDFDocuments/t/G/TBTN17/ARE371.DOCX","EN")</f>
      </c>
      <c r="J1119" s="17">
        <f>HYPERLINK("https://docs.wto.org/imrd/directdoc.asp?DDFDocuments/u/G/TBTN17/ARE371.DOCX","FR")</f>
      </c>
      <c r="K1119" s="17">
        <f>HYPERLINK("https://docs.wto.org/imrd/directdoc.asp?DDFDocuments/v/G/TBTN17/ARE371.DOCX","ES")</f>
      </c>
    </row>
    <row r="1120">
      <c r="A1120" s="11" t="s">
        <v>2505</v>
      </c>
      <c r="B1120" s="12" t="s">
        <v>1117</v>
      </c>
      <c r="C1120" s="13">
        <v>42998</v>
      </c>
      <c r="D1120" s="14" t="s">
        <v>13</v>
      </c>
      <c r="E1120" s="15" t="s">
        <v>2503</v>
      </c>
      <c r="F1120" s="16"/>
      <c r="G1120" s="15" t="s">
        <v>597</v>
      </c>
      <c r="H1120" s="15" t="s">
        <v>16</v>
      </c>
      <c r="I1120" s="17">
        <f>HYPERLINK("https://docs.wto.org/imrd/directdoc.asp?DDFDocuments/t/G/TBTN17/ARE372.DOCX","EN")</f>
      </c>
      <c r="J1120" s="17">
        <f>HYPERLINK("https://docs.wto.org/imrd/directdoc.asp?DDFDocuments/u/G/TBTN17/ARE372.DOCX","FR")</f>
      </c>
      <c r="K1120" s="17">
        <f>HYPERLINK("https://docs.wto.org/imrd/directdoc.asp?DDFDocuments/v/G/TBTN17/ARE372.DOCX","ES")</f>
      </c>
    </row>
    <row r="1121">
      <c r="A1121" s="11" t="s">
        <v>2505</v>
      </c>
      <c r="B1121" s="12" t="s">
        <v>1119</v>
      </c>
      <c r="C1121" s="13">
        <v>42998</v>
      </c>
      <c r="D1121" s="14" t="s">
        <v>13</v>
      </c>
      <c r="E1121" s="15" t="s">
        <v>2503</v>
      </c>
      <c r="F1121" s="16"/>
      <c r="G1121" s="15" t="s">
        <v>597</v>
      </c>
      <c r="H1121" s="15" t="s">
        <v>16</v>
      </c>
      <c r="I1121" s="17">
        <f>HYPERLINK("https://docs.wto.org/imrd/directdoc.asp?DDFDocuments/t/G/TBTN17/ARE372.DOCX","EN")</f>
      </c>
      <c r="J1121" s="17">
        <f>HYPERLINK("https://docs.wto.org/imrd/directdoc.asp?DDFDocuments/u/G/TBTN17/ARE372.DOCX","FR")</f>
      </c>
      <c r="K1121" s="17">
        <f>HYPERLINK("https://docs.wto.org/imrd/directdoc.asp?DDFDocuments/v/G/TBTN17/ARE372.DOCX","ES")</f>
      </c>
    </row>
    <row r="1122">
      <c r="A1122" s="11" t="s">
        <v>2505</v>
      </c>
      <c r="B1122" s="12" t="s">
        <v>409</v>
      </c>
      <c r="C1122" s="13">
        <v>42998</v>
      </c>
      <c r="D1122" s="14" t="s">
        <v>13</v>
      </c>
      <c r="E1122" s="15" t="s">
        <v>2503</v>
      </c>
      <c r="F1122" s="16"/>
      <c r="G1122" s="15" t="s">
        <v>597</v>
      </c>
      <c r="H1122" s="15" t="s">
        <v>16</v>
      </c>
      <c r="I1122" s="17">
        <f>HYPERLINK("https://docs.wto.org/imrd/directdoc.asp?DDFDocuments/t/G/TBTN17/ARE372.DOCX","EN")</f>
      </c>
      <c r="J1122" s="17">
        <f>HYPERLINK("https://docs.wto.org/imrd/directdoc.asp?DDFDocuments/u/G/TBTN17/ARE372.DOCX","FR")</f>
      </c>
      <c r="K1122" s="17">
        <f>HYPERLINK("https://docs.wto.org/imrd/directdoc.asp?DDFDocuments/v/G/TBTN17/ARE372.DOCX","ES")</f>
      </c>
    </row>
    <row r="1123">
      <c r="A1123" s="11" t="s">
        <v>2505</v>
      </c>
      <c r="B1123" s="12" t="s">
        <v>234</v>
      </c>
      <c r="C1123" s="13">
        <v>42998</v>
      </c>
      <c r="D1123" s="14" t="s">
        <v>13</v>
      </c>
      <c r="E1123" s="15" t="s">
        <v>2503</v>
      </c>
      <c r="F1123" s="16"/>
      <c r="G1123" s="15" t="s">
        <v>597</v>
      </c>
      <c r="H1123" s="15" t="s">
        <v>16</v>
      </c>
      <c r="I1123" s="17">
        <f>HYPERLINK("https://docs.wto.org/imrd/directdoc.asp?DDFDocuments/t/G/TBTN17/ARE372.DOCX","EN")</f>
      </c>
      <c r="J1123" s="17">
        <f>HYPERLINK("https://docs.wto.org/imrd/directdoc.asp?DDFDocuments/u/G/TBTN17/ARE372.DOCX","FR")</f>
      </c>
      <c r="K1123" s="17">
        <f>HYPERLINK("https://docs.wto.org/imrd/directdoc.asp?DDFDocuments/v/G/TBTN17/ARE372.DOCX","ES")</f>
      </c>
    </row>
    <row r="1124">
      <c r="A1124" s="11" t="s">
        <v>2505</v>
      </c>
      <c r="B1124" s="12" t="s">
        <v>1120</v>
      </c>
      <c r="C1124" s="13">
        <v>42998</v>
      </c>
      <c r="D1124" s="14" t="s">
        <v>13</v>
      </c>
      <c r="E1124" s="15" t="s">
        <v>2503</v>
      </c>
      <c r="F1124" s="16"/>
      <c r="G1124" s="15" t="s">
        <v>597</v>
      </c>
      <c r="H1124" s="15" t="s">
        <v>16</v>
      </c>
      <c r="I1124" s="17">
        <f>HYPERLINK("https://docs.wto.org/imrd/directdoc.asp?DDFDocuments/t/G/TBTN17/ARE372.DOCX","EN")</f>
      </c>
      <c r="J1124" s="17">
        <f>HYPERLINK("https://docs.wto.org/imrd/directdoc.asp?DDFDocuments/u/G/TBTN17/ARE372.DOCX","FR")</f>
      </c>
      <c r="K1124" s="17">
        <f>HYPERLINK("https://docs.wto.org/imrd/directdoc.asp?DDFDocuments/v/G/TBTN17/ARE372.DOCX","ES")</f>
      </c>
    </row>
    <row r="1125">
      <c r="A1125" s="11" t="s">
        <v>2505</v>
      </c>
      <c r="B1125" s="12" t="s">
        <v>34</v>
      </c>
      <c r="C1125" s="13">
        <v>42998</v>
      </c>
      <c r="D1125" s="14" t="s">
        <v>13</v>
      </c>
      <c r="E1125" s="15" t="s">
        <v>2503</v>
      </c>
      <c r="F1125" s="16"/>
      <c r="G1125" s="15" t="s">
        <v>597</v>
      </c>
      <c r="H1125" s="15" t="s">
        <v>16</v>
      </c>
      <c r="I1125" s="17">
        <f>HYPERLINK("https://docs.wto.org/imrd/directdoc.asp?DDFDocuments/t/G/TBTN17/ARE372.DOCX","EN")</f>
      </c>
      <c r="J1125" s="17">
        <f>HYPERLINK("https://docs.wto.org/imrd/directdoc.asp?DDFDocuments/u/G/TBTN17/ARE372.DOCX","FR")</f>
      </c>
      <c r="K1125" s="17">
        <f>HYPERLINK("https://docs.wto.org/imrd/directdoc.asp?DDFDocuments/v/G/TBTN17/ARE372.DOCX","ES")</f>
      </c>
    </row>
    <row r="1126">
      <c r="A1126" s="11" t="s">
        <v>2505</v>
      </c>
      <c r="B1126" s="12" t="s">
        <v>1121</v>
      </c>
      <c r="C1126" s="13">
        <v>42998</v>
      </c>
      <c r="D1126" s="14" t="s">
        <v>13</v>
      </c>
      <c r="E1126" s="15" t="s">
        <v>2503</v>
      </c>
      <c r="F1126" s="16"/>
      <c r="G1126" s="15"/>
      <c r="H1126" s="15" t="s">
        <v>16</v>
      </c>
      <c r="I1126" s="17">
        <f>HYPERLINK("https://docs.wto.org/imrd/directdoc.asp?DDFDocuments/t/G/TBTN17/ARE372.DOCX","EN")</f>
      </c>
      <c r="J1126" s="17">
        <f>HYPERLINK("https://docs.wto.org/imrd/directdoc.asp?DDFDocuments/u/G/TBTN17/ARE372.DOCX","FR")</f>
      </c>
      <c r="K1126" s="17">
        <f>HYPERLINK("https://docs.wto.org/imrd/directdoc.asp?DDFDocuments/v/G/TBTN17/ARE372.DOCX","ES")</f>
      </c>
    </row>
    <row r="1127">
      <c r="A1127" s="11" t="s">
        <v>2506</v>
      </c>
      <c r="B1127" s="12" t="s">
        <v>1117</v>
      </c>
      <c r="C1127" s="13">
        <v>42998</v>
      </c>
      <c r="D1127" s="14" t="s">
        <v>13</v>
      </c>
      <c r="E1127" s="15" t="s">
        <v>2507</v>
      </c>
      <c r="F1127" s="16"/>
      <c r="G1127" s="15" t="s">
        <v>512</v>
      </c>
      <c r="H1127" s="15" t="s">
        <v>16</v>
      </c>
      <c r="I1127" s="17">
        <f>HYPERLINK("https://docs.wto.org/imrd/directdoc.asp?DDFDocuments/t/G/TBTN17/ARE373.DOCX","EN")</f>
      </c>
      <c r="J1127" s="17">
        <f>HYPERLINK("https://docs.wto.org/imrd/directdoc.asp?DDFDocuments/u/G/TBTN17/ARE373.DOCX","FR")</f>
      </c>
      <c r="K1127" s="17">
        <f>HYPERLINK("https://docs.wto.org/imrd/directdoc.asp?DDFDocuments/v/G/TBTN17/ARE373.DOCX","ES")</f>
      </c>
    </row>
    <row r="1128">
      <c r="A1128" s="11" t="s">
        <v>2506</v>
      </c>
      <c r="B1128" s="12" t="s">
        <v>1119</v>
      </c>
      <c r="C1128" s="13">
        <v>42998</v>
      </c>
      <c r="D1128" s="14" t="s">
        <v>13</v>
      </c>
      <c r="E1128" s="15" t="s">
        <v>2507</v>
      </c>
      <c r="F1128" s="16"/>
      <c r="G1128" s="15" t="s">
        <v>512</v>
      </c>
      <c r="H1128" s="15" t="s">
        <v>16</v>
      </c>
      <c r="I1128" s="17">
        <f>HYPERLINK("https://docs.wto.org/imrd/directdoc.asp?DDFDocuments/t/G/TBTN17/ARE373.DOCX","EN")</f>
      </c>
      <c r="J1128" s="17">
        <f>HYPERLINK("https://docs.wto.org/imrd/directdoc.asp?DDFDocuments/u/G/TBTN17/ARE373.DOCX","FR")</f>
      </c>
      <c r="K1128" s="17">
        <f>HYPERLINK("https://docs.wto.org/imrd/directdoc.asp?DDFDocuments/v/G/TBTN17/ARE373.DOCX","ES")</f>
      </c>
    </row>
    <row r="1129">
      <c r="A1129" s="11" t="s">
        <v>2506</v>
      </c>
      <c r="B1129" s="12" t="s">
        <v>409</v>
      </c>
      <c r="C1129" s="13">
        <v>42998</v>
      </c>
      <c r="D1129" s="14" t="s">
        <v>13</v>
      </c>
      <c r="E1129" s="15" t="s">
        <v>2507</v>
      </c>
      <c r="F1129" s="16"/>
      <c r="G1129" s="15" t="s">
        <v>512</v>
      </c>
      <c r="H1129" s="15" t="s">
        <v>16</v>
      </c>
      <c r="I1129" s="17">
        <f>HYPERLINK("https://docs.wto.org/imrd/directdoc.asp?DDFDocuments/t/G/TBTN17/ARE373.DOCX","EN")</f>
      </c>
      <c r="J1129" s="17">
        <f>HYPERLINK("https://docs.wto.org/imrd/directdoc.asp?DDFDocuments/u/G/TBTN17/ARE373.DOCX","FR")</f>
      </c>
      <c r="K1129" s="17">
        <f>HYPERLINK("https://docs.wto.org/imrd/directdoc.asp?DDFDocuments/v/G/TBTN17/ARE373.DOCX","ES")</f>
      </c>
    </row>
    <row r="1130">
      <c r="A1130" s="11" t="s">
        <v>2506</v>
      </c>
      <c r="B1130" s="12" t="s">
        <v>234</v>
      </c>
      <c r="C1130" s="13">
        <v>42998</v>
      </c>
      <c r="D1130" s="14" t="s">
        <v>13</v>
      </c>
      <c r="E1130" s="15" t="s">
        <v>2507</v>
      </c>
      <c r="F1130" s="16"/>
      <c r="G1130" s="15" t="s">
        <v>512</v>
      </c>
      <c r="H1130" s="15" t="s">
        <v>16</v>
      </c>
      <c r="I1130" s="17">
        <f>HYPERLINK("https://docs.wto.org/imrd/directdoc.asp?DDFDocuments/t/G/TBTN17/ARE373.DOCX","EN")</f>
      </c>
      <c r="J1130" s="17">
        <f>HYPERLINK("https://docs.wto.org/imrd/directdoc.asp?DDFDocuments/u/G/TBTN17/ARE373.DOCX","FR")</f>
      </c>
      <c r="K1130" s="17">
        <f>HYPERLINK("https://docs.wto.org/imrd/directdoc.asp?DDFDocuments/v/G/TBTN17/ARE373.DOCX","ES")</f>
      </c>
    </row>
    <row r="1131">
      <c r="A1131" s="11" t="s">
        <v>2506</v>
      </c>
      <c r="B1131" s="12" t="s">
        <v>1120</v>
      </c>
      <c r="C1131" s="13">
        <v>42998</v>
      </c>
      <c r="D1131" s="14" t="s">
        <v>13</v>
      </c>
      <c r="E1131" s="15" t="s">
        <v>2507</v>
      </c>
      <c r="F1131" s="16"/>
      <c r="G1131" s="15" t="s">
        <v>512</v>
      </c>
      <c r="H1131" s="15" t="s">
        <v>16</v>
      </c>
      <c r="I1131" s="17">
        <f>HYPERLINK("https://docs.wto.org/imrd/directdoc.asp?DDFDocuments/t/G/TBTN17/ARE373.DOCX","EN")</f>
      </c>
      <c r="J1131" s="17">
        <f>HYPERLINK("https://docs.wto.org/imrd/directdoc.asp?DDFDocuments/u/G/TBTN17/ARE373.DOCX","FR")</f>
      </c>
      <c r="K1131" s="17">
        <f>HYPERLINK("https://docs.wto.org/imrd/directdoc.asp?DDFDocuments/v/G/TBTN17/ARE373.DOCX","ES")</f>
      </c>
    </row>
    <row r="1132">
      <c r="A1132" s="11" t="s">
        <v>2506</v>
      </c>
      <c r="B1132" s="12" t="s">
        <v>34</v>
      </c>
      <c r="C1132" s="13">
        <v>42998</v>
      </c>
      <c r="D1132" s="14" t="s">
        <v>13</v>
      </c>
      <c r="E1132" s="15" t="s">
        <v>2507</v>
      </c>
      <c r="F1132" s="16"/>
      <c r="G1132" s="15" t="s">
        <v>512</v>
      </c>
      <c r="H1132" s="15" t="s">
        <v>16</v>
      </c>
      <c r="I1132" s="17">
        <f>HYPERLINK("https://docs.wto.org/imrd/directdoc.asp?DDFDocuments/t/G/TBTN17/ARE373.DOCX","EN")</f>
      </c>
      <c r="J1132" s="17">
        <f>HYPERLINK("https://docs.wto.org/imrd/directdoc.asp?DDFDocuments/u/G/TBTN17/ARE373.DOCX","FR")</f>
      </c>
      <c r="K1132" s="17">
        <f>HYPERLINK("https://docs.wto.org/imrd/directdoc.asp?DDFDocuments/v/G/TBTN17/ARE373.DOCX","ES")</f>
      </c>
    </row>
    <row r="1133">
      <c r="A1133" s="11" t="s">
        <v>2506</v>
      </c>
      <c r="B1133" s="12" t="s">
        <v>1121</v>
      </c>
      <c r="C1133" s="13">
        <v>42998</v>
      </c>
      <c r="D1133" s="14" t="s">
        <v>13</v>
      </c>
      <c r="E1133" s="15" t="s">
        <v>2507</v>
      </c>
      <c r="F1133" s="16"/>
      <c r="G1133" s="15" t="s">
        <v>512</v>
      </c>
      <c r="H1133" s="15" t="s">
        <v>16</v>
      </c>
      <c r="I1133" s="17">
        <f>HYPERLINK("https://docs.wto.org/imrd/directdoc.asp?DDFDocuments/t/G/TBTN17/ARE373.DOCX","EN")</f>
      </c>
      <c r="J1133" s="17">
        <f>HYPERLINK("https://docs.wto.org/imrd/directdoc.asp?DDFDocuments/u/G/TBTN17/ARE373.DOCX","FR")</f>
      </c>
      <c r="K1133" s="17">
        <f>HYPERLINK("https://docs.wto.org/imrd/directdoc.asp?DDFDocuments/v/G/TBTN17/ARE373.DOCX","ES")</f>
      </c>
    </row>
    <row r="1134">
      <c r="A1134" s="11" t="s">
        <v>2508</v>
      </c>
      <c r="B1134" s="12" t="s">
        <v>1117</v>
      </c>
      <c r="C1134" s="13">
        <v>42998</v>
      </c>
      <c r="D1134" s="14" t="s">
        <v>13</v>
      </c>
      <c r="E1134" s="15" t="s">
        <v>2507</v>
      </c>
      <c r="F1134" s="16"/>
      <c r="G1134" s="15" t="s">
        <v>512</v>
      </c>
      <c r="H1134" s="15" t="s">
        <v>16</v>
      </c>
      <c r="I1134" s="17">
        <f>HYPERLINK("https://docs.wto.org/imrd/directdoc.asp?DDFDocuments/t/G/TBTN17/ARE374.DOCX","EN")</f>
      </c>
      <c r="J1134" s="17">
        <f>HYPERLINK("https://docs.wto.org/imrd/directdoc.asp?DDFDocuments/u/G/TBTN17/ARE374.DOCX","FR")</f>
      </c>
      <c r="K1134" s="17">
        <f>HYPERLINK("https://docs.wto.org/imrd/directdoc.asp?DDFDocuments/v/G/TBTN17/ARE374.DOCX","ES")</f>
      </c>
    </row>
    <row r="1135">
      <c r="A1135" s="11" t="s">
        <v>2508</v>
      </c>
      <c r="B1135" s="12" t="s">
        <v>1119</v>
      </c>
      <c r="C1135" s="13">
        <v>42998</v>
      </c>
      <c r="D1135" s="14" t="s">
        <v>13</v>
      </c>
      <c r="E1135" s="15" t="s">
        <v>2507</v>
      </c>
      <c r="F1135" s="16"/>
      <c r="G1135" s="15" t="s">
        <v>512</v>
      </c>
      <c r="H1135" s="15" t="s">
        <v>16</v>
      </c>
      <c r="I1135" s="17">
        <f>HYPERLINK("https://docs.wto.org/imrd/directdoc.asp?DDFDocuments/t/G/TBTN17/ARE374.DOCX","EN")</f>
      </c>
      <c r="J1135" s="17">
        <f>HYPERLINK("https://docs.wto.org/imrd/directdoc.asp?DDFDocuments/u/G/TBTN17/ARE374.DOCX","FR")</f>
      </c>
      <c r="K1135" s="17">
        <f>HYPERLINK("https://docs.wto.org/imrd/directdoc.asp?DDFDocuments/v/G/TBTN17/ARE374.DOCX","ES")</f>
      </c>
    </row>
    <row r="1136">
      <c r="A1136" s="11" t="s">
        <v>2508</v>
      </c>
      <c r="B1136" s="12" t="s">
        <v>409</v>
      </c>
      <c r="C1136" s="13">
        <v>42998</v>
      </c>
      <c r="D1136" s="14" t="s">
        <v>13</v>
      </c>
      <c r="E1136" s="15" t="s">
        <v>2507</v>
      </c>
      <c r="F1136" s="16"/>
      <c r="G1136" s="15" t="s">
        <v>512</v>
      </c>
      <c r="H1136" s="15" t="s">
        <v>16</v>
      </c>
      <c r="I1136" s="17">
        <f>HYPERLINK("https://docs.wto.org/imrd/directdoc.asp?DDFDocuments/t/G/TBTN17/ARE374.DOCX","EN")</f>
      </c>
      <c r="J1136" s="17">
        <f>HYPERLINK("https://docs.wto.org/imrd/directdoc.asp?DDFDocuments/u/G/TBTN17/ARE374.DOCX","FR")</f>
      </c>
      <c r="K1136" s="17">
        <f>HYPERLINK("https://docs.wto.org/imrd/directdoc.asp?DDFDocuments/v/G/TBTN17/ARE374.DOCX","ES")</f>
      </c>
    </row>
    <row r="1137">
      <c r="A1137" s="11" t="s">
        <v>2508</v>
      </c>
      <c r="B1137" s="12" t="s">
        <v>234</v>
      </c>
      <c r="C1137" s="13">
        <v>42998</v>
      </c>
      <c r="D1137" s="14" t="s">
        <v>13</v>
      </c>
      <c r="E1137" s="15" t="s">
        <v>2507</v>
      </c>
      <c r="F1137" s="16"/>
      <c r="G1137" s="15" t="s">
        <v>512</v>
      </c>
      <c r="H1137" s="15" t="s">
        <v>16</v>
      </c>
      <c r="I1137" s="17">
        <f>HYPERLINK("https://docs.wto.org/imrd/directdoc.asp?DDFDocuments/t/G/TBTN17/ARE374.DOCX","EN")</f>
      </c>
      <c r="J1137" s="17">
        <f>HYPERLINK("https://docs.wto.org/imrd/directdoc.asp?DDFDocuments/u/G/TBTN17/ARE374.DOCX","FR")</f>
      </c>
      <c r="K1137" s="17">
        <f>HYPERLINK("https://docs.wto.org/imrd/directdoc.asp?DDFDocuments/v/G/TBTN17/ARE374.DOCX","ES")</f>
      </c>
    </row>
    <row r="1138">
      <c r="A1138" s="11" t="s">
        <v>2508</v>
      </c>
      <c r="B1138" s="12" t="s">
        <v>1120</v>
      </c>
      <c r="C1138" s="13">
        <v>42998</v>
      </c>
      <c r="D1138" s="14" t="s">
        <v>13</v>
      </c>
      <c r="E1138" s="15" t="s">
        <v>2507</v>
      </c>
      <c r="F1138" s="16"/>
      <c r="G1138" s="15" t="s">
        <v>512</v>
      </c>
      <c r="H1138" s="15" t="s">
        <v>16</v>
      </c>
      <c r="I1138" s="17">
        <f>HYPERLINK("https://docs.wto.org/imrd/directdoc.asp?DDFDocuments/t/G/TBTN17/ARE374.DOCX","EN")</f>
      </c>
      <c r="J1138" s="17">
        <f>HYPERLINK("https://docs.wto.org/imrd/directdoc.asp?DDFDocuments/u/G/TBTN17/ARE374.DOCX","FR")</f>
      </c>
      <c r="K1138" s="17">
        <f>HYPERLINK("https://docs.wto.org/imrd/directdoc.asp?DDFDocuments/v/G/TBTN17/ARE374.DOCX","ES")</f>
      </c>
    </row>
    <row r="1139">
      <c r="A1139" s="11" t="s">
        <v>2508</v>
      </c>
      <c r="B1139" s="12" t="s">
        <v>34</v>
      </c>
      <c r="C1139" s="13">
        <v>42998</v>
      </c>
      <c r="D1139" s="14" t="s">
        <v>13</v>
      </c>
      <c r="E1139" s="15" t="s">
        <v>2507</v>
      </c>
      <c r="F1139" s="16"/>
      <c r="G1139" s="15" t="s">
        <v>512</v>
      </c>
      <c r="H1139" s="15" t="s">
        <v>16</v>
      </c>
      <c r="I1139" s="17">
        <f>HYPERLINK("https://docs.wto.org/imrd/directdoc.asp?DDFDocuments/t/G/TBTN17/ARE374.DOCX","EN")</f>
      </c>
      <c r="J1139" s="17">
        <f>HYPERLINK("https://docs.wto.org/imrd/directdoc.asp?DDFDocuments/u/G/TBTN17/ARE374.DOCX","FR")</f>
      </c>
      <c r="K1139" s="17">
        <f>HYPERLINK("https://docs.wto.org/imrd/directdoc.asp?DDFDocuments/v/G/TBTN17/ARE374.DOCX","ES")</f>
      </c>
    </row>
    <row r="1140">
      <c r="A1140" s="11" t="s">
        <v>2508</v>
      </c>
      <c r="B1140" s="12" t="s">
        <v>1121</v>
      </c>
      <c r="C1140" s="13">
        <v>42998</v>
      </c>
      <c r="D1140" s="14" t="s">
        <v>13</v>
      </c>
      <c r="E1140" s="15" t="s">
        <v>2507</v>
      </c>
      <c r="F1140" s="16"/>
      <c r="G1140" s="15" t="s">
        <v>512</v>
      </c>
      <c r="H1140" s="15" t="s">
        <v>16</v>
      </c>
      <c r="I1140" s="17">
        <f>HYPERLINK("https://docs.wto.org/imrd/directdoc.asp?DDFDocuments/t/G/TBTN17/ARE374.DOCX","EN")</f>
      </c>
      <c r="J1140" s="17">
        <f>HYPERLINK("https://docs.wto.org/imrd/directdoc.asp?DDFDocuments/u/G/TBTN17/ARE374.DOCX","FR")</f>
      </c>
      <c r="K1140" s="17">
        <f>HYPERLINK("https://docs.wto.org/imrd/directdoc.asp?DDFDocuments/v/G/TBTN17/ARE374.DOCX","ES")</f>
      </c>
    </row>
    <row r="1141">
      <c r="A1141" s="11" t="s">
        <v>2509</v>
      </c>
      <c r="B1141" s="12" t="s">
        <v>1117</v>
      </c>
      <c r="C1141" s="13">
        <v>42998</v>
      </c>
      <c r="D1141" s="14" t="s">
        <v>13</v>
      </c>
      <c r="E1141" s="15" t="s">
        <v>2500</v>
      </c>
      <c r="F1141" s="16"/>
      <c r="G1141" s="15" t="s">
        <v>603</v>
      </c>
      <c r="H1141" s="15" t="s">
        <v>16</v>
      </c>
      <c r="I1141" s="17">
        <f>HYPERLINK("https://docs.wto.org/imrd/directdoc.asp?DDFDocuments/t/G/TBTN17/ARE375.DOCX","EN")</f>
      </c>
      <c r="J1141" s="17">
        <f>HYPERLINK("https://docs.wto.org/imrd/directdoc.asp?DDFDocuments/u/G/TBTN17/ARE375.DOCX","FR")</f>
      </c>
      <c r="K1141" s="17">
        <f>HYPERLINK("https://docs.wto.org/imrd/directdoc.asp?DDFDocuments/v/G/TBTN17/ARE375.DOCX","ES")</f>
      </c>
    </row>
    <row r="1142">
      <c r="A1142" s="11" t="s">
        <v>2509</v>
      </c>
      <c r="B1142" s="12" t="s">
        <v>1119</v>
      </c>
      <c r="C1142" s="13">
        <v>42998</v>
      </c>
      <c r="D1142" s="14" t="s">
        <v>13</v>
      </c>
      <c r="E1142" s="15" t="s">
        <v>2500</v>
      </c>
      <c r="F1142" s="16"/>
      <c r="G1142" s="15" t="s">
        <v>603</v>
      </c>
      <c r="H1142" s="15" t="s">
        <v>16</v>
      </c>
      <c r="I1142" s="17">
        <f>HYPERLINK("https://docs.wto.org/imrd/directdoc.asp?DDFDocuments/t/G/TBTN17/ARE375.DOCX","EN")</f>
      </c>
      <c r="J1142" s="17">
        <f>HYPERLINK("https://docs.wto.org/imrd/directdoc.asp?DDFDocuments/u/G/TBTN17/ARE375.DOCX","FR")</f>
      </c>
      <c r="K1142" s="17">
        <f>HYPERLINK("https://docs.wto.org/imrd/directdoc.asp?DDFDocuments/v/G/TBTN17/ARE375.DOCX","ES")</f>
      </c>
    </row>
    <row r="1143">
      <c r="A1143" s="11" t="s">
        <v>2509</v>
      </c>
      <c r="B1143" s="12" t="s">
        <v>409</v>
      </c>
      <c r="C1143" s="13">
        <v>42998</v>
      </c>
      <c r="D1143" s="14" t="s">
        <v>13</v>
      </c>
      <c r="E1143" s="15" t="s">
        <v>2500</v>
      </c>
      <c r="F1143" s="16"/>
      <c r="G1143" s="15" t="s">
        <v>603</v>
      </c>
      <c r="H1143" s="15" t="s">
        <v>16</v>
      </c>
      <c r="I1143" s="17">
        <f>HYPERLINK("https://docs.wto.org/imrd/directdoc.asp?DDFDocuments/t/G/TBTN17/ARE375.DOCX","EN")</f>
      </c>
      <c r="J1143" s="17">
        <f>HYPERLINK("https://docs.wto.org/imrd/directdoc.asp?DDFDocuments/u/G/TBTN17/ARE375.DOCX","FR")</f>
      </c>
      <c r="K1143" s="17">
        <f>HYPERLINK("https://docs.wto.org/imrd/directdoc.asp?DDFDocuments/v/G/TBTN17/ARE375.DOCX","ES")</f>
      </c>
    </row>
    <row r="1144">
      <c r="A1144" s="11" t="s">
        <v>2509</v>
      </c>
      <c r="B1144" s="12" t="s">
        <v>234</v>
      </c>
      <c r="C1144" s="13">
        <v>42998</v>
      </c>
      <c r="D1144" s="14" t="s">
        <v>13</v>
      </c>
      <c r="E1144" s="15" t="s">
        <v>2500</v>
      </c>
      <c r="F1144" s="16"/>
      <c r="G1144" s="15" t="s">
        <v>603</v>
      </c>
      <c r="H1144" s="15" t="s">
        <v>16</v>
      </c>
      <c r="I1144" s="17">
        <f>HYPERLINK("https://docs.wto.org/imrd/directdoc.asp?DDFDocuments/t/G/TBTN17/ARE375.DOCX","EN")</f>
      </c>
      <c r="J1144" s="17">
        <f>HYPERLINK("https://docs.wto.org/imrd/directdoc.asp?DDFDocuments/u/G/TBTN17/ARE375.DOCX","FR")</f>
      </c>
      <c r="K1144" s="17">
        <f>HYPERLINK("https://docs.wto.org/imrd/directdoc.asp?DDFDocuments/v/G/TBTN17/ARE375.DOCX","ES")</f>
      </c>
    </row>
    <row r="1145">
      <c r="A1145" s="11" t="s">
        <v>2509</v>
      </c>
      <c r="B1145" s="12" t="s">
        <v>1120</v>
      </c>
      <c r="C1145" s="13">
        <v>42998</v>
      </c>
      <c r="D1145" s="14" t="s">
        <v>13</v>
      </c>
      <c r="E1145" s="15" t="s">
        <v>2500</v>
      </c>
      <c r="F1145" s="16"/>
      <c r="G1145" s="15" t="s">
        <v>603</v>
      </c>
      <c r="H1145" s="15" t="s">
        <v>16</v>
      </c>
      <c r="I1145" s="17">
        <f>HYPERLINK("https://docs.wto.org/imrd/directdoc.asp?DDFDocuments/t/G/TBTN17/ARE375.DOCX","EN")</f>
      </c>
      <c r="J1145" s="17">
        <f>HYPERLINK("https://docs.wto.org/imrd/directdoc.asp?DDFDocuments/u/G/TBTN17/ARE375.DOCX","FR")</f>
      </c>
      <c r="K1145" s="17">
        <f>HYPERLINK("https://docs.wto.org/imrd/directdoc.asp?DDFDocuments/v/G/TBTN17/ARE375.DOCX","ES")</f>
      </c>
    </row>
    <row r="1146">
      <c r="A1146" s="11" t="s">
        <v>2509</v>
      </c>
      <c r="B1146" s="12" t="s">
        <v>34</v>
      </c>
      <c r="C1146" s="13">
        <v>42998</v>
      </c>
      <c r="D1146" s="14" t="s">
        <v>13</v>
      </c>
      <c r="E1146" s="15" t="s">
        <v>2500</v>
      </c>
      <c r="F1146" s="16"/>
      <c r="G1146" s="15" t="s">
        <v>603</v>
      </c>
      <c r="H1146" s="15" t="s">
        <v>16</v>
      </c>
      <c r="I1146" s="17">
        <f>HYPERLINK("https://docs.wto.org/imrd/directdoc.asp?DDFDocuments/t/G/TBTN17/ARE375.DOCX","EN")</f>
      </c>
      <c r="J1146" s="17">
        <f>HYPERLINK("https://docs.wto.org/imrd/directdoc.asp?DDFDocuments/u/G/TBTN17/ARE375.DOCX","FR")</f>
      </c>
      <c r="K1146" s="17">
        <f>HYPERLINK("https://docs.wto.org/imrd/directdoc.asp?DDFDocuments/v/G/TBTN17/ARE375.DOCX","ES")</f>
      </c>
    </row>
    <row r="1147">
      <c r="A1147" s="11" t="s">
        <v>2509</v>
      </c>
      <c r="B1147" s="12" t="s">
        <v>1121</v>
      </c>
      <c r="C1147" s="13">
        <v>42998</v>
      </c>
      <c r="D1147" s="14" t="s">
        <v>13</v>
      </c>
      <c r="E1147" s="15" t="s">
        <v>2500</v>
      </c>
      <c r="F1147" s="16"/>
      <c r="G1147" s="15" t="s">
        <v>603</v>
      </c>
      <c r="H1147" s="15" t="s">
        <v>16</v>
      </c>
      <c r="I1147" s="17">
        <f>HYPERLINK("https://docs.wto.org/imrd/directdoc.asp?DDFDocuments/t/G/TBTN17/ARE375.DOCX","EN")</f>
      </c>
      <c r="J1147" s="17">
        <f>HYPERLINK("https://docs.wto.org/imrd/directdoc.asp?DDFDocuments/u/G/TBTN17/ARE375.DOCX","FR")</f>
      </c>
      <c r="K1147" s="17">
        <f>HYPERLINK("https://docs.wto.org/imrd/directdoc.asp?DDFDocuments/v/G/TBTN17/ARE375.DOCX","ES")</f>
      </c>
    </row>
    <row r="1148">
      <c r="A1148" s="11" t="s">
        <v>2510</v>
      </c>
      <c r="B1148" s="12" t="s">
        <v>1117</v>
      </c>
      <c r="C1148" s="13">
        <v>42998</v>
      </c>
      <c r="D1148" s="14" t="s">
        <v>13</v>
      </c>
      <c r="E1148" s="15" t="s">
        <v>2500</v>
      </c>
      <c r="F1148" s="16"/>
      <c r="G1148" s="15" t="s">
        <v>603</v>
      </c>
      <c r="H1148" s="15" t="s">
        <v>16</v>
      </c>
      <c r="I1148" s="17">
        <f>HYPERLINK("https://docs.wto.org/imrd/directdoc.asp?DDFDocuments/t/G/TBTN17/ARE376.DOCX","EN")</f>
      </c>
      <c r="J1148" s="17">
        <f>HYPERLINK("https://docs.wto.org/imrd/directdoc.asp?DDFDocuments/u/G/TBTN17/ARE376.DOCX","FR")</f>
      </c>
      <c r="K1148" s="17">
        <f>HYPERLINK("https://docs.wto.org/imrd/directdoc.asp?DDFDocuments/v/G/TBTN17/ARE376.DOCX","ES")</f>
      </c>
    </row>
    <row r="1149">
      <c r="A1149" s="11" t="s">
        <v>2510</v>
      </c>
      <c r="B1149" s="12" t="s">
        <v>1119</v>
      </c>
      <c r="C1149" s="13">
        <v>42998</v>
      </c>
      <c r="D1149" s="14" t="s">
        <v>13</v>
      </c>
      <c r="E1149" s="15" t="s">
        <v>2500</v>
      </c>
      <c r="F1149" s="16"/>
      <c r="G1149" s="15" t="s">
        <v>603</v>
      </c>
      <c r="H1149" s="15" t="s">
        <v>16</v>
      </c>
      <c r="I1149" s="17">
        <f>HYPERLINK("https://docs.wto.org/imrd/directdoc.asp?DDFDocuments/t/G/TBTN17/ARE376.DOCX","EN")</f>
      </c>
      <c r="J1149" s="17">
        <f>HYPERLINK("https://docs.wto.org/imrd/directdoc.asp?DDFDocuments/u/G/TBTN17/ARE376.DOCX","FR")</f>
      </c>
      <c r="K1149" s="17">
        <f>HYPERLINK("https://docs.wto.org/imrd/directdoc.asp?DDFDocuments/v/G/TBTN17/ARE376.DOCX","ES")</f>
      </c>
    </row>
    <row r="1150">
      <c r="A1150" s="11" t="s">
        <v>2510</v>
      </c>
      <c r="B1150" s="12" t="s">
        <v>409</v>
      </c>
      <c r="C1150" s="13">
        <v>42998</v>
      </c>
      <c r="D1150" s="14" t="s">
        <v>13</v>
      </c>
      <c r="E1150" s="15" t="s">
        <v>2500</v>
      </c>
      <c r="F1150" s="16"/>
      <c r="G1150" s="15" t="s">
        <v>603</v>
      </c>
      <c r="H1150" s="15" t="s">
        <v>16</v>
      </c>
      <c r="I1150" s="17">
        <f>HYPERLINK("https://docs.wto.org/imrd/directdoc.asp?DDFDocuments/t/G/TBTN17/ARE376.DOCX","EN")</f>
      </c>
      <c r="J1150" s="17">
        <f>HYPERLINK("https://docs.wto.org/imrd/directdoc.asp?DDFDocuments/u/G/TBTN17/ARE376.DOCX","FR")</f>
      </c>
      <c r="K1150" s="17">
        <f>HYPERLINK("https://docs.wto.org/imrd/directdoc.asp?DDFDocuments/v/G/TBTN17/ARE376.DOCX","ES")</f>
      </c>
    </row>
    <row r="1151">
      <c r="A1151" s="11" t="s">
        <v>2510</v>
      </c>
      <c r="B1151" s="12" t="s">
        <v>234</v>
      </c>
      <c r="C1151" s="13">
        <v>42998</v>
      </c>
      <c r="D1151" s="14" t="s">
        <v>13</v>
      </c>
      <c r="E1151" s="15" t="s">
        <v>2500</v>
      </c>
      <c r="F1151" s="16"/>
      <c r="G1151" s="15" t="s">
        <v>603</v>
      </c>
      <c r="H1151" s="15" t="s">
        <v>16</v>
      </c>
      <c r="I1151" s="17">
        <f>HYPERLINK("https://docs.wto.org/imrd/directdoc.asp?DDFDocuments/t/G/TBTN17/ARE376.DOCX","EN")</f>
      </c>
      <c r="J1151" s="17">
        <f>HYPERLINK("https://docs.wto.org/imrd/directdoc.asp?DDFDocuments/u/G/TBTN17/ARE376.DOCX","FR")</f>
      </c>
      <c r="K1151" s="17">
        <f>HYPERLINK("https://docs.wto.org/imrd/directdoc.asp?DDFDocuments/v/G/TBTN17/ARE376.DOCX","ES")</f>
      </c>
    </row>
    <row r="1152">
      <c r="A1152" s="11" t="s">
        <v>2510</v>
      </c>
      <c r="B1152" s="12" t="s">
        <v>1120</v>
      </c>
      <c r="C1152" s="13">
        <v>42998</v>
      </c>
      <c r="D1152" s="14" t="s">
        <v>13</v>
      </c>
      <c r="E1152" s="15" t="s">
        <v>2500</v>
      </c>
      <c r="F1152" s="16"/>
      <c r="G1152" s="15" t="s">
        <v>603</v>
      </c>
      <c r="H1152" s="15" t="s">
        <v>16</v>
      </c>
      <c r="I1152" s="17">
        <f>HYPERLINK("https://docs.wto.org/imrd/directdoc.asp?DDFDocuments/t/G/TBTN17/ARE376.DOCX","EN")</f>
      </c>
      <c r="J1152" s="17">
        <f>HYPERLINK("https://docs.wto.org/imrd/directdoc.asp?DDFDocuments/u/G/TBTN17/ARE376.DOCX","FR")</f>
      </c>
      <c r="K1152" s="17">
        <f>HYPERLINK("https://docs.wto.org/imrd/directdoc.asp?DDFDocuments/v/G/TBTN17/ARE376.DOCX","ES")</f>
      </c>
    </row>
    <row r="1153">
      <c r="A1153" s="11" t="s">
        <v>2510</v>
      </c>
      <c r="B1153" s="12" t="s">
        <v>34</v>
      </c>
      <c r="C1153" s="13">
        <v>42998</v>
      </c>
      <c r="D1153" s="14" t="s">
        <v>13</v>
      </c>
      <c r="E1153" s="15" t="s">
        <v>2500</v>
      </c>
      <c r="F1153" s="16"/>
      <c r="G1153" s="15" t="s">
        <v>603</v>
      </c>
      <c r="H1153" s="15" t="s">
        <v>16</v>
      </c>
      <c r="I1153" s="17">
        <f>HYPERLINK("https://docs.wto.org/imrd/directdoc.asp?DDFDocuments/t/G/TBTN17/ARE376.DOCX","EN")</f>
      </c>
      <c r="J1153" s="17">
        <f>HYPERLINK("https://docs.wto.org/imrd/directdoc.asp?DDFDocuments/u/G/TBTN17/ARE376.DOCX","FR")</f>
      </c>
      <c r="K1153" s="17">
        <f>HYPERLINK("https://docs.wto.org/imrd/directdoc.asp?DDFDocuments/v/G/TBTN17/ARE376.DOCX","ES")</f>
      </c>
    </row>
    <row r="1154">
      <c r="A1154" s="11" t="s">
        <v>2510</v>
      </c>
      <c r="B1154" s="12" t="s">
        <v>1121</v>
      </c>
      <c r="C1154" s="13">
        <v>42998</v>
      </c>
      <c r="D1154" s="14" t="s">
        <v>13</v>
      </c>
      <c r="E1154" s="15" t="s">
        <v>2500</v>
      </c>
      <c r="F1154" s="16"/>
      <c r="G1154" s="15" t="s">
        <v>603</v>
      </c>
      <c r="H1154" s="15" t="s">
        <v>16</v>
      </c>
      <c r="I1154" s="17">
        <f>HYPERLINK("https://docs.wto.org/imrd/directdoc.asp?DDFDocuments/t/G/TBTN17/ARE376.DOCX","EN")</f>
      </c>
      <c r="J1154" s="17">
        <f>HYPERLINK("https://docs.wto.org/imrd/directdoc.asp?DDFDocuments/u/G/TBTN17/ARE376.DOCX","FR")</f>
      </c>
      <c r="K1154" s="17">
        <f>HYPERLINK("https://docs.wto.org/imrd/directdoc.asp?DDFDocuments/v/G/TBTN17/ARE376.DOCX","ES")</f>
      </c>
    </row>
    <row r="1155">
      <c r="A1155" s="11" t="s">
        <v>2511</v>
      </c>
      <c r="B1155" s="12" t="s">
        <v>1117</v>
      </c>
      <c r="C1155" s="13">
        <v>42998</v>
      </c>
      <c r="D1155" s="14" t="s">
        <v>13</v>
      </c>
      <c r="E1155" s="15" t="s">
        <v>2500</v>
      </c>
      <c r="F1155" s="16"/>
      <c r="G1155" s="15"/>
      <c r="H1155" s="15" t="s">
        <v>16</v>
      </c>
      <c r="I1155" s="17">
        <f>HYPERLINK("https://docs.wto.org/imrd/directdoc.asp?DDFDocuments/t/G/TBTN17/ARE377.DOCX","EN")</f>
      </c>
      <c r="J1155" s="17">
        <f>HYPERLINK("https://docs.wto.org/imrd/directdoc.asp?DDFDocuments/u/G/TBTN17/ARE377.DOCX","FR")</f>
      </c>
      <c r="K1155" s="17">
        <f>HYPERLINK("https://docs.wto.org/imrd/directdoc.asp?DDFDocuments/v/G/TBTN17/ARE377.DOCX","ES")</f>
      </c>
    </row>
    <row r="1156">
      <c r="A1156" s="11" t="s">
        <v>2511</v>
      </c>
      <c r="B1156" s="12" t="s">
        <v>1119</v>
      </c>
      <c r="C1156" s="13">
        <v>42998</v>
      </c>
      <c r="D1156" s="14" t="s">
        <v>13</v>
      </c>
      <c r="E1156" s="15" t="s">
        <v>2500</v>
      </c>
      <c r="F1156" s="16"/>
      <c r="G1156" s="15" t="s">
        <v>603</v>
      </c>
      <c r="H1156" s="15" t="s">
        <v>16</v>
      </c>
      <c r="I1156" s="17">
        <f>HYPERLINK("https://docs.wto.org/imrd/directdoc.asp?DDFDocuments/t/G/TBTN17/ARE377.DOCX","EN")</f>
      </c>
      <c r="J1156" s="17">
        <f>HYPERLINK("https://docs.wto.org/imrd/directdoc.asp?DDFDocuments/u/G/TBTN17/ARE377.DOCX","FR")</f>
      </c>
      <c r="K1156" s="17">
        <f>HYPERLINK("https://docs.wto.org/imrd/directdoc.asp?DDFDocuments/v/G/TBTN17/ARE377.DOCX","ES")</f>
      </c>
    </row>
    <row r="1157">
      <c r="A1157" s="11" t="s">
        <v>2511</v>
      </c>
      <c r="B1157" s="12" t="s">
        <v>409</v>
      </c>
      <c r="C1157" s="13">
        <v>42998</v>
      </c>
      <c r="D1157" s="14" t="s">
        <v>13</v>
      </c>
      <c r="E1157" s="15" t="s">
        <v>2500</v>
      </c>
      <c r="F1157" s="16"/>
      <c r="G1157" s="15" t="s">
        <v>603</v>
      </c>
      <c r="H1157" s="15" t="s">
        <v>16</v>
      </c>
      <c r="I1157" s="17">
        <f>HYPERLINK("https://docs.wto.org/imrd/directdoc.asp?DDFDocuments/t/G/TBTN17/ARE377.DOCX","EN")</f>
      </c>
      <c r="J1157" s="17">
        <f>HYPERLINK("https://docs.wto.org/imrd/directdoc.asp?DDFDocuments/u/G/TBTN17/ARE377.DOCX","FR")</f>
      </c>
      <c r="K1157" s="17">
        <f>HYPERLINK("https://docs.wto.org/imrd/directdoc.asp?DDFDocuments/v/G/TBTN17/ARE377.DOCX","ES")</f>
      </c>
    </row>
    <row r="1158">
      <c r="A1158" s="11" t="s">
        <v>2511</v>
      </c>
      <c r="B1158" s="12" t="s">
        <v>234</v>
      </c>
      <c r="C1158" s="13">
        <v>42998</v>
      </c>
      <c r="D1158" s="14" t="s">
        <v>13</v>
      </c>
      <c r="E1158" s="15" t="s">
        <v>2500</v>
      </c>
      <c r="F1158" s="16"/>
      <c r="G1158" s="15" t="s">
        <v>603</v>
      </c>
      <c r="H1158" s="15" t="s">
        <v>16</v>
      </c>
      <c r="I1158" s="17">
        <f>HYPERLINK("https://docs.wto.org/imrd/directdoc.asp?DDFDocuments/t/G/TBTN17/ARE377.DOCX","EN")</f>
      </c>
      <c r="J1158" s="17">
        <f>HYPERLINK("https://docs.wto.org/imrd/directdoc.asp?DDFDocuments/u/G/TBTN17/ARE377.DOCX","FR")</f>
      </c>
      <c r="K1158" s="17">
        <f>HYPERLINK("https://docs.wto.org/imrd/directdoc.asp?DDFDocuments/v/G/TBTN17/ARE377.DOCX","ES")</f>
      </c>
    </row>
    <row r="1159">
      <c r="A1159" s="11" t="s">
        <v>2511</v>
      </c>
      <c r="B1159" s="12" t="s">
        <v>1120</v>
      </c>
      <c r="C1159" s="13">
        <v>42998</v>
      </c>
      <c r="D1159" s="14" t="s">
        <v>13</v>
      </c>
      <c r="E1159" s="15" t="s">
        <v>2500</v>
      </c>
      <c r="F1159" s="16"/>
      <c r="G1159" s="15" t="s">
        <v>603</v>
      </c>
      <c r="H1159" s="15" t="s">
        <v>16</v>
      </c>
      <c r="I1159" s="17">
        <f>HYPERLINK("https://docs.wto.org/imrd/directdoc.asp?DDFDocuments/t/G/TBTN17/ARE377.DOCX","EN")</f>
      </c>
      <c r="J1159" s="17">
        <f>HYPERLINK("https://docs.wto.org/imrd/directdoc.asp?DDFDocuments/u/G/TBTN17/ARE377.DOCX","FR")</f>
      </c>
      <c r="K1159" s="17">
        <f>HYPERLINK("https://docs.wto.org/imrd/directdoc.asp?DDFDocuments/v/G/TBTN17/ARE377.DOCX","ES")</f>
      </c>
    </row>
    <row r="1160">
      <c r="A1160" s="11" t="s">
        <v>2511</v>
      </c>
      <c r="B1160" s="12" t="s">
        <v>34</v>
      </c>
      <c r="C1160" s="13">
        <v>42998</v>
      </c>
      <c r="D1160" s="14" t="s">
        <v>13</v>
      </c>
      <c r="E1160" s="15" t="s">
        <v>2500</v>
      </c>
      <c r="F1160" s="16"/>
      <c r="G1160" s="15"/>
      <c r="H1160" s="15" t="s">
        <v>16</v>
      </c>
      <c r="I1160" s="17">
        <f>HYPERLINK("https://docs.wto.org/imrd/directdoc.asp?DDFDocuments/t/G/TBTN17/ARE377.DOCX","EN")</f>
      </c>
      <c r="J1160" s="17">
        <f>HYPERLINK("https://docs.wto.org/imrd/directdoc.asp?DDFDocuments/u/G/TBTN17/ARE377.DOCX","FR")</f>
      </c>
      <c r="K1160" s="17">
        <f>HYPERLINK("https://docs.wto.org/imrd/directdoc.asp?DDFDocuments/v/G/TBTN17/ARE377.DOCX","ES")</f>
      </c>
    </row>
    <row r="1161">
      <c r="A1161" s="11" t="s">
        <v>2511</v>
      </c>
      <c r="B1161" s="12" t="s">
        <v>1121</v>
      </c>
      <c r="C1161" s="13">
        <v>42998</v>
      </c>
      <c r="D1161" s="14" t="s">
        <v>13</v>
      </c>
      <c r="E1161" s="15" t="s">
        <v>2500</v>
      </c>
      <c r="F1161" s="16"/>
      <c r="G1161" s="15" t="s">
        <v>603</v>
      </c>
      <c r="H1161" s="15" t="s">
        <v>16</v>
      </c>
      <c r="I1161" s="17">
        <f>HYPERLINK("https://docs.wto.org/imrd/directdoc.asp?DDFDocuments/t/G/TBTN17/ARE377.DOCX","EN")</f>
      </c>
      <c r="J1161" s="17">
        <f>HYPERLINK("https://docs.wto.org/imrd/directdoc.asp?DDFDocuments/u/G/TBTN17/ARE377.DOCX","FR")</f>
      </c>
      <c r="K1161" s="17">
        <f>HYPERLINK("https://docs.wto.org/imrd/directdoc.asp?DDFDocuments/v/G/TBTN17/ARE377.DOCX","ES")</f>
      </c>
    </row>
    <row r="1162">
      <c r="A1162" s="11" t="s">
        <v>2512</v>
      </c>
      <c r="B1162" s="12" t="s">
        <v>56</v>
      </c>
      <c r="C1162" s="13">
        <v>42998</v>
      </c>
      <c r="D1162" s="14" t="s">
        <v>152</v>
      </c>
      <c r="E1162" s="15" t="s">
        <v>2513</v>
      </c>
      <c r="F1162" s="16" t="s">
        <v>2514</v>
      </c>
      <c r="G1162" s="15" t="s">
        <v>1529</v>
      </c>
      <c r="H1162" s="15" t="s">
        <v>16</v>
      </c>
      <c r="I1162" s="17">
        <f>HYPERLINK("https://docs.wto.org/imrd/directdoc.asp?DDFDocuments/t/G/TBTN08/USA431R1.DOCX","EN")</f>
      </c>
      <c r="J1162" s="17">
        <f>HYPERLINK("https://docs.wto.org/imrd/directdoc.asp?DDFDocuments/u/G/TBTN08/USA431R1.DOCX","FR")</f>
      </c>
      <c r="K1162" s="17">
        <f>HYPERLINK("https://docs.wto.org/imrd/directdoc.asp?DDFDocuments/v/G/TBTN08/USA431R1.DOCX","ES")</f>
      </c>
    </row>
    <row r="1163">
      <c r="A1163" s="11" t="s">
        <v>2515</v>
      </c>
      <c r="B1163" s="12" t="s">
        <v>1639</v>
      </c>
      <c r="C1163" s="13">
        <v>42997</v>
      </c>
      <c r="D1163" s="14" t="s">
        <v>13</v>
      </c>
      <c r="E1163" s="15" t="s">
        <v>1811</v>
      </c>
      <c r="F1163" s="16"/>
      <c r="G1163" s="15" t="s">
        <v>282</v>
      </c>
      <c r="H1163" s="15" t="s">
        <v>16</v>
      </c>
      <c r="I1163" s="17">
        <f>HYPERLINK("https://docs.wto.org/imrd/directdoc.asp?DDFDocuments/t/G/TBTN17/KAZ17.DOCX","EN")</f>
      </c>
      <c r="J1163" s="17">
        <f>HYPERLINK("https://docs.wto.org/imrd/directdoc.asp?DDFDocuments/u/G/TBTN17/KAZ17.DOCX","FR")</f>
      </c>
      <c r="K1163" s="17">
        <f>HYPERLINK("https://docs.wto.org/imrd/directdoc.asp?DDFDocuments/v/G/TBTN17/KAZ17.DOCX","ES")</f>
      </c>
    </row>
    <row r="1164">
      <c r="A1164" s="11" t="s">
        <v>2516</v>
      </c>
      <c r="B1164" s="12" t="s">
        <v>1639</v>
      </c>
      <c r="C1164" s="13">
        <v>42997</v>
      </c>
      <c r="D1164" s="14" t="s">
        <v>13</v>
      </c>
      <c r="E1164" s="15" t="s">
        <v>1811</v>
      </c>
      <c r="F1164" s="16"/>
      <c r="G1164" s="15" t="s">
        <v>537</v>
      </c>
      <c r="H1164" s="15" t="s">
        <v>149</v>
      </c>
      <c r="I1164" s="17">
        <f>HYPERLINK("https://docs.wto.org/imrd/directdoc.asp?DDFDocuments/t/G/TBTN17/KAZ18.DOCX","EN")</f>
      </c>
      <c r="J1164" s="17">
        <f>HYPERLINK("https://docs.wto.org/imrd/directdoc.asp?DDFDocuments/u/G/TBTN17/KAZ18.DOCX","FR")</f>
      </c>
      <c r="K1164" s="17">
        <f>HYPERLINK("https://docs.wto.org/imrd/directdoc.asp?DDFDocuments/v/G/TBTN17/KAZ18.DOCX","ES")</f>
      </c>
    </row>
    <row r="1165">
      <c r="A1165" s="11" t="s">
        <v>2517</v>
      </c>
      <c r="B1165" s="12" t="s">
        <v>341</v>
      </c>
      <c r="C1165" s="13">
        <v>42997</v>
      </c>
      <c r="D1165" s="14" t="s">
        <v>51</v>
      </c>
      <c r="E1165" s="15" t="s">
        <v>2518</v>
      </c>
      <c r="F1165" s="16" t="s">
        <v>2519</v>
      </c>
      <c r="G1165" s="15" t="s">
        <v>2520</v>
      </c>
      <c r="H1165" s="15" t="s">
        <v>81</v>
      </c>
      <c r="I1165" s="17">
        <f>HYPERLINK("https://docs.wto.org/imrd/directdoc.asp?DDFDocuments/t/G/TBTN17/KOR726A1.DOCX","EN")</f>
      </c>
      <c r="J1165" s="17">
        <f>HYPERLINK("https://docs.wto.org/imrd/directdoc.asp?DDFDocuments/u/G/TBTN17/KOR726A1.DOCX","FR")</f>
      </c>
      <c r="K1165" s="17">
        <f>HYPERLINK("https://docs.wto.org/imrd/directdoc.asp?DDFDocuments/v/G/TBTN17/KOR726A1.DOCX","ES")</f>
      </c>
    </row>
    <row r="1166">
      <c r="A1166" s="11" t="s">
        <v>2521</v>
      </c>
      <c r="B1166" s="12" t="s">
        <v>341</v>
      </c>
      <c r="C1166" s="13">
        <v>42997</v>
      </c>
      <c r="D1166" s="14" t="s">
        <v>13</v>
      </c>
      <c r="E1166" s="15" t="s">
        <v>2522</v>
      </c>
      <c r="F1166" s="16"/>
      <c r="G1166" s="15" t="s">
        <v>132</v>
      </c>
      <c r="H1166" s="15" t="s">
        <v>16</v>
      </c>
      <c r="I1166" s="17">
        <f>HYPERLINK("https://docs.wto.org/imrd/directdoc.asp?DDFDocuments/t/G/TBTN17/KOR727.DOCX","EN")</f>
      </c>
      <c r="J1166" s="17">
        <f>HYPERLINK("https://docs.wto.org/imrd/directdoc.asp?DDFDocuments/u/G/TBTN17/KOR727.DOCX","FR")</f>
      </c>
      <c r="K1166" s="17">
        <f>HYPERLINK("https://docs.wto.org/imrd/directdoc.asp?DDFDocuments/v/G/TBTN17/KOR727.DOCX","ES")</f>
      </c>
    </row>
    <row r="1167">
      <c r="A1167" s="11" t="s">
        <v>2523</v>
      </c>
      <c r="B1167" s="12" t="s">
        <v>386</v>
      </c>
      <c r="C1167" s="13">
        <v>42997</v>
      </c>
      <c r="D1167" s="14" t="s">
        <v>51</v>
      </c>
      <c r="E1167" s="15" t="s">
        <v>2524</v>
      </c>
      <c r="F1167" s="16" t="s">
        <v>2525</v>
      </c>
      <c r="G1167" s="15" t="s">
        <v>2526</v>
      </c>
      <c r="H1167" s="15" t="s">
        <v>114</v>
      </c>
      <c r="I1167" s="17">
        <f>HYPERLINK("https://docs.wto.org/imrd/directdoc.asp?DDFDocuments/t/G/TBTN15/THA471R2A1.DOCX","EN")</f>
      </c>
      <c r="J1167" s="17">
        <f>HYPERLINK("https://docs.wto.org/imrd/directdoc.asp?DDFDocuments/u/G/TBTN15/THA471R2A1.DOCX","FR")</f>
      </c>
      <c r="K1167" s="17">
        <f>HYPERLINK("https://docs.wto.org/imrd/directdoc.asp?DDFDocuments/v/G/TBTN15/THA471R2A1.DOCX","ES")</f>
      </c>
    </row>
    <row r="1168">
      <c r="A1168" s="11" t="s">
        <v>2527</v>
      </c>
      <c r="B1168" s="12" t="s">
        <v>56</v>
      </c>
      <c r="C1168" s="13">
        <v>42997</v>
      </c>
      <c r="D1168" s="14" t="s">
        <v>51</v>
      </c>
      <c r="E1168" s="15" t="s">
        <v>2528</v>
      </c>
      <c r="F1168" s="16"/>
      <c r="G1168" s="15" t="s">
        <v>990</v>
      </c>
      <c r="H1168" s="15" t="s">
        <v>59</v>
      </c>
      <c r="I1168" s="17">
        <f>HYPERLINK("https://docs.wto.org/imrd/directdoc.asp?DDFDocuments/t/G/TBTN15/USA1043A1.DOCX","EN")</f>
      </c>
      <c r="J1168" s="17">
        <f>HYPERLINK("https://docs.wto.org/imrd/directdoc.asp?DDFDocuments/u/G/TBTN15/USA1043A1.DOCX","FR")</f>
      </c>
      <c r="K1168" s="17">
        <f>HYPERLINK("https://docs.wto.org/imrd/directdoc.asp?DDFDocuments/v/G/TBTN15/USA1043A1.DOCX","ES")</f>
      </c>
    </row>
    <row r="1169">
      <c r="A1169" s="11" t="s">
        <v>2529</v>
      </c>
      <c r="B1169" s="12" t="s">
        <v>56</v>
      </c>
      <c r="C1169" s="13">
        <v>42997</v>
      </c>
      <c r="D1169" s="14" t="s">
        <v>51</v>
      </c>
      <c r="E1169" s="15" t="s">
        <v>823</v>
      </c>
      <c r="F1169" s="16"/>
      <c r="G1169" s="15" t="s">
        <v>824</v>
      </c>
      <c r="H1169" s="15" t="s">
        <v>72</v>
      </c>
      <c r="I1169" s="17">
        <f>HYPERLINK("https://docs.wto.org/imrd/directdoc.asp?DDFDocuments/t/G/TBTN16/USA1234A1.DOCX","EN")</f>
      </c>
      <c r="J1169" s="17">
        <f>HYPERLINK("https://docs.wto.org/imrd/directdoc.asp?DDFDocuments/u/G/TBTN16/USA1234A1.DOCX","FR")</f>
      </c>
      <c r="K1169" s="17">
        <f>HYPERLINK("https://docs.wto.org/imrd/directdoc.asp?DDFDocuments/v/G/TBTN16/USA1234A1.DOCX","ES")</f>
      </c>
    </row>
    <row r="1170">
      <c r="A1170" s="11" t="s">
        <v>2530</v>
      </c>
      <c r="B1170" s="12" t="s">
        <v>532</v>
      </c>
      <c r="C1170" s="13">
        <v>42997</v>
      </c>
      <c r="D1170" s="14" t="s">
        <v>13</v>
      </c>
      <c r="E1170" s="15" t="s">
        <v>2531</v>
      </c>
      <c r="F1170" s="16"/>
      <c r="G1170" s="15" t="s">
        <v>282</v>
      </c>
      <c r="H1170" s="15" t="s">
        <v>16</v>
      </c>
      <c r="I1170" s="17">
        <f>HYPERLINK("https://docs.wto.org/imrd/directdoc.asp?DDFDocuments/t/G/TBTN17/VNM106.DOCX","EN")</f>
      </c>
      <c r="J1170" s="17">
        <f>HYPERLINK("https://docs.wto.org/imrd/directdoc.asp?DDFDocuments/u/G/TBTN17/VNM106.DOCX","FR")</f>
      </c>
      <c r="K1170" s="17">
        <f>HYPERLINK("https://docs.wto.org/imrd/directdoc.asp?DDFDocuments/v/G/TBTN17/VNM106.DOCX","ES")</f>
      </c>
    </row>
    <row r="1171">
      <c r="A1171" s="11" t="s">
        <v>2532</v>
      </c>
      <c r="B1171" s="12" t="s">
        <v>83</v>
      </c>
      <c r="C1171" s="13">
        <v>42996</v>
      </c>
      <c r="D1171" s="14" t="s">
        <v>51</v>
      </c>
      <c r="E1171" s="15" t="s">
        <v>2533</v>
      </c>
      <c r="F1171" s="16"/>
      <c r="G1171" s="15" t="s">
        <v>124</v>
      </c>
      <c r="H1171" s="15" t="s">
        <v>54</v>
      </c>
      <c r="I1171" s="17">
        <f>HYPERLINK("https://docs.wto.org/imrd/directdoc.asp?DDFDocuments/t/G/TBTN16/BRA687A1.DOCX","EN")</f>
      </c>
      <c r="J1171" s="17">
        <f>HYPERLINK("https://docs.wto.org/imrd/directdoc.asp?DDFDocuments/u/G/TBTN16/BRA687A1.DOCX","FR")</f>
      </c>
      <c r="K1171" s="17">
        <f>HYPERLINK("https://docs.wto.org/imrd/directdoc.asp?DDFDocuments/v/G/TBTN16/BRA687A1.DOCX","ES")</f>
      </c>
    </row>
    <row r="1172">
      <c r="A1172" s="11" t="s">
        <v>2534</v>
      </c>
      <c r="B1172" s="12" t="s">
        <v>2535</v>
      </c>
      <c r="C1172" s="13">
        <v>42996</v>
      </c>
      <c r="D1172" s="14" t="s">
        <v>13</v>
      </c>
      <c r="E1172" s="15" t="s">
        <v>2536</v>
      </c>
      <c r="F1172" s="16"/>
      <c r="G1172" s="15"/>
      <c r="H1172" s="15" t="s">
        <v>142</v>
      </c>
      <c r="I1172" s="17">
        <f>HYPERLINK("https://docs.wto.org/imrd/directdoc.asp?DDFDocuments/t/G/TBTN17/GRD18.DOCX","EN")</f>
      </c>
      <c r="J1172" s="17">
        <f>HYPERLINK("https://docs.wto.org/imrd/directdoc.asp?DDFDocuments/u/G/TBTN17/GRD18.DOCX","FR")</f>
      </c>
      <c r="K1172" s="17">
        <f>HYPERLINK("https://docs.wto.org/imrd/directdoc.asp?DDFDocuments/v/G/TBTN17/GRD18.DOCX","ES")</f>
      </c>
    </row>
    <row r="1173">
      <c r="A1173" s="11" t="s">
        <v>2537</v>
      </c>
      <c r="B1173" s="12" t="s">
        <v>44</v>
      </c>
      <c r="C1173" s="13">
        <v>42996</v>
      </c>
      <c r="D1173" s="14" t="s">
        <v>13</v>
      </c>
      <c r="E1173" s="15" t="s">
        <v>2538</v>
      </c>
      <c r="F1173" s="16" t="s">
        <v>2539</v>
      </c>
      <c r="G1173" s="15" t="s">
        <v>1689</v>
      </c>
      <c r="H1173" s="15" t="s">
        <v>16</v>
      </c>
      <c r="I1173" s="17">
        <f>HYPERLINK("https://docs.wto.org/imrd/directdoc.asp?DDFDocuments/t/G/TBTN17/MEX371.DOCX","EN")</f>
      </c>
      <c r="J1173" s="17">
        <f>HYPERLINK("https://docs.wto.org/imrd/directdoc.asp?DDFDocuments/u/G/TBTN17/MEX371.DOCX","FR")</f>
      </c>
      <c r="K1173" s="17">
        <f>HYPERLINK("https://docs.wto.org/imrd/directdoc.asp?DDFDocuments/v/G/TBTN17/MEX371.DOCX","ES")</f>
      </c>
    </row>
    <row r="1174">
      <c r="A1174" s="11" t="s">
        <v>2540</v>
      </c>
      <c r="B1174" s="12" t="s">
        <v>1857</v>
      </c>
      <c r="C1174" s="13">
        <v>42996</v>
      </c>
      <c r="D1174" s="14" t="s">
        <v>13</v>
      </c>
      <c r="E1174" s="15" t="s">
        <v>2541</v>
      </c>
      <c r="F1174" s="16"/>
      <c r="G1174" s="15" t="s">
        <v>2542</v>
      </c>
      <c r="H1174" s="15" t="s">
        <v>16</v>
      </c>
      <c r="I1174" s="17">
        <f>HYPERLINK("https://docs.wto.org/imrd/directdoc.asp?DDFDocuments/t/G/TBTN17/PRY100.DOCX","EN")</f>
      </c>
      <c r="J1174" s="17">
        <f>HYPERLINK("https://docs.wto.org/imrd/directdoc.asp?DDFDocuments/u/G/TBTN17/PRY100.DOCX","FR")</f>
      </c>
      <c r="K1174" s="17">
        <f>HYPERLINK("https://docs.wto.org/imrd/directdoc.asp?DDFDocuments/v/G/TBTN17/PRY100.DOCX","ES")</f>
      </c>
    </row>
    <row r="1175">
      <c r="A1175" s="11" t="s">
        <v>2543</v>
      </c>
      <c r="B1175" s="12" t="s">
        <v>1857</v>
      </c>
      <c r="C1175" s="13">
        <v>42996</v>
      </c>
      <c r="D1175" s="14" t="s">
        <v>13</v>
      </c>
      <c r="E1175" s="15" t="s">
        <v>2544</v>
      </c>
      <c r="F1175" s="16"/>
      <c r="G1175" s="15" t="s">
        <v>113</v>
      </c>
      <c r="H1175" s="15" t="s">
        <v>48</v>
      </c>
      <c r="I1175" s="17">
        <f>HYPERLINK("https://docs.wto.org/imrd/directdoc.asp?DDFDocuments/t/G/TBTN17/PRY101.DOCX","EN")</f>
      </c>
      <c r="J1175" s="17">
        <f>HYPERLINK("https://docs.wto.org/imrd/directdoc.asp?DDFDocuments/u/G/TBTN17/PRY101.DOCX","FR")</f>
      </c>
      <c r="K1175" s="17">
        <f>HYPERLINK("https://docs.wto.org/imrd/directdoc.asp?DDFDocuments/v/G/TBTN17/PRY101.DOCX","ES")</f>
      </c>
    </row>
    <row r="1176">
      <c r="A1176" s="11" t="s">
        <v>2545</v>
      </c>
      <c r="B1176" s="12" t="s">
        <v>185</v>
      </c>
      <c r="C1176" s="13">
        <v>42996</v>
      </c>
      <c r="D1176" s="14" t="s">
        <v>13</v>
      </c>
      <c r="E1176" s="15"/>
      <c r="F1176" s="16" t="s">
        <v>2546</v>
      </c>
      <c r="G1176" s="15" t="s">
        <v>2547</v>
      </c>
      <c r="H1176" s="15" t="s">
        <v>37</v>
      </c>
      <c r="I1176" s="17">
        <f>HYPERLINK("https://docs.wto.org/imrd/directdoc.asp?DDFDocuments/t/G/TBTN17/UGA733.DOCX","EN")</f>
      </c>
      <c r="J1176" s="17">
        <f>HYPERLINK("https://docs.wto.org/imrd/directdoc.asp?DDFDocuments/u/G/TBTN17/UGA733.DOCX","FR")</f>
      </c>
      <c r="K1176" s="17">
        <f>HYPERLINK("https://docs.wto.org/imrd/directdoc.asp?DDFDocuments/v/G/TBTN17/UGA733.DOCX","ES")</f>
      </c>
    </row>
    <row r="1177">
      <c r="A1177" s="11" t="s">
        <v>2548</v>
      </c>
      <c r="B1177" s="12" t="s">
        <v>185</v>
      </c>
      <c r="C1177" s="13">
        <v>42996</v>
      </c>
      <c r="D1177" s="14" t="s">
        <v>13</v>
      </c>
      <c r="E1177" s="15"/>
      <c r="F1177" s="16" t="s">
        <v>2546</v>
      </c>
      <c r="G1177" s="15" t="s">
        <v>2549</v>
      </c>
      <c r="H1177" s="15" t="s">
        <v>37</v>
      </c>
      <c r="I1177" s="17">
        <f>HYPERLINK("https://docs.wto.org/imrd/directdoc.asp?DDFDocuments/t/G/TBTN17/UGA734.DOCX","EN")</f>
      </c>
      <c r="J1177" s="17">
        <f>HYPERLINK("https://docs.wto.org/imrd/directdoc.asp?DDFDocuments/u/G/TBTN17/UGA734.DOCX","FR")</f>
      </c>
      <c r="K1177" s="17">
        <f>HYPERLINK("https://docs.wto.org/imrd/directdoc.asp?DDFDocuments/v/G/TBTN17/UGA734.DOCX","ES")</f>
      </c>
    </row>
    <row r="1178">
      <c r="A1178" s="11" t="s">
        <v>2550</v>
      </c>
      <c r="B1178" s="12" t="s">
        <v>185</v>
      </c>
      <c r="C1178" s="13">
        <v>42996</v>
      </c>
      <c r="D1178" s="14" t="s">
        <v>13</v>
      </c>
      <c r="E1178" s="15" t="s">
        <v>2551</v>
      </c>
      <c r="F1178" s="16" t="s">
        <v>2552</v>
      </c>
      <c r="G1178" s="15" t="s">
        <v>1843</v>
      </c>
      <c r="H1178" s="15" t="s">
        <v>37</v>
      </c>
      <c r="I1178" s="17">
        <f>HYPERLINK("https://docs.wto.org/imrd/directdoc.asp?DDFDocuments/t/G/TBTN17/UGA735.DOCX","EN")</f>
      </c>
      <c r="J1178" s="17">
        <f>HYPERLINK("https://docs.wto.org/imrd/directdoc.asp?DDFDocuments/u/G/TBTN17/UGA735.DOCX","FR")</f>
      </c>
      <c r="K1178" s="17">
        <f>HYPERLINK("https://docs.wto.org/imrd/directdoc.asp?DDFDocuments/v/G/TBTN17/UGA735.DOCX","ES")</f>
      </c>
    </row>
    <row r="1179">
      <c r="A1179" s="11" t="s">
        <v>2553</v>
      </c>
      <c r="B1179" s="12" t="s">
        <v>185</v>
      </c>
      <c r="C1179" s="13">
        <v>42996</v>
      </c>
      <c r="D1179" s="14" t="s">
        <v>13</v>
      </c>
      <c r="E1179" s="15" t="s">
        <v>2554</v>
      </c>
      <c r="F1179" s="16" t="s">
        <v>2555</v>
      </c>
      <c r="G1179" s="15" t="s">
        <v>1843</v>
      </c>
      <c r="H1179" s="15" t="s">
        <v>37</v>
      </c>
      <c r="I1179" s="17">
        <f>HYPERLINK("https://docs.wto.org/imrd/directdoc.asp?DDFDocuments/t/G/TBTN17/UGA736.DOCX","EN")</f>
      </c>
      <c r="J1179" s="17">
        <f>HYPERLINK("https://docs.wto.org/imrd/directdoc.asp?DDFDocuments/u/G/TBTN17/UGA736.DOCX","FR")</f>
      </c>
      <c r="K1179" s="17">
        <f>HYPERLINK("https://docs.wto.org/imrd/directdoc.asp?DDFDocuments/v/G/TBTN17/UGA736.DOCX","ES")</f>
      </c>
    </row>
    <row r="1180">
      <c r="A1180" s="11" t="s">
        <v>2556</v>
      </c>
      <c r="B1180" s="12" t="s">
        <v>185</v>
      </c>
      <c r="C1180" s="13">
        <v>42996</v>
      </c>
      <c r="D1180" s="14" t="s">
        <v>13</v>
      </c>
      <c r="E1180" s="15" t="s">
        <v>2557</v>
      </c>
      <c r="F1180" s="16" t="s">
        <v>2558</v>
      </c>
      <c r="G1180" s="15" t="s">
        <v>1843</v>
      </c>
      <c r="H1180" s="15" t="s">
        <v>37</v>
      </c>
      <c r="I1180" s="17">
        <f>HYPERLINK("https://docs.wto.org/imrd/directdoc.asp?DDFDocuments/t/G/TBTN17/UGA737.DOCX","EN")</f>
      </c>
      <c r="J1180" s="17">
        <f>HYPERLINK("https://docs.wto.org/imrd/directdoc.asp?DDFDocuments/u/G/TBTN17/UGA737.DOCX","FR")</f>
      </c>
      <c r="K1180" s="17">
        <f>HYPERLINK("https://docs.wto.org/imrd/directdoc.asp?DDFDocuments/v/G/TBTN17/UGA737.DOCX","ES")</f>
      </c>
    </row>
    <row r="1181">
      <c r="A1181" s="11" t="s">
        <v>2559</v>
      </c>
      <c r="B1181" s="12" t="s">
        <v>185</v>
      </c>
      <c r="C1181" s="13">
        <v>42996</v>
      </c>
      <c r="D1181" s="14" t="s">
        <v>13</v>
      </c>
      <c r="E1181" s="15" t="s">
        <v>2551</v>
      </c>
      <c r="F1181" s="16" t="s">
        <v>2560</v>
      </c>
      <c r="G1181" s="15" t="s">
        <v>1843</v>
      </c>
      <c r="H1181" s="15" t="s">
        <v>37</v>
      </c>
      <c r="I1181" s="17">
        <f>HYPERLINK("https://docs.wto.org/imrd/directdoc.asp?DDFDocuments/t/G/TBTN17/UGA738.DOCX","EN")</f>
      </c>
      <c r="J1181" s="17">
        <f>HYPERLINK("https://docs.wto.org/imrd/directdoc.asp?DDFDocuments/u/G/TBTN17/UGA738.DOCX","FR")</f>
      </c>
      <c r="K1181" s="17">
        <f>HYPERLINK("https://docs.wto.org/imrd/directdoc.asp?DDFDocuments/v/G/TBTN17/UGA738.DOCX","ES")</f>
      </c>
    </row>
    <row r="1182">
      <c r="A1182" s="11" t="s">
        <v>2561</v>
      </c>
      <c r="B1182" s="12" t="s">
        <v>185</v>
      </c>
      <c r="C1182" s="13">
        <v>42996</v>
      </c>
      <c r="D1182" s="14" t="s">
        <v>13</v>
      </c>
      <c r="E1182" s="15" t="s">
        <v>2562</v>
      </c>
      <c r="F1182" s="16" t="s">
        <v>2560</v>
      </c>
      <c r="G1182" s="15" t="s">
        <v>1843</v>
      </c>
      <c r="H1182" s="15" t="s">
        <v>37</v>
      </c>
      <c r="I1182" s="17">
        <f>HYPERLINK("https://docs.wto.org/imrd/directdoc.asp?DDFDocuments/t/G/TBTN17/UGA739.DOCX","EN")</f>
      </c>
      <c r="J1182" s="17">
        <f>HYPERLINK("https://docs.wto.org/imrd/directdoc.asp?DDFDocuments/u/G/TBTN17/UGA739.DOCX","FR")</f>
      </c>
      <c r="K1182" s="17">
        <f>HYPERLINK("https://docs.wto.org/imrd/directdoc.asp?DDFDocuments/v/G/TBTN17/UGA739.DOCX","ES")</f>
      </c>
    </row>
    <row r="1183">
      <c r="A1183" s="11" t="s">
        <v>2563</v>
      </c>
      <c r="B1183" s="12" t="s">
        <v>185</v>
      </c>
      <c r="C1183" s="13">
        <v>42996</v>
      </c>
      <c r="D1183" s="14" t="s">
        <v>13</v>
      </c>
      <c r="E1183" s="15" t="s">
        <v>2564</v>
      </c>
      <c r="F1183" s="16" t="s">
        <v>2560</v>
      </c>
      <c r="G1183" s="15" t="s">
        <v>1843</v>
      </c>
      <c r="H1183" s="15" t="s">
        <v>37</v>
      </c>
      <c r="I1183" s="17">
        <f>HYPERLINK("https://docs.wto.org/imrd/directdoc.asp?DDFDocuments/t/G/TBTN17/UGA740.DOCX","EN")</f>
      </c>
      <c r="J1183" s="17">
        <f>HYPERLINK("https://docs.wto.org/imrd/directdoc.asp?DDFDocuments/u/G/TBTN17/UGA740.DOCX","FR")</f>
      </c>
      <c r="K1183" s="17">
        <f>HYPERLINK("https://docs.wto.org/imrd/directdoc.asp?DDFDocuments/v/G/TBTN17/UGA740.DOCX","ES")</f>
      </c>
    </row>
    <row r="1184">
      <c r="A1184" s="11" t="s">
        <v>2565</v>
      </c>
      <c r="B1184" s="12" t="s">
        <v>185</v>
      </c>
      <c r="C1184" s="13">
        <v>42996</v>
      </c>
      <c r="D1184" s="14" t="s">
        <v>13</v>
      </c>
      <c r="E1184" s="15" t="s">
        <v>2566</v>
      </c>
      <c r="F1184" s="16" t="s">
        <v>2560</v>
      </c>
      <c r="G1184" s="15" t="s">
        <v>1843</v>
      </c>
      <c r="H1184" s="15" t="s">
        <v>37</v>
      </c>
      <c r="I1184" s="17">
        <f>HYPERLINK("https://docs.wto.org/imrd/directdoc.asp?DDFDocuments/t/G/TBTN17/UGA741.DOCX","EN")</f>
      </c>
      <c r="J1184" s="17">
        <f>HYPERLINK("https://docs.wto.org/imrd/directdoc.asp?DDFDocuments/u/G/TBTN17/UGA741.DOCX","FR")</f>
      </c>
      <c r="K1184" s="17">
        <f>HYPERLINK("https://docs.wto.org/imrd/directdoc.asp?DDFDocuments/v/G/TBTN17/UGA741.DOCX","ES")</f>
      </c>
    </row>
    <row r="1185">
      <c r="A1185" s="11" t="s">
        <v>2567</v>
      </c>
      <c r="B1185" s="12" t="s">
        <v>185</v>
      </c>
      <c r="C1185" s="13">
        <v>42996</v>
      </c>
      <c r="D1185" s="14" t="s">
        <v>13</v>
      </c>
      <c r="E1185" s="15"/>
      <c r="F1185" s="16" t="s">
        <v>2568</v>
      </c>
      <c r="G1185" s="15" t="s">
        <v>1843</v>
      </c>
      <c r="H1185" s="15" t="s">
        <v>37</v>
      </c>
      <c r="I1185" s="17">
        <f>HYPERLINK("https://docs.wto.org/imrd/directdoc.asp?DDFDocuments/t/G/TBTN17/UGA742.DOCX","EN")</f>
      </c>
      <c r="J1185" s="17">
        <f>HYPERLINK("https://docs.wto.org/imrd/directdoc.asp?DDFDocuments/u/G/TBTN17/UGA742.DOCX","FR")</f>
      </c>
      <c r="K1185" s="17">
        <f>HYPERLINK("https://docs.wto.org/imrd/directdoc.asp?DDFDocuments/v/G/TBTN17/UGA742.DOCX","ES")</f>
      </c>
    </row>
    <row r="1186">
      <c r="A1186" s="11" t="s">
        <v>2569</v>
      </c>
      <c r="B1186" s="12" t="s">
        <v>185</v>
      </c>
      <c r="C1186" s="13">
        <v>42996</v>
      </c>
      <c r="D1186" s="14" t="s">
        <v>13</v>
      </c>
      <c r="E1186" s="15" t="s">
        <v>2570</v>
      </c>
      <c r="F1186" s="16"/>
      <c r="G1186" s="15" t="s">
        <v>728</v>
      </c>
      <c r="H1186" s="15" t="s">
        <v>37</v>
      </c>
      <c r="I1186" s="17">
        <f>HYPERLINK("https://docs.wto.org/imrd/directdoc.asp?DDFDocuments/t/G/TBTN17/UGA743.DOCX","EN")</f>
      </c>
      <c r="J1186" s="17">
        <f>HYPERLINK("https://docs.wto.org/imrd/directdoc.asp?DDFDocuments/u/G/TBTN17/UGA743.DOCX","FR")</f>
      </c>
      <c r="K1186" s="17">
        <f>HYPERLINK("https://docs.wto.org/imrd/directdoc.asp?DDFDocuments/v/G/TBTN17/UGA743.DOCX","ES")</f>
      </c>
    </row>
    <row r="1187">
      <c r="A1187" s="11" t="s">
        <v>2571</v>
      </c>
      <c r="B1187" s="12" t="s">
        <v>185</v>
      </c>
      <c r="C1187" s="13">
        <v>42996</v>
      </c>
      <c r="D1187" s="14" t="s">
        <v>13</v>
      </c>
      <c r="E1187" s="15" t="s">
        <v>2572</v>
      </c>
      <c r="F1187" s="16"/>
      <c r="G1187" s="15" t="s">
        <v>2573</v>
      </c>
      <c r="H1187" s="15" t="s">
        <v>142</v>
      </c>
      <c r="I1187" s="17">
        <f>HYPERLINK("https://docs.wto.org/imrd/directdoc.asp?DDFDocuments/t/G/TBTN17/UGA744.DOCX","EN")</f>
      </c>
      <c r="J1187" s="17">
        <f>HYPERLINK("https://docs.wto.org/imrd/directdoc.asp?DDFDocuments/u/G/TBTN17/UGA744.DOCX","FR")</f>
      </c>
      <c r="K1187" s="17">
        <f>HYPERLINK("https://docs.wto.org/imrd/directdoc.asp?DDFDocuments/v/G/TBTN17/UGA744.DOCX","ES")</f>
      </c>
    </row>
    <row r="1188">
      <c r="A1188" s="11" t="s">
        <v>2574</v>
      </c>
      <c r="B1188" s="12" t="s">
        <v>185</v>
      </c>
      <c r="C1188" s="13">
        <v>42996</v>
      </c>
      <c r="D1188" s="14" t="s">
        <v>13</v>
      </c>
      <c r="E1188" s="15" t="s">
        <v>2575</v>
      </c>
      <c r="F1188" s="16"/>
      <c r="G1188" s="15" t="s">
        <v>2576</v>
      </c>
      <c r="H1188" s="15" t="s">
        <v>37</v>
      </c>
      <c r="I1188" s="17">
        <f>HYPERLINK("https://docs.wto.org/imrd/directdoc.asp?DDFDocuments/t/G/TBTN17/UGA745.DOCX","EN")</f>
      </c>
      <c r="J1188" s="17">
        <f>HYPERLINK("https://docs.wto.org/imrd/directdoc.asp?DDFDocuments/u/G/TBTN17/UGA745.DOCX","FR")</f>
      </c>
      <c r="K1188" s="17">
        <f>HYPERLINK("https://docs.wto.org/imrd/directdoc.asp?DDFDocuments/v/G/TBTN17/UGA745.DOCX","ES")</f>
      </c>
    </row>
    <row r="1189">
      <c r="A1189" s="11" t="s">
        <v>2577</v>
      </c>
      <c r="B1189" s="12" t="s">
        <v>56</v>
      </c>
      <c r="C1189" s="13">
        <v>42996</v>
      </c>
      <c r="D1189" s="14" t="s">
        <v>13</v>
      </c>
      <c r="E1189" s="15" t="s">
        <v>2578</v>
      </c>
      <c r="F1189" s="16" t="s">
        <v>2579</v>
      </c>
      <c r="G1189" s="15" t="s">
        <v>294</v>
      </c>
      <c r="H1189" s="15" t="s">
        <v>16</v>
      </c>
      <c r="I1189" s="17">
        <f>HYPERLINK("https://docs.wto.org/imrd/directdoc.asp?DDFDocuments/t/G/TBTN17/USA1305.DOCX","EN")</f>
      </c>
      <c r="J1189" s="17">
        <f>HYPERLINK("https://docs.wto.org/imrd/directdoc.asp?DDFDocuments/u/G/TBTN17/USA1305.DOCX","FR")</f>
      </c>
      <c r="K1189" s="17">
        <f>HYPERLINK("https://docs.wto.org/imrd/directdoc.asp?DDFDocuments/v/G/TBTN17/USA1305.DOCX","ES")</f>
      </c>
    </row>
    <row r="1190">
      <c r="A1190" s="11" t="s">
        <v>2580</v>
      </c>
      <c r="B1190" s="12" t="s">
        <v>280</v>
      </c>
      <c r="C1190" s="13">
        <v>42993</v>
      </c>
      <c r="D1190" s="14" t="s">
        <v>13</v>
      </c>
      <c r="E1190" s="15" t="s">
        <v>2581</v>
      </c>
      <c r="F1190" s="16"/>
      <c r="G1190" s="15" t="s">
        <v>2582</v>
      </c>
      <c r="H1190" s="15" t="s">
        <v>1572</v>
      </c>
      <c r="I1190" s="17">
        <f>HYPERLINK("https://docs.wto.org/imrd/directdoc.asp?DDFDocuments/t/G/TBTN17/ARG327.DOCX","EN")</f>
      </c>
      <c r="J1190" s="17">
        <f>HYPERLINK("https://docs.wto.org/imrd/directdoc.asp?DDFDocuments/u/G/TBTN17/ARG327.DOCX","FR")</f>
      </c>
      <c r="K1190" s="17">
        <f>HYPERLINK("https://docs.wto.org/imrd/directdoc.asp?DDFDocuments/v/G/TBTN17/ARG327.DOCX","ES")</f>
      </c>
    </row>
    <row r="1191">
      <c r="A1191" s="11" t="s">
        <v>2583</v>
      </c>
      <c r="B1191" s="12" t="s">
        <v>83</v>
      </c>
      <c r="C1191" s="13">
        <v>42993</v>
      </c>
      <c r="D1191" s="14" t="s">
        <v>13</v>
      </c>
      <c r="E1191" s="15" t="s">
        <v>2584</v>
      </c>
      <c r="F1191" s="16"/>
      <c r="G1191" s="15" t="s">
        <v>243</v>
      </c>
      <c r="H1191" s="15" t="s">
        <v>16</v>
      </c>
      <c r="I1191" s="17">
        <f>HYPERLINK("https://docs.wto.org/imrd/directdoc.asp?DDFDocuments/t/G/TBTN17/BRA742.DOCX","EN")</f>
      </c>
      <c r="J1191" s="17">
        <f>HYPERLINK("https://docs.wto.org/imrd/directdoc.asp?DDFDocuments/u/G/TBTN17/BRA742.DOCX","FR")</f>
      </c>
      <c r="K1191" s="17">
        <f>HYPERLINK("https://docs.wto.org/imrd/directdoc.asp?DDFDocuments/v/G/TBTN17/BRA742.DOCX","ES")</f>
      </c>
    </row>
    <row r="1192">
      <c r="A1192" s="11" t="s">
        <v>2585</v>
      </c>
      <c r="B1192" s="12" t="s">
        <v>126</v>
      </c>
      <c r="C1192" s="13">
        <v>42993</v>
      </c>
      <c r="D1192" s="14" t="s">
        <v>51</v>
      </c>
      <c r="E1192" s="15" t="s">
        <v>2586</v>
      </c>
      <c r="F1192" s="16"/>
      <c r="G1192" s="15" t="s">
        <v>403</v>
      </c>
      <c r="H1192" s="15" t="s">
        <v>81</v>
      </c>
      <c r="I1192" s="17">
        <f>HYPERLINK("https://docs.wto.org/imrd/directdoc.asp?DDFDocuments/t/G/TBTN16/TPKM249A2.DOCX","EN")</f>
      </c>
      <c r="J1192" s="17">
        <f>HYPERLINK("https://docs.wto.org/imrd/directdoc.asp?DDFDocuments/u/G/TBTN16/TPKM249A2.DOCX","FR")</f>
      </c>
      <c r="K1192" s="17">
        <f>HYPERLINK("https://docs.wto.org/imrd/directdoc.asp?DDFDocuments/v/G/TBTN16/TPKM249A2.DOCX","ES")</f>
      </c>
    </row>
    <row r="1193">
      <c r="A1193" s="11" t="s">
        <v>2587</v>
      </c>
      <c r="B1193" s="12" t="s">
        <v>56</v>
      </c>
      <c r="C1193" s="13">
        <v>42993</v>
      </c>
      <c r="D1193" s="14" t="s">
        <v>51</v>
      </c>
      <c r="E1193" s="15" t="s">
        <v>2588</v>
      </c>
      <c r="F1193" s="16"/>
      <c r="G1193" s="15" t="s">
        <v>2589</v>
      </c>
      <c r="H1193" s="15" t="s">
        <v>81</v>
      </c>
      <c r="I1193" s="17">
        <f>HYPERLINK("https://docs.wto.org/imrd/directdoc.asp?DDFDocuments/t/G/TBTN16/1204A1.DOCX","EN")</f>
      </c>
      <c r="J1193" s="17">
        <f>HYPERLINK("https://docs.wto.org/imrd/directdoc.asp?DDFDocuments/u/G/TBTN16/1204A1.DOCX","FR")</f>
      </c>
      <c r="K1193" s="17">
        <f>HYPERLINK("https://docs.wto.org/imrd/directdoc.asp?DDFDocuments/v/G/TBTN16/1204A1.DOCX","ES")</f>
      </c>
    </row>
    <row r="1194">
      <c r="A1194" s="11" t="s">
        <v>2590</v>
      </c>
      <c r="B1194" s="12" t="s">
        <v>56</v>
      </c>
      <c r="C1194" s="13">
        <v>42993</v>
      </c>
      <c r="D1194" s="14" t="s">
        <v>13</v>
      </c>
      <c r="E1194" s="15" t="s">
        <v>2591</v>
      </c>
      <c r="F1194" s="16" t="s">
        <v>1446</v>
      </c>
      <c r="G1194" s="15" t="s">
        <v>2592</v>
      </c>
      <c r="H1194" s="15" t="s">
        <v>42</v>
      </c>
      <c r="I1194" s="17">
        <f>HYPERLINK("https://docs.wto.org/imrd/directdoc.asp?DDFDocuments/t/G/TBTN17/USA1304.DOCX","EN")</f>
      </c>
      <c r="J1194" s="17">
        <f>HYPERLINK("https://docs.wto.org/imrd/directdoc.asp?DDFDocuments/u/G/TBTN17/USA1304.DOCX","FR")</f>
      </c>
      <c r="K1194" s="17">
        <f>HYPERLINK("https://docs.wto.org/imrd/directdoc.asp?DDFDocuments/v/G/TBTN17/USA1304.DOCX","ES")</f>
      </c>
    </row>
    <row r="1195">
      <c r="A1195" s="11" t="s">
        <v>2593</v>
      </c>
      <c r="B1195" s="12" t="s">
        <v>280</v>
      </c>
      <c r="C1195" s="13">
        <v>42992</v>
      </c>
      <c r="D1195" s="14" t="s">
        <v>51</v>
      </c>
      <c r="E1195" s="15" t="s">
        <v>2594</v>
      </c>
      <c r="F1195" s="16"/>
      <c r="G1195" s="15" t="s">
        <v>113</v>
      </c>
      <c r="H1195" s="15" t="s">
        <v>2595</v>
      </c>
      <c r="I1195" s="17">
        <f>HYPERLINK("https://docs.wto.org/imrd/directdoc.asp?DDFDocuments/t/G/TBTN17/ARG326A1.DOCX","EN")</f>
      </c>
      <c r="J1195" s="17">
        <f>HYPERLINK("https://docs.wto.org/imrd/directdoc.asp?DDFDocuments/u/G/TBTN17/ARG326A1.DOCX","FR")</f>
      </c>
      <c r="K1195" s="17">
        <f>HYPERLINK("https://docs.wto.org/imrd/directdoc.asp?DDFDocuments/v/G/TBTN17/ARG326A1.DOCX","ES")</f>
      </c>
    </row>
    <row r="1196">
      <c r="A1196" s="11" t="s">
        <v>2596</v>
      </c>
      <c r="B1196" s="12" t="s">
        <v>39</v>
      </c>
      <c r="C1196" s="13">
        <v>42992</v>
      </c>
      <c r="D1196" s="14" t="s">
        <v>13</v>
      </c>
      <c r="E1196" s="15" t="s">
        <v>2597</v>
      </c>
      <c r="F1196" s="16"/>
      <c r="G1196" s="15" t="s">
        <v>2242</v>
      </c>
      <c r="H1196" s="15" t="s">
        <v>48</v>
      </c>
      <c r="I1196" s="17">
        <f>HYPERLINK("https://docs.wto.org/imrd/directdoc.asp?DDFDocuments/t/G/TBTN17/CAN532.DOCX","EN")</f>
      </c>
      <c r="J1196" s="17">
        <f>HYPERLINK("https://docs.wto.org/imrd/directdoc.asp?DDFDocuments/u/G/TBTN17/CAN532.DOCX","FR")</f>
      </c>
      <c r="K1196" s="17">
        <f>HYPERLINK("https://docs.wto.org/imrd/directdoc.asp?DDFDocuments/v/G/TBTN17/CAN532.DOCX","ES")</f>
      </c>
    </row>
    <row r="1197">
      <c r="A1197" s="11" t="s">
        <v>2598</v>
      </c>
      <c r="B1197" s="12" t="s">
        <v>369</v>
      </c>
      <c r="C1197" s="13">
        <v>42992</v>
      </c>
      <c r="D1197" s="14" t="s">
        <v>109</v>
      </c>
      <c r="E1197" s="15"/>
      <c r="F1197" s="16" t="s">
        <v>2599</v>
      </c>
      <c r="G1197" s="15" t="s">
        <v>963</v>
      </c>
      <c r="H1197" s="15"/>
      <c r="I1197" s="17"/>
      <c r="J1197" s="17"/>
      <c r="K1197" s="17">
        <f>HYPERLINK("https://docs.wto.org/imrd/directdoc.asp?DDFDocuments/v/G/TBTN17/ECU335C1.DOCX","ES")</f>
      </c>
    </row>
    <row r="1198">
      <c r="A1198" s="11" t="s">
        <v>2600</v>
      </c>
      <c r="B1198" s="12" t="s">
        <v>369</v>
      </c>
      <c r="C1198" s="13">
        <v>42992</v>
      </c>
      <c r="D1198" s="14" t="s">
        <v>109</v>
      </c>
      <c r="E1198" s="15"/>
      <c r="F1198" s="16" t="s">
        <v>2601</v>
      </c>
      <c r="G1198" s="15" t="s">
        <v>963</v>
      </c>
      <c r="H1198" s="15"/>
      <c r="I1198" s="17"/>
      <c r="J1198" s="17"/>
      <c r="K1198" s="17">
        <f>HYPERLINK("https://docs.wto.org/imrd/directdoc.asp?DDFDocuments/v/G/TBTN17/ECU336C1.DOCX","ES")</f>
      </c>
    </row>
    <row r="1199">
      <c r="A1199" s="11" t="s">
        <v>2602</v>
      </c>
      <c r="B1199" s="12" t="s">
        <v>292</v>
      </c>
      <c r="C1199" s="13">
        <v>42992</v>
      </c>
      <c r="D1199" s="14" t="s">
        <v>13</v>
      </c>
      <c r="E1199" s="15" t="s">
        <v>2603</v>
      </c>
      <c r="F1199" s="16" t="s">
        <v>250</v>
      </c>
      <c r="G1199" s="15" t="s">
        <v>243</v>
      </c>
      <c r="H1199" s="15" t="s">
        <v>142</v>
      </c>
      <c r="I1199" s="17">
        <f>HYPERLINK("https://docs.wto.org/imrd/directdoc.asp?DDFDocuments/t/G/TBTN17/JPN568.DOCX","EN")</f>
      </c>
      <c r="J1199" s="17">
        <f>HYPERLINK("https://docs.wto.org/imrd/directdoc.asp?DDFDocuments/u/G/TBTN17/JPN568.DOCX","FR")</f>
      </c>
      <c r="K1199" s="17">
        <f>HYPERLINK("https://docs.wto.org/imrd/directdoc.asp?DDFDocuments/v/G/TBTN17/JPN568.DOCX","ES")</f>
      </c>
    </row>
    <row r="1200">
      <c r="A1200" s="11" t="s">
        <v>2604</v>
      </c>
      <c r="B1200" s="12" t="s">
        <v>126</v>
      </c>
      <c r="C1200" s="13">
        <v>42992</v>
      </c>
      <c r="D1200" s="14" t="s">
        <v>13</v>
      </c>
      <c r="E1200" s="15" t="s">
        <v>2605</v>
      </c>
      <c r="F1200" s="16"/>
      <c r="G1200" s="15" t="s">
        <v>1366</v>
      </c>
      <c r="H1200" s="15" t="s">
        <v>640</v>
      </c>
      <c r="I1200" s="17">
        <f>HYPERLINK("https://docs.wto.org/imrd/directdoc.asp?DDFDocuments/t/G/TBTN17/TPKM289.DOCX","EN")</f>
      </c>
      <c r="J1200" s="17">
        <f>HYPERLINK("https://docs.wto.org/imrd/directdoc.asp?DDFDocuments/u/G/TBTN17/TPKM289.DOCX","FR")</f>
      </c>
      <c r="K1200" s="17">
        <f>HYPERLINK("https://docs.wto.org/imrd/directdoc.asp?DDFDocuments/v/G/TBTN17/TPKM289.DOCX","ES")</f>
      </c>
    </row>
    <row r="1201">
      <c r="A1201" s="11" t="s">
        <v>2606</v>
      </c>
      <c r="B1201" s="12" t="s">
        <v>50</v>
      </c>
      <c r="C1201" s="13">
        <v>42991</v>
      </c>
      <c r="D1201" s="14" t="s">
        <v>13</v>
      </c>
      <c r="E1201" s="15" t="s">
        <v>2607</v>
      </c>
      <c r="F1201" s="16" t="s">
        <v>2608</v>
      </c>
      <c r="G1201" s="15" t="s">
        <v>2609</v>
      </c>
      <c r="H1201" s="15" t="s">
        <v>209</v>
      </c>
      <c r="I1201" s="17">
        <f>HYPERLINK("https://docs.wto.org/imrd/directdoc.asp?DDFDocuments/t/G/TBTN17/COL228.DOCX","EN")</f>
      </c>
      <c r="J1201" s="17">
        <f>HYPERLINK("https://docs.wto.org/imrd/directdoc.asp?DDFDocuments/u/G/TBTN17/COL228.DOCX","FR")</f>
      </c>
      <c r="K1201" s="17">
        <f>HYPERLINK("https://docs.wto.org/imrd/directdoc.asp?DDFDocuments/v/G/TBTN17/COL228.DOCX","ES")</f>
      </c>
    </row>
    <row r="1202">
      <c r="A1202" s="11" t="s">
        <v>2610</v>
      </c>
      <c r="B1202" s="12" t="s">
        <v>44</v>
      </c>
      <c r="C1202" s="13">
        <v>42991</v>
      </c>
      <c r="D1202" s="14" t="s">
        <v>51</v>
      </c>
      <c r="E1202" s="15"/>
      <c r="F1202" s="16"/>
      <c r="G1202" s="15" t="s">
        <v>2611</v>
      </c>
      <c r="H1202" s="15" t="s">
        <v>954</v>
      </c>
      <c r="I1202" s="17">
        <f>HYPERLINK("https://docs.wto.org/imrd/directdoc.asp?DDFDocuments/t/G/TBTN16/MEX330A2.DOCX","EN")</f>
      </c>
      <c r="J1202" s="17">
        <f>HYPERLINK("https://docs.wto.org/imrd/directdoc.asp?DDFDocuments/u/G/TBTN16/MEX330A2.DOCX","FR")</f>
      </c>
      <c r="K1202" s="17">
        <f>HYPERLINK("https://docs.wto.org/imrd/directdoc.asp?DDFDocuments/v/G/TBTN16/MEX330A2.DOCX","ES")</f>
      </c>
    </row>
    <row r="1203">
      <c r="A1203" s="11" t="s">
        <v>2612</v>
      </c>
      <c r="B1203" s="12" t="s">
        <v>34</v>
      </c>
      <c r="C1203" s="13">
        <v>42991</v>
      </c>
      <c r="D1203" s="14" t="s">
        <v>13</v>
      </c>
      <c r="E1203" s="15" t="s">
        <v>2613</v>
      </c>
      <c r="F1203" s="16"/>
      <c r="G1203" s="15" t="s">
        <v>963</v>
      </c>
      <c r="H1203" s="15" t="s">
        <v>102</v>
      </c>
      <c r="I1203" s="17">
        <f>HYPERLINK("https://docs.wto.org/imrd/directdoc.asp?DDFDocuments/t/G/TBTN17/SAU998.DOCX","EN")</f>
      </c>
      <c r="J1203" s="17">
        <f>HYPERLINK("https://docs.wto.org/imrd/directdoc.asp?DDFDocuments/u/G/TBTN17/SAU998.DOCX","FR")</f>
      </c>
      <c r="K1203" s="17">
        <f>HYPERLINK("https://docs.wto.org/imrd/directdoc.asp?DDFDocuments/v/G/TBTN17/SAU998.DOCX","ES")</f>
      </c>
    </row>
    <row r="1204">
      <c r="A1204" s="11" t="s">
        <v>2614</v>
      </c>
      <c r="B1204" s="12" t="s">
        <v>126</v>
      </c>
      <c r="C1204" s="13">
        <v>42991</v>
      </c>
      <c r="D1204" s="14" t="s">
        <v>51</v>
      </c>
      <c r="E1204" s="15" t="s">
        <v>2615</v>
      </c>
      <c r="F1204" s="16" t="s">
        <v>2616</v>
      </c>
      <c r="G1204" s="15" t="s">
        <v>2617</v>
      </c>
      <c r="H1204" s="15" t="s">
        <v>54</v>
      </c>
      <c r="I1204" s="17">
        <f>HYPERLINK("https://docs.wto.org/imrd/directdoc.asp?DDFDocuments/t/G/TBTN17/TPKM278A1.DOCX","EN")</f>
      </c>
      <c r="J1204" s="17">
        <f>HYPERLINK("https://docs.wto.org/imrd/directdoc.asp?DDFDocuments/u/G/TBTN17/TPKM278A1.DOCX","FR")</f>
      </c>
      <c r="K1204" s="17">
        <f>HYPERLINK("https://docs.wto.org/imrd/directdoc.asp?DDFDocuments/v/G/TBTN17/TPKM278A1.DOCX","ES")</f>
      </c>
    </row>
    <row r="1205">
      <c r="A1205" s="11" t="s">
        <v>2618</v>
      </c>
      <c r="B1205" s="12" t="s">
        <v>744</v>
      </c>
      <c r="C1205" s="13">
        <v>42991</v>
      </c>
      <c r="D1205" s="14" t="s">
        <v>13</v>
      </c>
      <c r="E1205" s="15" t="s">
        <v>2619</v>
      </c>
      <c r="F1205" s="16"/>
      <c r="G1205" s="15" t="s">
        <v>1552</v>
      </c>
      <c r="H1205" s="15" t="s">
        <v>68</v>
      </c>
      <c r="I1205" s="17">
        <f>HYPERLINK("https://docs.wto.org/imrd/directdoc.asp?DDFDocuments/t/G/TBTN17/UKR122.DOCX","EN")</f>
      </c>
      <c r="J1205" s="17">
        <f>HYPERLINK("https://docs.wto.org/imrd/directdoc.asp?DDFDocuments/u/G/TBTN17/UKR122.DOCX","FR")</f>
      </c>
      <c r="K1205" s="17">
        <f>HYPERLINK("https://docs.wto.org/imrd/directdoc.asp?DDFDocuments/v/G/TBTN17/UKR122.DOCX","ES")</f>
      </c>
    </row>
    <row r="1206">
      <c r="A1206" s="11" t="s">
        <v>2620</v>
      </c>
      <c r="B1206" s="12" t="s">
        <v>744</v>
      </c>
      <c r="C1206" s="13">
        <v>42991</v>
      </c>
      <c r="D1206" s="14" t="s">
        <v>13</v>
      </c>
      <c r="E1206" s="15" t="s">
        <v>2621</v>
      </c>
      <c r="F1206" s="16"/>
      <c r="G1206" s="15" t="s">
        <v>157</v>
      </c>
      <c r="H1206" s="15" t="s">
        <v>68</v>
      </c>
      <c r="I1206" s="17">
        <f>HYPERLINK("https://docs.wto.org/imrd/directdoc.asp?DDFDocuments/t/G/TBTN17/UKR123.DOCX","EN")</f>
      </c>
      <c r="J1206" s="17">
        <f>HYPERLINK("https://docs.wto.org/imrd/directdoc.asp?DDFDocuments/u/G/TBTN17/UKR123.DOCX","FR")</f>
      </c>
      <c r="K1206" s="17">
        <f>HYPERLINK("https://docs.wto.org/imrd/directdoc.asp?DDFDocuments/v/G/TBTN17/UKR123.DOCX","ES")</f>
      </c>
    </row>
    <row r="1207">
      <c r="A1207" s="11" t="s">
        <v>2622</v>
      </c>
      <c r="B1207" s="12" t="s">
        <v>744</v>
      </c>
      <c r="C1207" s="13">
        <v>42991</v>
      </c>
      <c r="D1207" s="14" t="s">
        <v>13</v>
      </c>
      <c r="E1207" s="15" t="s">
        <v>2623</v>
      </c>
      <c r="F1207" s="16"/>
      <c r="G1207" s="15" t="s">
        <v>771</v>
      </c>
      <c r="H1207" s="15" t="s">
        <v>68</v>
      </c>
      <c r="I1207" s="17">
        <f>HYPERLINK("https://docs.wto.org/imrd/directdoc.asp?DDFDocuments/t/G/TBTN17/UKR124.DOCX","EN")</f>
      </c>
      <c r="J1207" s="17">
        <f>HYPERLINK("https://docs.wto.org/imrd/directdoc.asp?DDFDocuments/u/G/TBTN17/UKR124.DOCX","FR")</f>
      </c>
      <c r="K1207" s="17">
        <f>HYPERLINK("https://docs.wto.org/imrd/directdoc.asp?DDFDocuments/v/G/TBTN17/UKR124.DOCX","ES")</f>
      </c>
    </row>
    <row r="1208">
      <c r="A1208" s="11" t="s">
        <v>2624</v>
      </c>
      <c r="B1208" s="12" t="s">
        <v>744</v>
      </c>
      <c r="C1208" s="13">
        <v>42991</v>
      </c>
      <c r="D1208" s="14" t="s">
        <v>13</v>
      </c>
      <c r="E1208" s="15" t="s">
        <v>2625</v>
      </c>
      <c r="F1208" s="16"/>
      <c r="G1208" s="15" t="s">
        <v>2626</v>
      </c>
      <c r="H1208" s="15" t="s">
        <v>68</v>
      </c>
      <c r="I1208" s="17">
        <f>HYPERLINK("https://docs.wto.org/imrd/directdoc.asp?DDFDocuments/t/G/TBTN17/UKR125.DOCX","EN")</f>
      </c>
      <c r="J1208" s="17">
        <f>HYPERLINK("https://docs.wto.org/imrd/directdoc.asp?DDFDocuments/u/G/TBTN17/UKR125.DOCX","FR")</f>
      </c>
      <c r="K1208" s="17">
        <f>HYPERLINK("https://docs.wto.org/imrd/directdoc.asp?DDFDocuments/v/G/TBTN17/UKR125.DOCX","ES")</f>
      </c>
    </row>
    <row r="1209">
      <c r="A1209" s="11" t="s">
        <v>2627</v>
      </c>
      <c r="B1209" s="12" t="s">
        <v>744</v>
      </c>
      <c r="C1209" s="13">
        <v>42991</v>
      </c>
      <c r="D1209" s="14" t="s">
        <v>13</v>
      </c>
      <c r="E1209" s="15" t="s">
        <v>2628</v>
      </c>
      <c r="F1209" s="16"/>
      <c r="G1209" s="15" t="s">
        <v>2629</v>
      </c>
      <c r="H1209" s="15" t="s">
        <v>68</v>
      </c>
      <c r="I1209" s="17">
        <f>HYPERLINK("https://docs.wto.org/imrd/directdoc.asp?DDFDocuments/t/G/TBTN17/UKR126.DOCX","EN")</f>
      </c>
      <c r="J1209" s="17">
        <f>HYPERLINK("https://docs.wto.org/imrd/directdoc.asp?DDFDocuments/u/G/TBTN17/UKR126.DOCX","FR")</f>
      </c>
      <c r="K1209" s="17">
        <f>HYPERLINK("https://docs.wto.org/imrd/directdoc.asp?DDFDocuments/v/G/TBTN17/UKR126.DOCX","ES")</f>
      </c>
    </row>
    <row r="1210">
      <c r="A1210" s="11" t="s">
        <v>2630</v>
      </c>
      <c r="B1210" s="12" t="s">
        <v>744</v>
      </c>
      <c r="C1210" s="13">
        <v>42991</v>
      </c>
      <c r="D1210" s="14" t="s">
        <v>13</v>
      </c>
      <c r="E1210" s="15" t="s">
        <v>2631</v>
      </c>
      <c r="F1210" s="16"/>
      <c r="G1210" s="15" t="s">
        <v>775</v>
      </c>
      <c r="H1210" s="15" t="s">
        <v>68</v>
      </c>
      <c r="I1210" s="17">
        <f>HYPERLINK("https://docs.wto.org/imrd/directdoc.asp?DDFDocuments/t/G/TBTN17/UKR127.DOCX","EN")</f>
      </c>
      <c r="J1210" s="17">
        <f>HYPERLINK("https://docs.wto.org/imrd/directdoc.asp?DDFDocuments/u/G/TBTN17/UKR127.DOCX","FR")</f>
      </c>
      <c r="K1210" s="17">
        <f>HYPERLINK("https://docs.wto.org/imrd/directdoc.asp?DDFDocuments/v/G/TBTN17/UKR127.DOCX","ES")</f>
      </c>
    </row>
    <row r="1211">
      <c r="A1211" s="11" t="s">
        <v>2632</v>
      </c>
      <c r="B1211" s="12" t="s">
        <v>744</v>
      </c>
      <c r="C1211" s="13">
        <v>42991</v>
      </c>
      <c r="D1211" s="14" t="s">
        <v>13</v>
      </c>
      <c r="E1211" s="15" t="s">
        <v>2633</v>
      </c>
      <c r="F1211" s="16"/>
      <c r="G1211" s="15" t="s">
        <v>2634</v>
      </c>
      <c r="H1211" s="15" t="s">
        <v>68</v>
      </c>
      <c r="I1211" s="17">
        <f>HYPERLINK("https://docs.wto.org/imrd/directdoc.asp?DDFDocuments/t/G/TBTN17/UKR128.DOCX","EN")</f>
      </c>
      <c r="J1211" s="17">
        <f>HYPERLINK("https://docs.wto.org/imrd/directdoc.asp?DDFDocuments/u/G/TBTN17/UKR128.DOCX","FR")</f>
      </c>
      <c r="K1211" s="17">
        <f>HYPERLINK("https://docs.wto.org/imrd/directdoc.asp?DDFDocuments/v/G/TBTN17/UKR128.DOCX","ES")</f>
      </c>
    </row>
    <row r="1212">
      <c r="A1212" s="11" t="s">
        <v>2635</v>
      </c>
      <c r="B1212" s="12" t="s">
        <v>409</v>
      </c>
      <c r="C1212" s="13">
        <v>42990</v>
      </c>
      <c r="D1212" s="14" t="s">
        <v>13</v>
      </c>
      <c r="E1212" s="15" t="s">
        <v>2636</v>
      </c>
      <c r="F1212" s="16"/>
      <c r="G1212" s="15" t="s">
        <v>844</v>
      </c>
      <c r="H1212" s="15" t="s">
        <v>16</v>
      </c>
      <c r="I1212" s="17">
        <f>HYPERLINK("https://docs.wto.org/imrd/directdoc.asp?DDFDocuments/t/G/TBTN17/ARE366.DOCX","EN")</f>
      </c>
      <c r="J1212" s="17">
        <f>HYPERLINK("https://docs.wto.org/imrd/directdoc.asp?DDFDocuments/u/G/TBTN17/ARE366.DOCX","FR")</f>
      </c>
      <c r="K1212" s="17">
        <f>HYPERLINK("https://docs.wto.org/imrd/directdoc.asp?DDFDocuments/v/G/TBTN17/ARE366.DOCX","ES")</f>
      </c>
    </row>
    <row r="1213">
      <c r="A1213" s="11" t="s">
        <v>2635</v>
      </c>
      <c r="B1213" s="12" t="s">
        <v>1117</v>
      </c>
      <c r="C1213" s="13">
        <v>42990</v>
      </c>
      <c r="D1213" s="14" t="s">
        <v>13</v>
      </c>
      <c r="E1213" s="15" t="s">
        <v>2637</v>
      </c>
      <c r="F1213" s="16"/>
      <c r="G1213" s="15" t="s">
        <v>844</v>
      </c>
      <c r="H1213" s="15" t="s">
        <v>16</v>
      </c>
      <c r="I1213" s="17">
        <f>HYPERLINK("https://docs.wto.org/imrd/directdoc.asp?DDFDocuments/t/G/TBTN17/ARE366.DOCX","EN")</f>
      </c>
      <c r="J1213" s="17">
        <f>HYPERLINK("https://docs.wto.org/imrd/directdoc.asp?DDFDocuments/u/G/TBTN17/ARE366.DOCX","FR")</f>
      </c>
      <c r="K1213" s="17">
        <f>HYPERLINK("https://docs.wto.org/imrd/directdoc.asp?DDFDocuments/v/G/TBTN17/ARE366.DOCX","ES")</f>
      </c>
    </row>
    <row r="1214">
      <c r="A1214" s="11" t="s">
        <v>2635</v>
      </c>
      <c r="B1214" s="12" t="s">
        <v>1119</v>
      </c>
      <c r="C1214" s="13">
        <v>42990</v>
      </c>
      <c r="D1214" s="14" t="s">
        <v>13</v>
      </c>
      <c r="E1214" s="15" t="s">
        <v>2637</v>
      </c>
      <c r="F1214" s="16"/>
      <c r="G1214" s="15" t="s">
        <v>844</v>
      </c>
      <c r="H1214" s="15" t="s">
        <v>16</v>
      </c>
      <c r="I1214" s="17">
        <f>HYPERLINK("https://docs.wto.org/imrd/directdoc.asp?DDFDocuments/t/G/TBTN17/ARE366.DOCX","EN")</f>
      </c>
      <c r="J1214" s="17">
        <f>HYPERLINK("https://docs.wto.org/imrd/directdoc.asp?DDFDocuments/u/G/TBTN17/ARE366.DOCX","FR")</f>
      </c>
      <c r="K1214" s="17">
        <f>HYPERLINK("https://docs.wto.org/imrd/directdoc.asp?DDFDocuments/v/G/TBTN17/ARE366.DOCX","ES")</f>
      </c>
    </row>
    <row r="1215">
      <c r="A1215" s="11" t="s">
        <v>2635</v>
      </c>
      <c r="B1215" s="12" t="s">
        <v>234</v>
      </c>
      <c r="C1215" s="13">
        <v>42990</v>
      </c>
      <c r="D1215" s="14" t="s">
        <v>13</v>
      </c>
      <c r="E1215" s="15" t="s">
        <v>2637</v>
      </c>
      <c r="F1215" s="16"/>
      <c r="G1215" s="15" t="s">
        <v>844</v>
      </c>
      <c r="H1215" s="15" t="s">
        <v>16</v>
      </c>
      <c r="I1215" s="17">
        <f>HYPERLINK("https://docs.wto.org/imrd/directdoc.asp?DDFDocuments/t/G/TBTN17/ARE366.DOCX","EN")</f>
      </c>
      <c r="J1215" s="17">
        <f>HYPERLINK("https://docs.wto.org/imrd/directdoc.asp?DDFDocuments/u/G/TBTN17/ARE366.DOCX","FR")</f>
      </c>
      <c r="K1215" s="17">
        <f>HYPERLINK("https://docs.wto.org/imrd/directdoc.asp?DDFDocuments/v/G/TBTN17/ARE366.DOCX","ES")</f>
      </c>
    </row>
    <row r="1216">
      <c r="A1216" s="11" t="s">
        <v>2635</v>
      </c>
      <c r="B1216" s="12" t="s">
        <v>1120</v>
      </c>
      <c r="C1216" s="13">
        <v>42990</v>
      </c>
      <c r="D1216" s="14" t="s">
        <v>13</v>
      </c>
      <c r="E1216" s="15" t="s">
        <v>2637</v>
      </c>
      <c r="F1216" s="16"/>
      <c r="G1216" s="15" t="s">
        <v>844</v>
      </c>
      <c r="H1216" s="15" t="s">
        <v>16</v>
      </c>
      <c r="I1216" s="17">
        <f>HYPERLINK("https://docs.wto.org/imrd/directdoc.asp?DDFDocuments/t/G/TBTN17/ARE366.DOCX","EN")</f>
      </c>
      <c r="J1216" s="17">
        <f>HYPERLINK("https://docs.wto.org/imrd/directdoc.asp?DDFDocuments/u/G/TBTN17/ARE366.DOCX","FR")</f>
      </c>
      <c r="K1216" s="17">
        <f>HYPERLINK("https://docs.wto.org/imrd/directdoc.asp?DDFDocuments/v/G/TBTN17/ARE366.DOCX","ES")</f>
      </c>
    </row>
    <row r="1217">
      <c r="A1217" s="11" t="s">
        <v>2635</v>
      </c>
      <c r="B1217" s="12" t="s">
        <v>34</v>
      </c>
      <c r="C1217" s="13">
        <v>42990</v>
      </c>
      <c r="D1217" s="14" t="s">
        <v>13</v>
      </c>
      <c r="E1217" s="15" t="s">
        <v>2637</v>
      </c>
      <c r="F1217" s="16"/>
      <c r="G1217" s="15" t="s">
        <v>844</v>
      </c>
      <c r="H1217" s="15" t="s">
        <v>16</v>
      </c>
      <c r="I1217" s="17">
        <f>HYPERLINK("https://docs.wto.org/imrd/directdoc.asp?DDFDocuments/t/G/TBTN17/ARE366.DOCX","EN")</f>
      </c>
      <c r="J1217" s="17">
        <f>HYPERLINK("https://docs.wto.org/imrd/directdoc.asp?DDFDocuments/u/G/TBTN17/ARE366.DOCX","FR")</f>
      </c>
      <c r="K1217" s="17">
        <f>HYPERLINK("https://docs.wto.org/imrd/directdoc.asp?DDFDocuments/v/G/TBTN17/ARE366.DOCX","ES")</f>
      </c>
    </row>
    <row r="1218">
      <c r="A1218" s="11" t="s">
        <v>2635</v>
      </c>
      <c r="B1218" s="12" t="s">
        <v>1121</v>
      </c>
      <c r="C1218" s="13">
        <v>42990</v>
      </c>
      <c r="D1218" s="14" t="s">
        <v>13</v>
      </c>
      <c r="E1218" s="15" t="s">
        <v>2637</v>
      </c>
      <c r="F1218" s="16"/>
      <c r="G1218" s="15" t="s">
        <v>844</v>
      </c>
      <c r="H1218" s="15" t="s">
        <v>16</v>
      </c>
      <c r="I1218" s="17">
        <f>HYPERLINK("https://docs.wto.org/imrd/directdoc.asp?DDFDocuments/t/G/TBTN17/ARE366.DOCX","EN")</f>
      </c>
      <c r="J1218" s="17">
        <f>HYPERLINK("https://docs.wto.org/imrd/directdoc.asp?DDFDocuments/u/G/TBTN17/ARE366.DOCX","FR")</f>
      </c>
      <c r="K1218" s="17">
        <f>HYPERLINK("https://docs.wto.org/imrd/directdoc.asp?DDFDocuments/v/G/TBTN17/ARE366.DOCX","ES")</f>
      </c>
    </row>
    <row r="1219">
      <c r="A1219" s="11" t="s">
        <v>2638</v>
      </c>
      <c r="B1219" s="12" t="s">
        <v>280</v>
      </c>
      <c r="C1219" s="13">
        <v>42990</v>
      </c>
      <c r="D1219" s="14" t="s">
        <v>13</v>
      </c>
      <c r="E1219" s="15" t="s">
        <v>2639</v>
      </c>
      <c r="F1219" s="16"/>
      <c r="G1219" s="15"/>
      <c r="H1219" s="15" t="s">
        <v>1572</v>
      </c>
      <c r="I1219" s="17">
        <f>HYPERLINK("https://docs.wto.org/imrd/directdoc.asp?DDFDocuments/t/G/TBTN17/ARG326.DOCX","EN")</f>
      </c>
      <c r="J1219" s="17">
        <f>HYPERLINK("https://docs.wto.org/imrd/directdoc.asp?DDFDocuments/u/G/TBTN17/ARG326.DOCX","FR")</f>
      </c>
      <c r="K1219" s="17">
        <f>HYPERLINK("https://docs.wto.org/imrd/directdoc.asp?DDFDocuments/v/G/TBTN17/ARG326.DOCX","ES")</f>
      </c>
    </row>
    <row r="1220">
      <c r="A1220" s="11" t="s">
        <v>2640</v>
      </c>
      <c r="B1220" s="12" t="s">
        <v>83</v>
      </c>
      <c r="C1220" s="13">
        <v>42990</v>
      </c>
      <c r="D1220" s="14" t="s">
        <v>13</v>
      </c>
      <c r="E1220" s="15" t="s">
        <v>2641</v>
      </c>
      <c r="F1220" s="16" t="s">
        <v>2642</v>
      </c>
      <c r="G1220" s="15" t="s">
        <v>1982</v>
      </c>
      <c r="H1220" s="15" t="s">
        <v>20</v>
      </c>
      <c r="I1220" s="17">
        <f>HYPERLINK("https://docs.wto.org/imrd/directdoc.asp?DDFDocuments/t/G/TBTN17/BRA741.DOCX","EN")</f>
      </c>
      <c r="J1220" s="17">
        <f>HYPERLINK("https://docs.wto.org/imrd/directdoc.asp?DDFDocuments/u/G/TBTN17/BRA741.DOCX","FR")</f>
      </c>
      <c r="K1220" s="17">
        <f>HYPERLINK("https://docs.wto.org/imrd/directdoc.asp?DDFDocuments/v/G/TBTN17/BRA741.DOCX","ES")</f>
      </c>
    </row>
    <row r="1221">
      <c r="A1221" s="11" t="s">
        <v>2643</v>
      </c>
      <c r="B1221" s="12" t="s">
        <v>369</v>
      </c>
      <c r="C1221" s="13">
        <v>42990</v>
      </c>
      <c r="D1221" s="14" t="s">
        <v>13</v>
      </c>
      <c r="E1221" s="15"/>
      <c r="F1221" s="16" t="s">
        <v>2599</v>
      </c>
      <c r="G1221" s="15" t="s">
        <v>963</v>
      </c>
      <c r="H1221" s="15"/>
      <c r="I1221" s="17">
        <f>HYPERLINK("https://docs.wto.org/imrd/directdoc.asp?DDFDocuments/t/G/TBTN17/ECU335.DOCX","EN")</f>
      </c>
      <c r="J1221" s="17">
        <f>HYPERLINK("https://docs.wto.org/imrd/directdoc.asp?DDFDocuments/u/G/TBTN17/ECU335.DOCX","FR")</f>
      </c>
      <c r="K1221" s="17">
        <f>HYPERLINK("https://docs.wto.org/imrd/directdoc.asp?DDFDocuments/v/G/TBTN17/ECU335.DOCX","ES")</f>
      </c>
    </row>
    <row r="1222">
      <c r="A1222" s="11" t="s">
        <v>2644</v>
      </c>
      <c r="B1222" s="12" t="s">
        <v>369</v>
      </c>
      <c r="C1222" s="13">
        <v>42990</v>
      </c>
      <c r="D1222" s="14" t="s">
        <v>13</v>
      </c>
      <c r="E1222" s="15"/>
      <c r="F1222" s="16"/>
      <c r="G1222" s="15"/>
      <c r="H1222" s="15"/>
      <c r="I1222" s="17">
        <f>HYPERLINK("https://docs.wto.org/imrd/directdoc.asp?DDFDocuments/t/G/TBTN17/ECU336.DOCX","EN")</f>
      </c>
      <c r="J1222" s="17">
        <f>HYPERLINK("https://docs.wto.org/imrd/directdoc.asp?DDFDocuments/u/G/TBTN17/ECU336.DOCX","FR")</f>
      </c>
      <c r="K1222" s="17">
        <f>HYPERLINK("https://docs.wto.org/imrd/directdoc.asp?DDFDocuments/v/G/TBTN17/ECU336.DOCX","ES")</f>
      </c>
    </row>
    <row r="1223">
      <c r="A1223" s="11" t="s">
        <v>2645</v>
      </c>
      <c r="B1223" s="12" t="s">
        <v>579</v>
      </c>
      <c r="C1223" s="13">
        <v>42990</v>
      </c>
      <c r="D1223" s="14" t="s">
        <v>51</v>
      </c>
      <c r="E1223" s="15" t="s">
        <v>694</v>
      </c>
      <c r="F1223" s="16"/>
      <c r="G1223" s="15" t="s">
        <v>695</v>
      </c>
      <c r="H1223" s="15" t="s">
        <v>81</v>
      </c>
      <c r="I1223" s="17">
        <f>HYPERLINK("https://docs.wto.org/imrd/directdoc.asp?DDFDocuments/t/G/TBTN14/EGY68A2.DOCX","EN")</f>
      </c>
      <c r="J1223" s="17">
        <f>HYPERLINK("https://docs.wto.org/imrd/directdoc.asp?DDFDocuments/u/G/TBTN14/EGY68A2.DOCX","FR")</f>
      </c>
      <c r="K1223" s="17">
        <f>HYPERLINK("https://docs.wto.org/imrd/directdoc.asp?DDFDocuments/v/G/TBTN14/EGY68A2.DOCX","ES")</f>
      </c>
    </row>
    <row r="1224">
      <c r="A1224" s="11" t="s">
        <v>2646</v>
      </c>
      <c r="B1224" s="12" t="s">
        <v>89</v>
      </c>
      <c r="C1224" s="13">
        <v>42990</v>
      </c>
      <c r="D1224" s="14" t="s">
        <v>13</v>
      </c>
      <c r="E1224" s="15" t="s">
        <v>2647</v>
      </c>
      <c r="F1224" s="16" t="s">
        <v>2648</v>
      </c>
      <c r="G1224" s="15" t="s">
        <v>512</v>
      </c>
      <c r="H1224" s="15" t="s">
        <v>910</v>
      </c>
      <c r="I1224" s="17">
        <f>HYPERLINK("https://docs.wto.org/imrd/directdoc.asp?DDFDocuments/t/G/TBTN17/EU505.DOCX","EN")</f>
      </c>
      <c r="J1224" s="17">
        <f>HYPERLINK("https://docs.wto.org/imrd/directdoc.asp?DDFDocuments/u/G/TBTN17/EU505.DOCX","FR")</f>
      </c>
      <c r="K1224" s="17">
        <f>HYPERLINK("https://docs.wto.org/imrd/directdoc.asp?DDFDocuments/v/G/TBTN17/EU505.DOCX","ES")</f>
      </c>
    </row>
    <row r="1225">
      <c r="A1225" s="11" t="s">
        <v>2649</v>
      </c>
      <c r="B1225" s="12" t="s">
        <v>89</v>
      </c>
      <c r="C1225" s="13">
        <v>42990</v>
      </c>
      <c r="D1225" s="14" t="s">
        <v>13</v>
      </c>
      <c r="E1225" s="15" t="s">
        <v>2647</v>
      </c>
      <c r="F1225" s="16" t="s">
        <v>2648</v>
      </c>
      <c r="G1225" s="15" t="s">
        <v>512</v>
      </c>
      <c r="H1225" s="15" t="s">
        <v>910</v>
      </c>
      <c r="I1225" s="17">
        <f>HYPERLINK("https://docs.wto.org/imrd/directdoc.asp?DDFDocuments/t/G/TBTN17/EU506.DOCX","EN")</f>
      </c>
      <c r="J1225" s="17">
        <f>HYPERLINK("https://docs.wto.org/imrd/directdoc.asp?DDFDocuments/u/G/TBTN17/EU506.DOCX","FR")</f>
      </c>
      <c r="K1225" s="17">
        <f>HYPERLINK("https://docs.wto.org/imrd/directdoc.asp?DDFDocuments/v/G/TBTN17/EU506.DOCX","ES")</f>
      </c>
    </row>
    <row r="1226">
      <c r="A1226" s="11" t="s">
        <v>2650</v>
      </c>
      <c r="B1226" s="12" t="s">
        <v>89</v>
      </c>
      <c r="C1226" s="13">
        <v>42990</v>
      </c>
      <c r="D1226" s="14" t="s">
        <v>13</v>
      </c>
      <c r="E1226" s="15" t="s">
        <v>2647</v>
      </c>
      <c r="F1226" s="16" t="s">
        <v>2648</v>
      </c>
      <c r="G1226" s="15" t="s">
        <v>512</v>
      </c>
      <c r="H1226" s="15" t="s">
        <v>910</v>
      </c>
      <c r="I1226" s="17">
        <f>HYPERLINK("https://docs.wto.org/imrd/directdoc.asp?DDFDocuments/t/G/TBTN17/EU507.DOCX","EN")</f>
      </c>
      <c r="J1226" s="17">
        <f>HYPERLINK("https://docs.wto.org/imrd/directdoc.asp?DDFDocuments/u/G/TBTN17/EU507.DOCX","FR")</f>
      </c>
      <c r="K1226" s="17">
        <f>HYPERLINK("https://docs.wto.org/imrd/directdoc.asp?DDFDocuments/v/G/TBTN17/EU507.DOCX","ES")</f>
      </c>
    </row>
    <row r="1227">
      <c r="A1227" s="11" t="s">
        <v>2651</v>
      </c>
      <c r="B1227" s="12" t="s">
        <v>89</v>
      </c>
      <c r="C1227" s="13">
        <v>42990</v>
      </c>
      <c r="D1227" s="14" t="s">
        <v>13</v>
      </c>
      <c r="E1227" s="15" t="s">
        <v>2652</v>
      </c>
      <c r="F1227" s="16"/>
      <c r="G1227" s="15" t="s">
        <v>416</v>
      </c>
      <c r="H1227" s="15" t="s">
        <v>68</v>
      </c>
      <c r="I1227" s="17">
        <f>HYPERLINK("https://docs.wto.org/imrd/directdoc.asp?DDFDocuments/t/G/TBTN17/EU508.DOCX","EN")</f>
      </c>
      <c r="J1227" s="17">
        <f>HYPERLINK("https://docs.wto.org/imrd/directdoc.asp?DDFDocuments/u/G/TBTN17/EU508.DOCX","FR")</f>
      </c>
      <c r="K1227" s="17">
        <f>HYPERLINK("https://docs.wto.org/imrd/directdoc.asp?DDFDocuments/v/G/TBTN17/EU508.DOCX","ES")</f>
      </c>
    </row>
    <row r="1228">
      <c r="A1228" s="11" t="s">
        <v>2653</v>
      </c>
      <c r="B1228" s="12" t="s">
        <v>292</v>
      </c>
      <c r="C1228" s="13">
        <v>42990</v>
      </c>
      <c r="D1228" s="14" t="s">
        <v>13</v>
      </c>
      <c r="E1228" s="15" t="s">
        <v>2654</v>
      </c>
      <c r="F1228" s="16" t="s">
        <v>2655</v>
      </c>
      <c r="G1228" s="15" t="s">
        <v>493</v>
      </c>
      <c r="H1228" s="15" t="s">
        <v>917</v>
      </c>
      <c r="I1228" s="17">
        <f>HYPERLINK("https://docs.wto.org/imrd/directdoc.asp?DDFDocuments/t/G/TBTN17/JPN567.DOCX","EN")</f>
      </c>
      <c r="J1228" s="17">
        <f>HYPERLINK("https://docs.wto.org/imrd/directdoc.asp?DDFDocuments/u/G/TBTN17/JPN567.DOCX","FR")</f>
      </c>
      <c r="K1228" s="17">
        <f>HYPERLINK("https://docs.wto.org/imrd/directdoc.asp?DDFDocuments/v/G/TBTN17/JPN567.DOCX","ES")</f>
      </c>
    </row>
    <row r="1229">
      <c r="A1229" s="11" t="s">
        <v>2656</v>
      </c>
      <c r="B1229" s="12" t="s">
        <v>2657</v>
      </c>
      <c r="C1229" s="13">
        <v>42990</v>
      </c>
      <c r="D1229" s="14" t="s">
        <v>13</v>
      </c>
      <c r="E1229" s="15" t="s">
        <v>2658</v>
      </c>
      <c r="F1229" s="16" t="s">
        <v>2655</v>
      </c>
      <c r="G1229" s="15" t="s">
        <v>493</v>
      </c>
      <c r="H1229" s="15" t="s">
        <v>917</v>
      </c>
      <c r="I1229" s="17">
        <f>HYPERLINK("https://docs.wto.org/imrd/directdoc.asp?DDFDocuments/t/G/TBTN17/NOR24.DOCX","EN")</f>
      </c>
      <c r="J1229" s="17">
        <f>HYPERLINK("https://docs.wto.org/imrd/directdoc.asp?DDFDocuments/u/G/TBTN17/NOR24.DOCX","FR")</f>
      </c>
      <c r="K1229" s="17">
        <f>HYPERLINK("https://docs.wto.org/imrd/directdoc.asp?DDFDocuments/v/G/TBTN17/NOR24.DOCX","ES")</f>
      </c>
    </row>
    <row r="1230">
      <c r="A1230" s="11" t="s">
        <v>2659</v>
      </c>
      <c r="B1230" s="12" t="s">
        <v>34</v>
      </c>
      <c r="C1230" s="13">
        <v>42990</v>
      </c>
      <c r="D1230" s="14" t="s">
        <v>13</v>
      </c>
      <c r="E1230" s="15" t="s">
        <v>2660</v>
      </c>
      <c r="F1230" s="16"/>
      <c r="G1230" s="15" t="s">
        <v>775</v>
      </c>
      <c r="H1230" s="15" t="s">
        <v>102</v>
      </c>
      <c r="I1230" s="17">
        <f>HYPERLINK("https://docs.wto.org/imrd/directdoc.asp?DDFDocuments/t/G/TBTN17/SAU997.DOCX","EN")</f>
      </c>
      <c r="J1230" s="17">
        <f>HYPERLINK("https://docs.wto.org/imrd/directdoc.asp?DDFDocuments/u/G/TBTN17/SAU997.DOCX","FR")</f>
      </c>
      <c r="K1230" s="17">
        <f>HYPERLINK("https://docs.wto.org/imrd/directdoc.asp?DDFDocuments/v/G/TBTN17/SAU997.DOCX","ES")</f>
      </c>
    </row>
    <row r="1231">
      <c r="A1231" s="11" t="s">
        <v>2661</v>
      </c>
      <c r="B1231" s="12" t="s">
        <v>126</v>
      </c>
      <c r="C1231" s="13">
        <v>42990</v>
      </c>
      <c r="D1231" s="14" t="s">
        <v>51</v>
      </c>
      <c r="E1231" s="15" t="s">
        <v>2662</v>
      </c>
      <c r="F1231" s="16" t="s">
        <v>2663</v>
      </c>
      <c r="G1231" s="15" t="s">
        <v>2664</v>
      </c>
      <c r="H1231" s="15" t="s">
        <v>81</v>
      </c>
      <c r="I1231" s="17">
        <f>HYPERLINK("https://docs.wto.org/imrd/directdoc.asp?DDFDocuments/t/G/TBTN16/TPKM252A1.DOCX","EN")</f>
      </c>
      <c r="J1231" s="17">
        <f>HYPERLINK("https://docs.wto.org/imrd/directdoc.asp?DDFDocuments/u/G/TBTN16/TPKM252A1.DOCX","FR")</f>
      </c>
      <c r="K1231" s="17">
        <f>HYPERLINK("https://docs.wto.org/imrd/directdoc.asp?DDFDocuments/v/G/TBTN16/TPKM252A1.DOCX","ES")</f>
      </c>
    </row>
    <row r="1232">
      <c r="A1232" s="11" t="s">
        <v>2665</v>
      </c>
      <c r="B1232" s="12" t="s">
        <v>126</v>
      </c>
      <c r="C1232" s="13">
        <v>42990</v>
      </c>
      <c r="D1232" s="14" t="s">
        <v>51</v>
      </c>
      <c r="E1232" s="15" t="s">
        <v>2666</v>
      </c>
      <c r="F1232" s="16" t="s">
        <v>2667</v>
      </c>
      <c r="G1232" s="15" t="s">
        <v>963</v>
      </c>
      <c r="H1232" s="15" t="s">
        <v>81</v>
      </c>
      <c r="I1232" s="17">
        <f>HYPERLINK("https://docs.wto.org/imrd/directdoc.asp?DDFDocuments/t/G/TBTN17/TPKM253A1.DOCX","EN")</f>
      </c>
      <c r="J1232" s="17">
        <f>HYPERLINK("https://docs.wto.org/imrd/directdoc.asp?DDFDocuments/u/G/TBTN17/TPKM253A1.DOCX","FR")</f>
      </c>
      <c r="K1232" s="17">
        <f>HYPERLINK("https://docs.wto.org/imrd/directdoc.asp?DDFDocuments/v/G/TBTN17/TPKM253A1.DOCX","ES")</f>
      </c>
    </row>
    <row r="1233">
      <c r="A1233" s="11" t="s">
        <v>2668</v>
      </c>
      <c r="B1233" s="12" t="s">
        <v>744</v>
      </c>
      <c r="C1233" s="13">
        <v>42990</v>
      </c>
      <c r="D1233" s="14" t="s">
        <v>13</v>
      </c>
      <c r="E1233" s="15" t="s">
        <v>2669</v>
      </c>
      <c r="F1233" s="16"/>
      <c r="G1233" s="15"/>
      <c r="H1233" s="15" t="s">
        <v>1572</v>
      </c>
      <c r="I1233" s="17">
        <f>HYPERLINK("https://docs.wto.org/imrd/directdoc.asp?DDFDocuments/t/G/TBTN17/UKR121.DOCX","EN")</f>
      </c>
      <c r="J1233" s="17">
        <f>HYPERLINK("https://docs.wto.org/imrd/directdoc.asp?DDFDocuments/u/G/TBTN17/UKR121.DOCX","FR")</f>
      </c>
      <c r="K1233" s="17">
        <f>HYPERLINK("https://docs.wto.org/imrd/directdoc.asp?DDFDocuments/v/G/TBTN17/UKR121.DOCX","ES")</f>
      </c>
    </row>
    <row r="1234">
      <c r="A1234" s="11" t="s">
        <v>2670</v>
      </c>
      <c r="B1234" s="12" t="s">
        <v>56</v>
      </c>
      <c r="C1234" s="13">
        <v>42990</v>
      </c>
      <c r="D1234" s="14" t="s">
        <v>51</v>
      </c>
      <c r="E1234" s="15" t="s">
        <v>2671</v>
      </c>
      <c r="F1234" s="16"/>
      <c r="G1234" s="15" t="s">
        <v>205</v>
      </c>
      <c r="H1234" s="15" t="s">
        <v>64</v>
      </c>
      <c r="I1234" s="17">
        <f>HYPERLINK("https://docs.wto.org/imrd/directdoc.asp?DDFDocuments/t/G/TBTN16/USA1186A1.DOCX","EN")</f>
      </c>
      <c r="J1234" s="17">
        <f>HYPERLINK("https://docs.wto.org/imrd/directdoc.asp?DDFDocuments/u/G/TBTN16/USA1186A1.DOCX","FR")</f>
      </c>
      <c r="K1234" s="17">
        <f>HYPERLINK("https://docs.wto.org/imrd/directdoc.asp?DDFDocuments/v/G/TBTN16/USA1186A1.DOCX","ES")</f>
      </c>
    </row>
    <row r="1235">
      <c r="A1235" s="11" t="s">
        <v>2672</v>
      </c>
      <c r="B1235" s="12" t="s">
        <v>56</v>
      </c>
      <c r="C1235" s="13">
        <v>42990</v>
      </c>
      <c r="D1235" s="14" t="s">
        <v>51</v>
      </c>
      <c r="E1235" s="15" t="s">
        <v>2673</v>
      </c>
      <c r="F1235" s="16"/>
      <c r="G1235" s="15" t="s">
        <v>2166</v>
      </c>
      <c r="H1235" s="15" t="s">
        <v>81</v>
      </c>
      <c r="I1235" s="17">
        <f>HYPERLINK("https://docs.wto.org/imrd/directdoc.asp?DDFDocuments/t/G/TBTN17/USA1298R1A1.DOCX","EN")</f>
      </c>
      <c r="J1235" s="17">
        <f>HYPERLINK("https://docs.wto.org/imrd/directdoc.asp?DDFDocuments/u/G/TBTN17/USA1298R1A1.DOCX","FR")</f>
      </c>
      <c r="K1235" s="17">
        <f>HYPERLINK("https://docs.wto.org/imrd/directdoc.asp?DDFDocuments/v/G/TBTN17/USA1298R1A1.DOCX","ES")</f>
      </c>
    </row>
    <row r="1236">
      <c r="A1236" s="11" t="s">
        <v>2674</v>
      </c>
      <c r="B1236" s="12" t="s">
        <v>1810</v>
      </c>
      <c r="C1236" s="13">
        <v>42989</v>
      </c>
      <c r="D1236" s="14" t="s">
        <v>13</v>
      </c>
      <c r="E1236" s="15" t="s">
        <v>1811</v>
      </c>
      <c r="F1236" s="16"/>
      <c r="G1236" s="15" t="s">
        <v>282</v>
      </c>
      <c r="H1236" s="15" t="s">
        <v>16</v>
      </c>
      <c r="I1236" s="17">
        <f>HYPERLINK("https://docs.wto.org/imrd/directdoc.asp?DDFDocuments/t/G/TBTN17/ARM81.DOCX","EN")</f>
      </c>
      <c r="J1236" s="17">
        <f>HYPERLINK("https://docs.wto.org/imrd/directdoc.asp?DDFDocuments/u/G/TBTN17/ARM81.DOCX","FR")</f>
      </c>
      <c r="K1236" s="17">
        <f>HYPERLINK("https://docs.wto.org/imrd/directdoc.asp?DDFDocuments/v/G/TBTN17/ARM81.DOCX","ES")</f>
      </c>
    </row>
    <row r="1237">
      <c r="A1237" s="11" t="s">
        <v>2675</v>
      </c>
      <c r="B1237" s="12" t="s">
        <v>1810</v>
      </c>
      <c r="C1237" s="13">
        <v>42989</v>
      </c>
      <c r="D1237" s="14" t="s">
        <v>13</v>
      </c>
      <c r="E1237" s="15" t="s">
        <v>1811</v>
      </c>
      <c r="F1237" s="16"/>
      <c r="G1237" s="15" t="s">
        <v>537</v>
      </c>
      <c r="H1237" s="15" t="s">
        <v>149</v>
      </c>
      <c r="I1237" s="17">
        <f>HYPERLINK("https://docs.wto.org/imrd/directdoc.asp?DDFDocuments/t/G/TBTN17/ARM82.DOCX","EN")</f>
      </c>
      <c r="J1237" s="17">
        <f>HYPERLINK("https://docs.wto.org/imrd/directdoc.asp?DDFDocuments/u/G/TBTN17/ARM82.DOCX","FR")</f>
      </c>
      <c r="K1237" s="17">
        <f>HYPERLINK("https://docs.wto.org/imrd/directdoc.asp?DDFDocuments/v/G/TBTN17/ARM82.DOCX","ES")</f>
      </c>
    </row>
    <row r="1238">
      <c r="A1238" s="11" t="s">
        <v>2676</v>
      </c>
      <c r="B1238" s="12" t="s">
        <v>369</v>
      </c>
      <c r="C1238" s="13">
        <v>42989</v>
      </c>
      <c r="D1238" s="14" t="s">
        <v>51</v>
      </c>
      <c r="E1238" s="15" t="s">
        <v>2677</v>
      </c>
      <c r="F1238" s="16" t="s">
        <v>2678</v>
      </c>
      <c r="G1238" s="15" t="s">
        <v>2679</v>
      </c>
      <c r="H1238" s="15" t="s">
        <v>54</v>
      </c>
      <c r="I1238" s="17">
        <f>HYPERLINK("https://docs.wto.org/imrd/directdoc.asp?DDFDocuments/t/G/TBTN14/ECU168A3.DOCX","EN")</f>
      </c>
      <c r="J1238" s="17">
        <f>HYPERLINK("https://docs.wto.org/imrd/directdoc.asp?DDFDocuments/u/G/TBTN14/ECU168A3.DOCX","FR")</f>
      </c>
      <c r="K1238" s="17">
        <f>HYPERLINK("https://docs.wto.org/imrd/directdoc.asp?DDFDocuments/v/G/TBTN14/ECU168A3.DOCX","ES")</f>
      </c>
    </row>
    <row r="1239">
      <c r="A1239" s="11" t="s">
        <v>2680</v>
      </c>
      <c r="B1239" s="12" t="s">
        <v>369</v>
      </c>
      <c r="C1239" s="13">
        <v>42989</v>
      </c>
      <c r="D1239" s="14" t="s">
        <v>51</v>
      </c>
      <c r="E1239" s="15"/>
      <c r="F1239" s="16" t="s">
        <v>2681</v>
      </c>
      <c r="G1239" s="15" t="s">
        <v>707</v>
      </c>
      <c r="H1239" s="15" t="s">
        <v>64</v>
      </c>
      <c r="I1239" s="17">
        <f>HYPERLINK("https://docs.wto.org/imrd/directdoc.asp?DDFDocuments/t/G/TBTN15/ECU305A2.DOCX","EN")</f>
      </c>
      <c r="J1239" s="17">
        <f>HYPERLINK("https://docs.wto.org/imrd/directdoc.asp?DDFDocuments/u/G/TBTN15/ECU305A2.DOCX","FR")</f>
      </c>
      <c r="K1239" s="17">
        <f>HYPERLINK("https://docs.wto.org/imrd/directdoc.asp?DDFDocuments/v/G/TBTN15/ECU305A2.DOCX","ES")</f>
      </c>
    </row>
    <row r="1240">
      <c r="A1240" s="11" t="s">
        <v>2682</v>
      </c>
      <c r="B1240" s="12" t="s">
        <v>341</v>
      </c>
      <c r="C1240" s="13">
        <v>42989</v>
      </c>
      <c r="D1240" s="14" t="s">
        <v>109</v>
      </c>
      <c r="E1240" s="15" t="s">
        <v>1110</v>
      </c>
      <c r="F1240" s="16" t="s">
        <v>1111</v>
      </c>
      <c r="G1240" s="15" t="s">
        <v>2683</v>
      </c>
      <c r="H1240" s="15" t="s">
        <v>81</v>
      </c>
      <c r="I1240" s="17">
        <f>HYPERLINK("https://docs.wto.org/imrd/directdoc.asp?DDFDocuments/t/G/TBTN17/KOR720A1.DOCX","EN")</f>
      </c>
      <c r="J1240" s="17">
        <f>HYPERLINK("https://docs.wto.org/imrd/directdoc.asp?DDFDocuments/u/G/TBTN17/KOR720A1.DOCX","FR")</f>
      </c>
      <c r="K1240" s="17">
        <f>HYPERLINK("https://docs.wto.org/imrd/directdoc.asp?DDFDocuments/v/G/TBTN17/KOR720A1.DOCX","ES")</f>
      </c>
    </row>
    <row r="1241">
      <c r="A1241" s="11" t="s">
        <v>2684</v>
      </c>
      <c r="B1241" s="12" t="s">
        <v>56</v>
      </c>
      <c r="C1241" s="13">
        <v>42989</v>
      </c>
      <c r="D1241" s="14" t="s">
        <v>51</v>
      </c>
      <c r="E1241" s="15" t="s">
        <v>2685</v>
      </c>
      <c r="F1241" s="16" t="s">
        <v>2686</v>
      </c>
      <c r="G1241" s="15" t="s">
        <v>2687</v>
      </c>
      <c r="H1241" s="15" t="s">
        <v>59</v>
      </c>
      <c r="I1241" s="17">
        <f>HYPERLINK("https://docs.wto.org/imrd/directdoc.asp?DDFDocuments/t/G/TBTN16/USA1207A2.DOCX","EN")</f>
      </c>
      <c r="J1241" s="17">
        <f>HYPERLINK("https://docs.wto.org/imrd/directdoc.asp?DDFDocuments/u/G/TBTN16/USA1207A2.DOCX","FR")</f>
      </c>
      <c r="K1241" s="17">
        <f>HYPERLINK("https://docs.wto.org/imrd/directdoc.asp?DDFDocuments/v/G/TBTN16/USA1207A2.DOCX","ES")</f>
      </c>
    </row>
    <row r="1242">
      <c r="A1242" s="11" t="s">
        <v>2688</v>
      </c>
      <c r="B1242" s="12" t="s">
        <v>56</v>
      </c>
      <c r="C1242" s="13">
        <v>42989</v>
      </c>
      <c r="D1242" s="14" t="s">
        <v>51</v>
      </c>
      <c r="E1242" s="15" t="s">
        <v>2689</v>
      </c>
      <c r="F1242" s="16"/>
      <c r="G1242" s="15" t="s">
        <v>2690</v>
      </c>
      <c r="H1242" s="15" t="s">
        <v>59</v>
      </c>
      <c r="I1242" s="17">
        <f>HYPERLINK("https://docs.wto.org/imrd/directdoc.asp?DDFDocuments/t/G/TBTN16/USA1208A2.DOCX","EN")</f>
      </c>
      <c r="J1242" s="17">
        <f>HYPERLINK("https://docs.wto.org/imrd/directdoc.asp?DDFDocuments/u/G/TBTN16/USA1208A2.DOCX","FR")</f>
      </c>
      <c r="K1242" s="17">
        <f>HYPERLINK("https://docs.wto.org/imrd/directdoc.asp?DDFDocuments/v/G/TBTN16/USA1208A2.DOCX","ES")</f>
      </c>
    </row>
    <row r="1243">
      <c r="A1243" s="11" t="s">
        <v>2691</v>
      </c>
      <c r="B1243" s="12" t="s">
        <v>56</v>
      </c>
      <c r="C1243" s="13">
        <v>42989</v>
      </c>
      <c r="D1243" s="14" t="s">
        <v>51</v>
      </c>
      <c r="E1243" s="15" t="s">
        <v>2692</v>
      </c>
      <c r="F1243" s="16"/>
      <c r="G1243" s="15" t="s">
        <v>352</v>
      </c>
      <c r="H1243" s="15" t="s">
        <v>81</v>
      </c>
      <c r="I1243" s="17">
        <f>HYPERLINK("https://docs.wto.org/imrd/directdoc.asp?DDFDocuments/t/G/TBTN17/USA1297A1.DOCX","EN")</f>
      </c>
      <c r="J1243" s="17">
        <f>HYPERLINK("https://docs.wto.org/imrd/directdoc.asp?DDFDocuments/u/G/TBTN17/USA1297A1.DOCX","FR")</f>
      </c>
      <c r="K1243" s="17">
        <f>HYPERLINK("https://docs.wto.org/imrd/directdoc.asp?DDFDocuments/v/G/TBTN17/USA1297A1.DOCX","ES")</f>
      </c>
    </row>
    <row r="1244">
      <c r="A1244" s="11" t="s">
        <v>2693</v>
      </c>
      <c r="B1244" s="12" t="s">
        <v>56</v>
      </c>
      <c r="C1244" s="13">
        <v>42989</v>
      </c>
      <c r="D1244" s="14" t="s">
        <v>152</v>
      </c>
      <c r="E1244" s="15" t="s">
        <v>2694</v>
      </c>
      <c r="F1244" s="16"/>
      <c r="G1244" s="15" t="s">
        <v>2695</v>
      </c>
      <c r="H1244" s="15" t="s">
        <v>68</v>
      </c>
      <c r="I1244" s="17">
        <f>HYPERLINK("https://docs.wto.org/imrd/directdoc.asp?DDFDocuments/t/G/TBTN17/USA1298R1.DOCX","EN")</f>
      </c>
      <c r="J1244" s="17">
        <f>HYPERLINK("https://docs.wto.org/imrd/directdoc.asp?DDFDocuments/u/G/TBTN17/USA1298R1.DOCX","FR")</f>
      </c>
      <c r="K1244" s="17">
        <f>HYPERLINK("https://docs.wto.org/imrd/directdoc.asp?DDFDocuments/v/G/TBTN17/USA1298R1.DOCX","ES")</f>
      </c>
    </row>
    <row r="1245">
      <c r="A1245" s="11" t="s">
        <v>2696</v>
      </c>
      <c r="B1245" s="12" t="s">
        <v>89</v>
      </c>
      <c r="C1245" s="13">
        <v>42984</v>
      </c>
      <c r="D1245" s="14" t="s">
        <v>13</v>
      </c>
      <c r="E1245" s="15" t="s">
        <v>2697</v>
      </c>
      <c r="F1245" s="16"/>
      <c r="G1245" s="15"/>
      <c r="H1245" s="15" t="s">
        <v>16</v>
      </c>
      <c r="I1245" s="17">
        <f>HYPERLINK("https://docs.wto.org/imrd/directdoc.asp?DDFDocuments/t/G/TBTN17/EU504.DOCX","EN")</f>
      </c>
      <c r="J1245" s="17">
        <f>HYPERLINK("https://docs.wto.org/imrd/directdoc.asp?DDFDocuments/u/G/TBTN17/EU504.DOCX","FR")</f>
      </c>
      <c r="K1245" s="17">
        <f>HYPERLINK("https://docs.wto.org/imrd/directdoc.asp?DDFDocuments/v/G/TBTN17/EU504.DOCX","ES")</f>
      </c>
    </row>
    <row r="1246">
      <c r="A1246" s="11" t="s">
        <v>2698</v>
      </c>
      <c r="B1246" s="12" t="s">
        <v>44</v>
      </c>
      <c r="C1246" s="13">
        <v>42984</v>
      </c>
      <c r="D1246" s="14" t="s">
        <v>13</v>
      </c>
      <c r="E1246" s="15" t="s">
        <v>2699</v>
      </c>
      <c r="F1246" s="16"/>
      <c r="G1246" s="15" t="s">
        <v>2700</v>
      </c>
      <c r="H1246" s="15" t="s">
        <v>421</v>
      </c>
      <c r="I1246" s="17">
        <f>HYPERLINK("https://docs.wto.org/imrd/directdoc.asp?DDFDocuments/t/G/TBTN17/MEX370.DOCX","EN")</f>
      </c>
      <c r="J1246" s="17">
        <f>HYPERLINK("https://docs.wto.org/imrd/directdoc.asp?DDFDocuments/u/G/TBTN17/MEX370.DOCX","FR")</f>
      </c>
      <c r="K1246" s="17">
        <f>HYPERLINK("https://docs.wto.org/imrd/directdoc.asp?DDFDocuments/v/G/TBTN17/MEX370.DOCX","ES")</f>
      </c>
    </row>
    <row r="1247">
      <c r="A1247" s="11" t="s">
        <v>2701</v>
      </c>
      <c r="B1247" s="12" t="s">
        <v>631</v>
      </c>
      <c r="C1247" s="13">
        <v>42984</v>
      </c>
      <c r="D1247" s="14" t="s">
        <v>13</v>
      </c>
      <c r="E1247" s="15"/>
      <c r="F1247" s="16"/>
      <c r="G1247" s="15" t="s">
        <v>649</v>
      </c>
      <c r="H1247" s="15" t="s">
        <v>20</v>
      </c>
      <c r="I1247" s="17">
        <f>HYPERLINK("https://docs.wto.org/imrd/directdoc.asp?DDFDocuments/t/G/TBTN17/RWA76.DOCX","EN")</f>
      </c>
      <c r="J1247" s="17">
        <f>HYPERLINK("https://docs.wto.org/imrd/directdoc.asp?DDFDocuments/u/G/TBTN17/RWA76.DOCX","FR")</f>
      </c>
      <c r="K1247" s="17">
        <f>HYPERLINK("https://docs.wto.org/imrd/directdoc.asp?DDFDocuments/v/G/TBTN17/RWA76.DOCX","ES")</f>
      </c>
    </row>
    <row r="1248">
      <c r="A1248" s="11" t="s">
        <v>2702</v>
      </c>
      <c r="B1248" s="12" t="s">
        <v>631</v>
      </c>
      <c r="C1248" s="13">
        <v>42984</v>
      </c>
      <c r="D1248" s="14" t="s">
        <v>13</v>
      </c>
      <c r="E1248" s="15"/>
      <c r="F1248" s="16"/>
      <c r="G1248" s="15" t="s">
        <v>649</v>
      </c>
      <c r="H1248" s="15" t="s">
        <v>20</v>
      </c>
      <c r="I1248" s="17">
        <f>HYPERLINK("https://docs.wto.org/imrd/directdoc.asp?DDFDocuments/t/G/TBTN17/RWA77.DOCX","EN")</f>
      </c>
      <c r="J1248" s="17">
        <f>HYPERLINK("https://docs.wto.org/imrd/directdoc.asp?DDFDocuments/u/G/TBTN17/RWA77.DOCX","FR")</f>
      </c>
      <c r="K1248" s="17">
        <f>HYPERLINK("https://docs.wto.org/imrd/directdoc.asp?DDFDocuments/v/G/TBTN17/RWA77.DOCX","ES")</f>
      </c>
    </row>
    <row r="1249">
      <c r="A1249" s="11" t="s">
        <v>2703</v>
      </c>
      <c r="B1249" s="12" t="s">
        <v>631</v>
      </c>
      <c r="C1249" s="13">
        <v>42984</v>
      </c>
      <c r="D1249" s="14" t="s">
        <v>13</v>
      </c>
      <c r="E1249" s="15"/>
      <c r="F1249" s="16"/>
      <c r="G1249" s="15" t="s">
        <v>649</v>
      </c>
      <c r="H1249" s="15" t="s">
        <v>20</v>
      </c>
      <c r="I1249" s="17">
        <f>HYPERLINK("https://docs.wto.org/imrd/directdoc.asp?DDFDocuments/t/G/TBTN17/RWA78.DOCX","EN")</f>
      </c>
      <c r="J1249" s="17">
        <f>HYPERLINK("https://docs.wto.org/imrd/directdoc.asp?DDFDocuments/u/G/TBTN17/RWA78.DOCX","FR")</f>
      </c>
      <c r="K1249" s="17">
        <f>HYPERLINK("https://docs.wto.org/imrd/directdoc.asp?DDFDocuments/v/G/TBTN17/RWA78.DOCX","ES")</f>
      </c>
    </row>
    <row r="1250">
      <c r="A1250" s="11" t="s">
        <v>2704</v>
      </c>
      <c r="B1250" s="12" t="s">
        <v>2705</v>
      </c>
      <c r="C1250" s="13">
        <v>42983</v>
      </c>
      <c r="D1250" s="14" t="s">
        <v>13</v>
      </c>
      <c r="E1250" s="15" t="s">
        <v>2706</v>
      </c>
      <c r="F1250" s="16"/>
      <c r="G1250" s="15" t="s">
        <v>95</v>
      </c>
      <c r="H1250" s="15" t="s">
        <v>16</v>
      </c>
      <c r="I1250" s="17">
        <f>HYPERLINK("https://docs.wto.org/imrd/directdoc.asp?DDFDocuments/t/G/TBTN17/GEO101.DOCX","EN")</f>
      </c>
      <c r="J1250" s="17">
        <f>HYPERLINK("https://docs.wto.org/imrd/directdoc.asp?DDFDocuments/u/G/TBTN17/GEO101.DOCX","FR")</f>
      </c>
      <c r="K1250" s="17">
        <f>HYPERLINK("https://docs.wto.org/imrd/directdoc.asp?DDFDocuments/v/G/TBTN17/GEO101.DOCX","ES")</f>
      </c>
    </row>
    <row r="1251">
      <c r="A1251" s="11" t="s">
        <v>2707</v>
      </c>
      <c r="B1251" s="12" t="s">
        <v>2705</v>
      </c>
      <c r="C1251" s="13">
        <v>42983</v>
      </c>
      <c r="D1251" s="14" t="s">
        <v>13</v>
      </c>
      <c r="E1251" s="15" t="s">
        <v>2708</v>
      </c>
      <c r="F1251" s="16"/>
      <c r="G1251" s="15"/>
      <c r="H1251" s="15" t="s">
        <v>16</v>
      </c>
      <c r="I1251" s="17">
        <f>HYPERLINK("https://docs.wto.org/imrd/directdoc.asp?DDFDocuments/t/G/TBTN17/GEO102.DOCX","EN")</f>
      </c>
      <c r="J1251" s="17">
        <f>HYPERLINK("https://docs.wto.org/imrd/directdoc.asp?DDFDocuments/u/G/TBTN17/GEO102.DOCX","FR")</f>
      </c>
      <c r="K1251" s="17">
        <f>HYPERLINK("https://docs.wto.org/imrd/directdoc.asp?DDFDocuments/v/G/TBTN17/GEO102.DOCX","ES")</f>
      </c>
    </row>
    <row r="1252">
      <c r="A1252" s="11" t="s">
        <v>2709</v>
      </c>
      <c r="B1252" s="12" t="s">
        <v>2705</v>
      </c>
      <c r="C1252" s="13">
        <v>42983</v>
      </c>
      <c r="D1252" s="14" t="s">
        <v>13</v>
      </c>
      <c r="E1252" s="15" t="s">
        <v>2710</v>
      </c>
      <c r="F1252" s="16"/>
      <c r="G1252" s="15" t="s">
        <v>2711</v>
      </c>
      <c r="H1252" s="15" t="s">
        <v>16</v>
      </c>
      <c r="I1252" s="17">
        <f>HYPERLINK("https://docs.wto.org/imrd/directdoc.asp?DDFDocuments/t/G/TBTN17/GEO103.DOCX","EN")</f>
      </c>
      <c r="J1252" s="17">
        <f>HYPERLINK("https://docs.wto.org/imrd/directdoc.asp?DDFDocuments/u/G/TBTN17/GEO103.DOCX","FR")</f>
      </c>
      <c r="K1252" s="17">
        <f>HYPERLINK("https://docs.wto.org/imrd/directdoc.asp?DDFDocuments/v/G/TBTN17/GEO103.DOCX","ES")</f>
      </c>
    </row>
    <row r="1253">
      <c r="A1253" s="11" t="s">
        <v>2712</v>
      </c>
      <c r="B1253" s="12" t="s">
        <v>292</v>
      </c>
      <c r="C1253" s="13">
        <v>42983</v>
      </c>
      <c r="D1253" s="14" t="s">
        <v>13</v>
      </c>
      <c r="E1253" s="15" t="s">
        <v>998</v>
      </c>
      <c r="F1253" s="16"/>
      <c r="G1253" s="15"/>
      <c r="H1253" s="15" t="s">
        <v>16</v>
      </c>
      <c r="I1253" s="17">
        <f>HYPERLINK("https://docs.wto.org/imrd/directdoc.asp?DDFDocuments/t/G/TBTN17/JPN566.DOCX","EN")</f>
      </c>
      <c r="J1253" s="17">
        <f>HYPERLINK("https://docs.wto.org/imrd/directdoc.asp?DDFDocuments/u/G/TBTN17/JPN566.DOCX","FR")</f>
      </c>
      <c r="K1253" s="17">
        <f>HYPERLINK("https://docs.wto.org/imrd/directdoc.asp?DDFDocuments/v/G/TBTN17/JPN566.DOCX","ES")</f>
      </c>
    </row>
    <row r="1254">
      <c r="A1254" s="11" t="s">
        <v>2713</v>
      </c>
      <c r="B1254" s="12" t="s">
        <v>341</v>
      </c>
      <c r="C1254" s="13">
        <v>42983</v>
      </c>
      <c r="D1254" s="14" t="s">
        <v>13</v>
      </c>
      <c r="E1254" s="15" t="s">
        <v>2714</v>
      </c>
      <c r="F1254" s="16" t="s">
        <v>2715</v>
      </c>
      <c r="G1254" s="15" t="s">
        <v>2716</v>
      </c>
      <c r="H1254" s="15" t="s">
        <v>68</v>
      </c>
      <c r="I1254" s="17">
        <f>HYPERLINK("https://docs.wto.org/imrd/directdoc.asp?DDFDocuments/t/G/TBTN17/KOR726.DOCX","EN")</f>
      </c>
      <c r="J1254" s="17">
        <f>HYPERLINK("https://docs.wto.org/imrd/directdoc.asp?DDFDocuments/u/G/TBTN17/KOR726.DOCX","FR")</f>
      </c>
      <c r="K1254" s="17">
        <f>HYPERLINK("https://docs.wto.org/imrd/directdoc.asp?DDFDocuments/v/G/TBTN17/KOR726.DOCX","ES")</f>
      </c>
    </row>
    <row r="1255">
      <c r="A1255" s="11" t="s">
        <v>2717</v>
      </c>
      <c r="B1255" s="12" t="s">
        <v>744</v>
      </c>
      <c r="C1255" s="13">
        <v>42983</v>
      </c>
      <c r="D1255" s="14" t="s">
        <v>13</v>
      </c>
      <c r="E1255" s="15" t="s">
        <v>1293</v>
      </c>
      <c r="F1255" s="16"/>
      <c r="G1255" s="15"/>
      <c r="H1255" s="15" t="s">
        <v>1572</v>
      </c>
      <c r="I1255" s="17">
        <f>HYPERLINK("https://docs.wto.org/imrd/directdoc.asp?DDFDocuments/t/G/TBTN17/UKR120.DOCX","EN")</f>
      </c>
      <c r="J1255" s="17">
        <f>HYPERLINK("https://docs.wto.org/imrd/directdoc.asp?DDFDocuments/u/G/TBTN17/UKR120.DOCX","FR")</f>
      </c>
      <c r="K1255" s="17">
        <f>HYPERLINK("https://docs.wto.org/imrd/directdoc.asp?DDFDocuments/v/G/TBTN17/UKR120.DOCX","ES")</f>
      </c>
    </row>
    <row r="1256">
      <c r="A1256" s="11" t="s">
        <v>2718</v>
      </c>
      <c r="B1256" s="12" t="s">
        <v>309</v>
      </c>
      <c r="C1256" s="13">
        <v>42982</v>
      </c>
      <c r="D1256" s="14" t="s">
        <v>51</v>
      </c>
      <c r="E1256" s="15" t="s">
        <v>2719</v>
      </c>
      <c r="F1256" s="16"/>
      <c r="G1256" s="15" t="s">
        <v>91</v>
      </c>
      <c r="H1256" s="15" t="s">
        <v>54</v>
      </c>
      <c r="I1256" s="17">
        <f>HYPERLINK("https://docs.wto.org/imrd/directdoc.asp?DDFDocuments/t/G/TBTN17/CHL413A1.DOCX","EN")</f>
      </c>
      <c r="J1256" s="17">
        <f>HYPERLINK("https://docs.wto.org/imrd/directdoc.asp?DDFDocuments/u/G/TBTN17/CHL413A1.DOCX","FR")</f>
      </c>
      <c r="K1256" s="17">
        <f>HYPERLINK("https://docs.wto.org/imrd/directdoc.asp?DDFDocuments/v/G/TBTN17/CHL413A1.DOCX","ES")</f>
      </c>
    </row>
    <row r="1257">
      <c r="A1257" s="11" t="s">
        <v>2720</v>
      </c>
      <c r="B1257" s="12" t="s">
        <v>89</v>
      </c>
      <c r="C1257" s="13">
        <v>42982</v>
      </c>
      <c r="D1257" s="14" t="s">
        <v>13</v>
      </c>
      <c r="E1257" s="15" t="s">
        <v>939</v>
      </c>
      <c r="F1257" s="16"/>
      <c r="G1257" s="15"/>
      <c r="H1257" s="15" t="s">
        <v>107</v>
      </c>
      <c r="I1257" s="17">
        <f>HYPERLINK("https://docs.wto.org/imrd/directdoc.asp?DDFDocuments/t/G/TBTN17/EU502.DOCX","EN")</f>
      </c>
      <c r="J1257" s="17">
        <f>HYPERLINK("https://docs.wto.org/imrd/directdoc.asp?DDFDocuments/u/G/TBTN17/EU502.DOCX","FR")</f>
      </c>
      <c r="K1257" s="17">
        <f>HYPERLINK("https://docs.wto.org/imrd/directdoc.asp?DDFDocuments/v/G/TBTN17/EU502.DOCX","ES")</f>
      </c>
    </row>
    <row r="1258">
      <c r="A1258" s="11" t="s">
        <v>2721</v>
      </c>
      <c r="B1258" s="12" t="s">
        <v>89</v>
      </c>
      <c r="C1258" s="13">
        <v>42982</v>
      </c>
      <c r="D1258" s="14" t="s">
        <v>13</v>
      </c>
      <c r="E1258" s="15" t="s">
        <v>939</v>
      </c>
      <c r="F1258" s="16"/>
      <c r="G1258" s="15"/>
      <c r="H1258" s="15" t="s">
        <v>107</v>
      </c>
      <c r="I1258" s="17">
        <f>HYPERLINK("https://docs.wto.org/imrd/directdoc.asp?DDFDocuments/t/G/TBTN17/EU503.DOCX","EN")</f>
      </c>
      <c r="J1258" s="17">
        <f>HYPERLINK("https://docs.wto.org/imrd/directdoc.asp?DDFDocuments/u/G/TBTN17/EU503.DOCX","FR")</f>
      </c>
      <c r="K1258" s="17">
        <f>HYPERLINK("https://docs.wto.org/imrd/directdoc.asp?DDFDocuments/v/G/TBTN17/EU503.DOCX","ES")</f>
      </c>
    </row>
    <row r="1259">
      <c r="A1259" s="11" t="s">
        <v>2722</v>
      </c>
      <c r="B1259" s="12" t="s">
        <v>292</v>
      </c>
      <c r="C1259" s="13">
        <v>42982</v>
      </c>
      <c r="D1259" s="14" t="s">
        <v>13</v>
      </c>
      <c r="E1259" s="15" t="s">
        <v>2723</v>
      </c>
      <c r="F1259" s="16" t="s">
        <v>2724</v>
      </c>
      <c r="G1259" s="15"/>
      <c r="H1259" s="15" t="s">
        <v>16</v>
      </c>
      <c r="I1259" s="17">
        <f>HYPERLINK("https://docs.wto.org/imrd/directdoc.asp?DDFDocuments/t/G/TBTN17/JPN565.DOCX","EN")</f>
      </c>
      <c r="J1259" s="17">
        <f>HYPERLINK("https://docs.wto.org/imrd/directdoc.asp?DDFDocuments/u/G/TBTN17/JPN565.DOCX","FR")</f>
      </c>
      <c r="K1259" s="17">
        <f>HYPERLINK("https://docs.wto.org/imrd/directdoc.asp?DDFDocuments/v/G/TBTN17/JPN565.DOCX","ES")</f>
      </c>
    </row>
    <row r="1260">
      <c r="A1260" s="11" t="s">
        <v>2725</v>
      </c>
      <c r="B1260" s="12" t="s">
        <v>44</v>
      </c>
      <c r="C1260" s="13">
        <v>42982</v>
      </c>
      <c r="D1260" s="14" t="s">
        <v>51</v>
      </c>
      <c r="E1260" s="15" t="s">
        <v>2726</v>
      </c>
      <c r="F1260" s="16"/>
      <c r="G1260" s="15" t="s">
        <v>2727</v>
      </c>
      <c r="H1260" s="15"/>
      <c r="I1260" s="17">
        <f>HYPERLINK("https://docs.wto.org/imrd/directdoc.asp?DDFDocuments/t/G/TBTN10/MEX197A2.DOCX","EN")</f>
      </c>
      <c r="J1260" s="17">
        <f>HYPERLINK("https://docs.wto.org/imrd/directdoc.asp?DDFDocuments/u/G/TBTN10/MEX197A2.DOCX","FR")</f>
      </c>
      <c r="K1260" s="17">
        <f>HYPERLINK("https://docs.wto.org/imrd/directdoc.asp?DDFDocuments/v/G/TBTN10/MEX197A2.DOCX","ES")</f>
      </c>
    </row>
    <row r="1261">
      <c r="A1261" s="11" t="s">
        <v>2728</v>
      </c>
      <c r="B1261" s="12" t="s">
        <v>371</v>
      </c>
      <c r="C1261" s="13">
        <v>42982</v>
      </c>
      <c r="D1261" s="14" t="s">
        <v>13</v>
      </c>
      <c r="E1261" s="15" t="s">
        <v>2729</v>
      </c>
      <c r="F1261" s="16" t="s">
        <v>2730</v>
      </c>
      <c r="G1261" s="15" t="s">
        <v>91</v>
      </c>
      <c r="H1261" s="15" t="s">
        <v>16</v>
      </c>
      <c r="I1261" s="17">
        <f>HYPERLINK("https://docs.wto.org/imrd/directdoc.asp?DDFDocuments/t/G/TBTN17/PER97.DOCX","EN")</f>
      </c>
      <c r="J1261" s="17">
        <f>HYPERLINK("https://docs.wto.org/imrd/directdoc.asp?DDFDocuments/u/G/TBTN17/PER97.DOCX","FR")</f>
      </c>
      <c r="K1261" s="17">
        <f>HYPERLINK("https://docs.wto.org/imrd/directdoc.asp?DDFDocuments/v/G/TBTN17/PER97.DOCX","ES")</f>
      </c>
    </row>
    <row r="1262">
      <c r="A1262" s="11" t="s">
        <v>2731</v>
      </c>
      <c r="B1262" s="12" t="s">
        <v>383</v>
      </c>
      <c r="C1262" s="13">
        <v>42982</v>
      </c>
      <c r="D1262" s="14" t="s">
        <v>13</v>
      </c>
      <c r="E1262" s="15" t="s">
        <v>2732</v>
      </c>
      <c r="F1262" s="16"/>
      <c r="G1262" s="15"/>
      <c r="H1262" s="15" t="s">
        <v>16</v>
      </c>
      <c r="I1262" s="17">
        <f>HYPERLINK("https://docs.wto.org/imrd/directdoc.asp?DDFDocuments/t/G/TBTN17/SGP39.DOCX","EN")</f>
      </c>
      <c r="J1262" s="17">
        <f>HYPERLINK("https://docs.wto.org/imrd/directdoc.asp?DDFDocuments/u/G/TBTN17/SGP39.DOCX","FR")</f>
      </c>
      <c r="K1262" s="17">
        <f>HYPERLINK("https://docs.wto.org/imrd/directdoc.asp?DDFDocuments/v/G/TBTN17/SGP39.DOCX","ES")</f>
      </c>
    </row>
    <row r="1263">
      <c r="A1263" s="11" t="s">
        <v>2733</v>
      </c>
      <c r="B1263" s="12" t="s">
        <v>39</v>
      </c>
      <c r="C1263" s="13">
        <v>42979</v>
      </c>
      <c r="D1263" s="14" t="s">
        <v>109</v>
      </c>
      <c r="E1263" s="15" t="s">
        <v>2734</v>
      </c>
      <c r="F1263" s="16"/>
      <c r="G1263" s="15" t="s">
        <v>2735</v>
      </c>
      <c r="H1263" s="15" t="s">
        <v>161</v>
      </c>
      <c r="I1263" s="17">
        <f>HYPERLINK("https://docs.wto.org/imrd/directdoc.asp?DDFDocuments/t/G/TBTN17/CAN531C1.DOCX","EN")</f>
      </c>
      <c r="J1263" s="17">
        <f>HYPERLINK("https://docs.wto.org/imrd/directdoc.asp?DDFDocuments/u/G/TBTN17/CAN531C1.DOCX","FR")</f>
      </c>
      <c r="K1263" s="17">
        <f>HYPERLINK("https://docs.wto.org/imrd/directdoc.asp?DDFDocuments/v/G/TBTN17/CAN531C1.DOCX","ES")</f>
      </c>
    </row>
    <row r="1264">
      <c r="A1264" s="11" t="s">
        <v>2736</v>
      </c>
      <c r="B1264" s="12" t="s">
        <v>83</v>
      </c>
      <c r="C1264" s="13">
        <v>42978</v>
      </c>
      <c r="D1264" s="14" t="s">
        <v>51</v>
      </c>
      <c r="E1264" s="15" t="s">
        <v>2737</v>
      </c>
      <c r="F1264" s="16" t="s">
        <v>2738</v>
      </c>
      <c r="G1264" s="15"/>
      <c r="H1264" s="15" t="s">
        <v>54</v>
      </c>
      <c r="I1264" s="17">
        <f>HYPERLINK("https://docs.wto.org/imrd/directdoc.asp?DDFDocuments/q/G/TBTN17/BRA707A2.pdf","EN")</f>
      </c>
      <c r="J1264" s="17">
        <f>HYPERLINK("https://docs.wto.org/imrd/directdoc.asp?DDFDocuments/r/G/TBTN17/BRA707A2.pdf","FR")</f>
      </c>
      <c r="K1264" s="17">
        <f>HYPERLINK("https://docs.wto.org/imrd/directdoc.asp?DDFDocuments/s/G/TBTN17/BRA707A2.pdf","ES")</f>
      </c>
    </row>
    <row r="1265">
      <c r="A1265" s="11" t="s">
        <v>2739</v>
      </c>
      <c r="B1265" s="12" t="s">
        <v>341</v>
      </c>
      <c r="C1265" s="13">
        <v>42978</v>
      </c>
      <c r="D1265" s="14" t="s">
        <v>13</v>
      </c>
      <c r="E1265" s="15" t="s">
        <v>2740</v>
      </c>
      <c r="F1265" s="16"/>
      <c r="G1265" s="15" t="s">
        <v>2741</v>
      </c>
      <c r="H1265" s="15" t="s">
        <v>1572</v>
      </c>
      <c r="I1265" s="17">
        <f>HYPERLINK("https://docs.wto.org/imrd/directdoc.asp?DDFDocuments/q/G/TBTN17/KOR724.pdf","EN")</f>
      </c>
      <c r="J1265" s="17">
        <f>HYPERLINK("https://docs.wto.org/imrd/directdoc.asp?DDFDocuments/r/G/TBTN17/KOR724.pdf","FR")</f>
      </c>
      <c r="K1265" s="17">
        <f>HYPERLINK("https://docs.wto.org/imrd/directdoc.asp?DDFDocuments/s/G/TBTN17/KOR724.pdf","ES")</f>
      </c>
    </row>
    <row r="1266">
      <c r="A1266" s="11" t="s">
        <v>2742</v>
      </c>
      <c r="B1266" s="12" t="s">
        <v>341</v>
      </c>
      <c r="C1266" s="13">
        <v>42978</v>
      </c>
      <c r="D1266" s="14" t="s">
        <v>13</v>
      </c>
      <c r="E1266" s="15" t="s">
        <v>2743</v>
      </c>
      <c r="F1266" s="16"/>
      <c r="G1266" s="15"/>
      <c r="H1266" s="15" t="s">
        <v>20</v>
      </c>
      <c r="I1266" s="17">
        <f>HYPERLINK("https://docs.wto.org/imrd/directdoc.asp?DDFDocuments/q/G/TBTN17/KOR725.pdf","EN")</f>
      </c>
      <c r="J1266" s="17">
        <f>HYPERLINK("https://docs.wto.org/imrd/directdoc.asp?DDFDocuments/r/G/TBTN17/KOR725.pdf","FR")</f>
      </c>
      <c r="K1266" s="17">
        <f>HYPERLINK("https://docs.wto.org/imrd/directdoc.asp?DDFDocuments/s/G/TBTN17/KOR725.pdf","ES")</f>
      </c>
    </row>
    <row r="1267">
      <c r="A1267" s="11" t="s">
        <v>2744</v>
      </c>
      <c r="B1267" s="12" t="s">
        <v>631</v>
      </c>
      <c r="C1267" s="13">
        <v>42978</v>
      </c>
      <c r="D1267" s="14" t="s">
        <v>13</v>
      </c>
      <c r="E1267" s="15"/>
      <c r="F1267" s="16"/>
      <c r="G1267" s="15" t="s">
        <v>1748</v>
      </c>
      <c r="H1267" s="15" t="s">
        <v>20</v>
      </c>
      <c r="I1267" s="17">
        <f>HYPERLINK("https://docs.wto.org/imrd/directdoc.asp?DDFDocuments/q/G/TBTN17/RWA57.pdf","EN")</f>
      </c>
      <c r="J1267" s="17">
        <f>HYPERLINK("https://docs.wto.org/imrd/directdoc.asp?DDFDocuments/r/G/TBTN17/RWA57.pdf","FR")</f>
      </c>
      <c r="K1267" s="17">
        <f>HYPERLINK("https://docs.wto.org/imrd/directdoc.asp?DDFDocuments/s/G/TBTN17/RWA57.pdf","ES")</f>
      </c>
    </row>
    <row r="1268">
      <c r="A1268" s="11" t="s">
        <v>2745</v>
      </c>
      <c r="B1268" s="12" t="s">
        <v>631</v>
      </c>
      <c r="C1268" s="13">
        <v>42978</v>
      </c>
      <c r="D1268" s="14" t="s">
        <v>13</v>
      </c>
      <c r="E1268" s="15"/>
      <c r="F1268" s="16"/>
      <c r="G1268" s="15" t="s">
        <v>2746</v>
      </c>
      <c r="H1268" s="15" t="s">
        <v>20</v>
      </c>
      <c r="I1268" s="17">
        <f>HYPERLINK("https://docs.wto.org/imrd/directdoc.asp?DDFDocuments/q/G/TBTN17/RWA58.pdf","EN")</f>
      </c>
      <c r="J1268" s="17">
        <f>HYPERLINK("https://docs.wto.org/imrd/directdoc.asp?DDFDocuments/r/G/TBTN17/RWA58.pdf","FR")</f>
      </c>
      <c r="K1268" s="17">
        <f>HYPERLINK("https://docs.wto.org/imrd/directdoc.asp?DDFDocuments/s/G/TBTN17/RWA58.pdf","ES")</f>
      </c>
    </row>
    <row r="1269">
      <c r="A1269" s="11" t="s">
        <v>2747</v>
      </c>
      <c r="B1269" s="12" t="s">
        <v>631</v>
      </c>
      <c r="C1269" s="13">
        <v>42978</v>
      </c>
      <c r="D1269" s="14" t="s">
        <v>13</v>
      </c>
      <c r="E1269" s="15"/>
      <c r="F1269" s="16"/>
      <c r="G1269" s="15" t="s">
        <v>168</v>
      </c>
      <c r="H1269" s="15" t="s">
        <v>20</v>
      </c>
      <c r="I1269" s="17">
        <f>HYPERLINK("https://docs.wto.org/imrd/directdoc.asp?DDFDocuments/q/G/TBTN17/RWA59.pdf","EN")</f>
      </c>
      <c r="J1269" s="17">
        <f>HYPERLINK("https://docs.wto.org/imrd/directdoc.asp?DDFDocuments/r/G/TBTN17/RWA59.pdf","FR")</f>
      </c>
      <c r="K1269" s="17">
        <f>HYPERLINK("https://docs.wto.org/imrd/directdoc.asp?DDFDocuments/s/G/TBTN17/RWA59.pdf","ES")</f>
      </c>
    </row>
    <row r="1270">
      <c r="A1270" s="11" t="s">
        <v>2748</v>
      </c>
      <c r="B1270" s="12" t="s">
        <v>631</v>
      </c>
      <c r="C1270" s="13">
        <v>42978</v>
      </c>
      <c r="D1270" s="14" t="s">
        <v>13</v>
      </c>
      <c r="E1270" s="15"/>
      <c r="F1270" s="16"/>
      <c r="G1270" s="15" t="s">
        <v>537</v>
      </c>
      <c r="H1270" s="15" t="s">
        <v>20</v>
      </c>
      <c r="I1270" s="17">
        <f>HYPERLINK("https://docs.wto.org/imrd/directdoc.asp?DDFDocuments/q/G/TBTN17/RWA60.pdf","EN")</f>
      </c>
      <c r="J1270" s="17">
        <f>HYPERLINK("https://docs.wto.org/imrd/directdoc.asp?DDFDocuments/r/G/TBTN17/RWA60.pdf","FR")</f>
      </c>
      <c r="K1270" s="17">
        <f>HYPERLINK("https://docs.wto.org/imrd/directdoc.asp?DDFDocuments/s/G/TBTN17/RWA60.pdf","ES")</f>
      </c>
    </row>
    <row r="1271">
      <c r="A1271" s="11" t="s">
        <v>2749</v>
      </c>
      <c r="B1271" s="12" t="s">
        <v>631</v>
      </c>
      <c r="C1271" s="13">
        <v>42978</v>
      </c>
      <c r="D1271" s="14" t="s">
        <v>13</v>
      </c>
      <c r="E1271" s="15"/>
      <c r="F1271" s="16"/>
      <c r="G1271" s="15" t="s">
        <v>621</v>
      </c>
      <c r="H1271" s="15" t="s">
        <v>20</v>
      </c>
      <c r="I1271" s="17">
        <f>HYPERLINK("https://docs.wto.org/imrd/directdoc.asp?DDFDocuments/q/G/TBTN17/RWA61.pdf","EN")</f>
      </c>
      <c r="J1271" s="17">
        <f>HYPERLINK("https://docs.wto.org/imrd/directdoc.asp?DDFDocuments/r/G/TBTN17/RWA61.pdf","FR")</f>
      </c>
      <c r="K1271" s="17">
        <f>HYPERLINK("https://docs.wto.org/imrd/directdoc.asp?DDFDocuments/s/G/TBTN17/RWA61.pdf","ES")</f>
      </c>
    </row>
    <row r="1272">
      <c r="A1272" s="11" t="s">
        <v>2750</v>
      </c>
      <c r="B1272" s="12" t="s">
        <v>631</v>
      </c>
      <c r="C1272" s="13">
        <v>42978</v>
      </c>
      <c r="D1272" s="14" t="s">
        <v>13</v>
      </c>
      <c r="E1272" s="15"/>
      <c r="F1272" s="16"/>
      <c r="G1272" s="15" t="s">
        <v>1548</v>
      </c>
      <c r="H1272" s="15" t="s">
        <v>20</v>
      </c>
      <c r="I1272" s="17">
        <f>HYPERLINK("https://docs.wto.org/imrd/directdoc.asp?DDFDocuments/q/G/TBTN17/RWA62.pdf","EN")</f>
      </c>
      <c r="J1272" s="17">
        <f>HYPERLINK("https://docs.wto.org/imrd/directdoc.asp?DDFDocuments/r/G/TBTN17/RWA62.pdf","FR")</f>
      </c>
      <c r="K1272" s="17">
        <f>HYPERLINK("https://docs.wto.org/imrd/directdoc.asp?DDFDocuments/s/G/TBTN17/RWA62.pdf","ES")</f>
      </c>
    </row>
    <row r="1273">
      <c r="A1273" s="11" t="s">
        <v>2751</v>
      </c>
      <c r="B1273" s="12" t="s">
        <v>631</v>
      </c>
      <c r="C1273" s="13">
        <v>42978</v>
      </c>
      <c r="D1273" s="14" t="s">
        <v>13</v>
      </c>
      <c r="E1273" s="15"/>
      <c r="F1273" s="16"/>
      <c r="G1273" s="15" t="s">
        <v>2752</v>
      </c>
      <c r="H1273" s="15" t="s">
        <v>20</v>
      </c>
      <c r="I1273" s="17">
        <f>HYPERLINK("https://docs.wto.org/imrd/directdoc.asp?DDFDocuments/q/G/TBTN17/RWA63.pdf","EN")</f>
      </c>
      <c r="J1273" s="17">
        <f>HYPERLINK("https://docs.wto.org/imrd/directdoc.asp?DDFDocuments/r/G/TBTN17/RWA63.pdf","FR")</f>
      </c>
      <c r="K1273" s="17">
        <f>HYPERLINK("https://docs.wto.org/imrd/directdoc.asp?DDFDocuments/s/G/TBTN17/RWA63.pdf","ES")</f>
      </c>
    </row>
    <row r="1274">
      <c r="A1274" s="11" t="s">
        <v>2753</v>
      </c>
      <c r="B1274" s="12" t="s">
        <v>631</v>
      </c>
      <c r="C1274" s="13">
        <v>42978</v>
      </c>
      <c r="D1274" s="14" t="s">
        <v>13</v>
      </c>
      <c r="E1274" s="15"/>
      <c r="F1274" s="16"/>
      <c r="G1274" s="15" t="s">
        <v>2754</v>
      </c>
      <c r="H1274" s="15" t="s">
        <v>20</v>
      </c>
      <c r="I1274" s="17">
        <f>HYPERLINK("https://docs.wto.org/imrd/directdoc.asp?DDFDocuments/q/G/TBTN17/RWA64.pdf","EN")</f>
      </c>
      <c r="J1274" s="17">
        <f>HYPERLINK("https://docs.wto.org/imrd/directdoc.asp?DDFDocuments/r/G/TBTN17/RWA64.pdf","FR")</f>
      </c>
      <c r="K1274" s="17">
        <f>HYPERLINK("https://docs.wto.org/imrd/directdoc.asp?DDFDocuments/s/G/TBTN17/RWA64.pdf","ES")</f>
      </c>
    </row>
    <row r="1275">
      <c r="A1275" s="11" t="s">
        <v>2755</v>
      </c>
      <c r="B1275" s="12" t="s">
        <v>631</v>
      </c>
      <c r="C1275" s="13">
        <v>42978</v>
      </c>
      <c r="D1275" s="14" t="s">
        <v>13</v>
      </c>
      <c r="E1275" s="15"/>
      <c r="F1275" s="16"/>
      <c r="G1275" s="15" t="s">
        <v>2754</v>
      </c>
      <c r="H1275" s="15" t="s">
        <v>20</v>
      </c>
      <c r="I1275" s="17">
        <f>HYPERLINK("https://docs.wto.org/imrd/directdoc.asp?DDFDocuments/q/G/TBTN17/RWA65.pdf","EN")</f>
      </c>
      <c r="J1275" s="17">
        <f>HYPERLINK("https://docs.wto.org/imrd/directdoc.asp?DDFDocuments/r/G/TBTN17/RWA65.pdf","FR")</f>
      </c>
      <c r="K1275" s="17">
        <f>HYPERLINK("https://docs.wto.org/imrd/directdoc.asp?DDFDocuments/s/G/TBTN17/RWA65.pdf","ES")</f>
      </c>
    </row>
    <row r="1276">
      <c r="A1276" s="11" t="s">
        <v>2756</v>
      </c>
      <c r="B1276" s="12" t="s">
        <v>631</v>
      </c>
      <c r="C1276" s="13">
        <v>42978</v>
      </c>
      <c r="D1276" s="14" t="s">
        <v>13</v>
      </c>
      <c r="E1276" s="15"/>
      <c r="F1276" s="16"/>
      <c r="G1276" s="15" t="s">
        <v>2214</v>
      </c>
      <c r="H1276" s="15" t="s">
        <v>20</v>
      </c>
      <c r="I1276" s="17">
        <f>HYPERLINK("https://docs.wto.org/imrd/directdoc.asp?DDFDocuments/q/G/TBTN17/RWA66.pdf","EN")</f>
      </c>
      <c r="J1276" s="17">
        <f>HYPERLINK("https://docs.wto.org/imrd/directdoc.asp?DDFDocuments/r/G/TBTN17/RWA66.pdf","FR")</f>
      </c>
      <c r="K1276" s="17">
        <f>HYPERLINK("https://docs.wto.org/imrd/directdoc.asp?DDFDocuments/s/G/TBTN17/RWA66.pdf","ES")</f>
      </c>
    </row>
    <row r="1277">
      <c r="A1277" s="11" t="s">
        <v>2757</v>
      </c>
      <c r="B1277" s="12" t="s">
        <v>631</v>
      </c>
      <c r="C1277" s="13">
        <v>42978</v>
      </c>
      <c r="D1277" s="14" t="s">
        <v>13</v>
      </c>
      <c r="E1277" s="15"/>
      <c r="F1277" s="16"/>
      <c r="G1277" s="15" t="s">
        <v>168</v>
      </c>
      <c r="H1277" s="15" t="s">
        <v>16</v>
      </c>
      <c r="I1277" s="17">
        <f>HYPERLINK("https://docs.wto.org/imrd/directdoc.asp?DDFDocuments/q/G/TBTN17/RWA67.pdf","EN")</f>
      </c>
      <c r="J1277" s="17">
        <f>HYPERLINK("https://docs.wto.org/imrd/directdoc.asp?DDFDocuments/r/G/TBTN17/RWA67.pdf","FR")</f>
      </c>
      <c r="K1277" s="17">
        <f>HYPERLINK("https://docs.wto.org/imrd/directdoc.asp?DDFDocuments/s/G/TBTN17/RWA67.pdf","ES")</f>
      </c>
    </row>
    <row r="1278">
      <c r="A1278" s="11" t="s">
        <v>2758</v>
      </c>
      <c r="B1278" s="12" t="s">
        <v>631</v>
      </c>
      <c r="C1278" s="13">
        <v>42978</v>
      </c>
      <c r="D1278" s="14" t="s">
        <v>13</v>
      </c>
      <c r="E1278" s="15"/>
      <c r="F1278" s="16"/>
      <c r="G1278" s="15" t="s">
        <v>2759</v>
      </c>
      <c r="H1278" s="15" t="s">
        <v>20</v>
      </c>
      <c r="I1278" s="17">
        <f>HYPERLINK("https://docs.wto.org/imrd/directdoc.asp?DDFDocuments/q/G/TBTN17/RWA68.pdf","EN")</f>
      </c>
      <c r="J1278" s="17">
        <f>HYPERLINK("https://docs.wto.org/imrd/directdoc.asp?DDFDocuments/r/G/TBTN17/RWA68.pdf","FR")</f>
      </c>
      <c r="K1278" s="17">
        <f>HYPERLINK("https://docs.wto.org/imrd/directdoc.asp?DDFDocuments/s/G/TBTN17/RWA68.pdf","ES")</f>
      </c>
    </row>
    <row r="1279">
      <c r="A1279" s="11" t="s">
        <v>2760</v>
      </c>
      <c r="B1279" s="12" t="s">
        <v>631</v>
      </c>
      <c r="C1279" s="13">
        <v>42978</v>
      </c>
      <c r="D1279" s="14" t="s">
        <v>13</v>
      </c>
      <c r="E1279" s="15"/>
      <c r="F1279" s="16"/>
      <c r="G1279" s="15" t="s">
        <v>2761</v>
      </c>
      <c r="H1279" s="15" t="s">
        <v>20</v>
      </c>
      <c r="I1279" s="17">
        <f>HYPERLINK("https://docs.wto.org/imrd/directdoc.asp?DDFDocuments/q/G/TBTN17/RWA69.pdf","EN")</f>
      </c>
      <c r="J1279" s="17">
        <f>HYPERLINK("https://docs.wto.org/imrd/directdoc.asp?DDFDocuments/r/G/TBTN17/RWA69.pdf","FR")</f>
      </c>
      <c r="K1279" s="17">
        <f>HYPERLINK("https://docs.wto.org/imrd/directdoc.asp?DDFDocuments/s/G/TBTN17/RWA69.pdf","ES")</f>
      </c>
    </row>
    <row r="1280">
      <c r="A1280" s="11" t="s">
        <v>2762</v>
      </c>
      <c r="B1280" s="12" t="s">
        <v>631</v>
      </c>
      <c r="C1280" s="13">
        <v>42978</v>
      </c>
      <c r="D1280" s="14" t="s">
        <v>13</v>
      </c>
      <c r="E1280" s="15"/>
      <c r="F1280" s="16"/>
      <c r="G1280" s="15" t="s">
        <v>649</v>
      </c>
      <c r="H1280" s="15" t="s">
        <v>20</v>
      </c>
      <c r="I1280" s="17">
        <f>HYPERLINK("https://docs.wto.org/imrd/directdoc.asp?DDFDocuments/q/G/TBTN17/RWA70.pdf","EN")</f>
      </c>
      <c r="J1280" s="17">
        <f>HYPERLINK("https://docs.wto.org/imrd/directdoc.asp?DDFDocuments/r/G/TBTN17/RWA70.pdf","FR")</f>
      </c>
      <c r="K1280" s="17">
        <f>HYPERLINK("https://docs.wto.org/imrd/directdoc.asp?DDFDocuments/s/G/TBTN17/RWA70.pdf","ES")</f>
      </c>
    </row>
    <row r="1281">
      <c r="A1281" s="11" t="s">
        <v>2763</v>
      </c>
      <c r="B1281" s="12" t="s">
        <v>631</v>
      </c>
      <c r="C1281" s="13">
        <v>42978</v>
      </c>
      <c r="D1281" s="14" t="s">
        <v>13</v>
      </c>
      <c r="E1281" s="15"/>
      <c r="F1281" s="16"/>
      <c r="G1281" s="15" t="s">
        <v>603</v>
      </c>
      <c r="H1281" s="15" t="s">
        <v>20</v>
      </c>
      <c r="I1281" s="17">
        <f>HYPERLINK("https://docs.wto.org/imrd/directdoc.asp?DDFDocuments/q/G/TBTN17/RWA71.pdf","EN")</f>
      </c>
      <c r="J1281" s="17">
        <f>HYPERLINK("https://docs.wto.org/imrd/directdoc.asp?DDFDocuments/r/G/TBTN17/RWA71.pdf","FR")</f>
      </c>
      <c r="K1281" s="17">
        <f>HYPERLINK("https://docs.wto.org/imrd/directdoc.asp?DDFDocuments/s/G/TBTN17/RWA71.pdf","ES")</f>
      </c>
    </row>
    <row r="1282">
      <c r="A1282" s="11" t="s">
        <v>2764</v>
      </c>
      <c r="B1282" s="12" t="s">
        <v>631</v>
      </c>
      <c r="C1282" s="13">
        <v>42978</v>
      </c>
      <c r="D1282" s="14" t="s">
        <v>13</v>
      </c>
      <c r="E1282" s="15"/>
      <c r="F1282" s="16"/>
      <c r="G1282" s="15" t="s">
        <v>668</v>
      </c>
      <c r="H1282" s="15" t="s">
        <v>20</v>
      </c>
      <c r="I1282" s="17">
        <f>HYPERLINK("https://docs.wto.org/imrd/directdoc.asp?DDFDocuments/q/G/TBTN17/RWA72.pdf","EN")</f>
      </c>
      <c r="J1282" s="17">
        <f>HYPERLINK("https://docs.wto.org/imrd/directdoc.asp?DDFDocuments/r/G/TBTN17/RWA72.pdf","FR")</f>
      </c>
      <c r="K1282" s="17">
        <f>HYPERLINK("https://docs.wto.org/imrd/directdoc.asp?DDFDocuments/s/G/TBTN17/RWA72.pdf","ES")</f>
      </c>
    </row>
    <row r="1283">
      <c r="A1283" s="11" t="s">
        <v>2765</v>
      </c>
      <c r="B1283" s="12" t="s">
        <v>631</v>
      </c>
      <c r="C1283" s="13">
        <v>42978</v>
      </c>
      <c r="D1283" s="14" t="s">
        <v>13</v>
      </c>
      <c r="E1283" s="15"/>
      <c r="F1283" s="16"/>
      <c r="G1283" s="15" t="s">
        <v>677</v>
      </c>
      <c r="H1283" s="15" t="s">
        <v>20</v>
      </c>
      <c r="I1283" s="17">
        <f>HYPERLINK("https://docs.wto.org/imrd/directdoc.asp?DDFDocuments/q/G/TBTN17/RWA73.pdf","EN")</f>
      </c>
      <c r="J1283" s="17">
        <f>HYPERLINK("https://docs.wto.org/imrd/directdoc.asp?DDFDocuments/r/G/TBTN17/RWA73.pdf","FR")</f>
      </c>
      <c r="K1283" s="17">
        <f>HYPERLINK("https://docs.wto.org/imrd/directdoc.asp?DDFDocuments/s/G/TBTN17/RWA73.pdf","ES")</f>
      </c>
    </row>
    <row r="1284">
      <c r="A1284" s="11" t="s">
        <v>2766</v>
      </c>
      <c r="B1284" s="12" t="s">
        <v>631</v>
      </c>
      <c r="C1284" s="13">
        <v>42978</v>
      </c>
      <c r="D1284" s="14" t="s">
        <v>13</v>
      </c>
      <c r="E1284" s="15"/>
      <c r="F1284" s="16"/>
      <c r="G1284" s="15" t="s">
        <v>2767</v>
      </c>
      <c r="H1284" s="15" t="s">
        <v>795</v>
      </c>
      <c r="I1284" s="17">
        <f>HYPERLINK("https://docs.wto.org/imrd/directdoc.asp?DDFDocuments/q/G/TBTN17/RWA74.pdf","EN")</f>
      </c>
      <c r="J1284" s="17">
        <f>HYPERLINK("https://docs.wto.org/imrd/directdoc.asp?DDFDocuments/r/G/TBTN17/RWA74.pdf","FR")</f>
      </c>
      <c r="K1284" s="17">
        <f>HYPERLINK("https://docs.wto.org/imrd/directdoc.asp?DDFDocuments/s/G/TBTN17/RWA74.pdf","ES")</f>
      </c>
    </row>
    <row r="1285">
      <c r="A1285" s="11" t="s">
        <v>2768</v>
      </c>
      <c r="B1285" s="12" t="s">
        <v>631</v>
      </c>
      <c r="C1285" s="13">
        <v>42978</v>
      </c>
      <c r="D1285" s="14" t="s">
        <v>13</v>
      </c>
      <c r="E1285" s="15"/>
      <c r="F1285" s="16"/>
      <c r="G1285" s="15" t="s">
        <v>2769</v>
      </c>
      <c r="H1285" s="15" t="s">
        <v>20</v>
      </c>
      <c r="I1285" s="17">
        <f>HYPERLINK("https://docs.wto.org/imrd/directdoc.asp?DDFDocuments/q/G/TBTN17/RWA75.pdf","EN")</f>
      </c>
      <c r="J1285" s="17">
        <f>HYPERLINK("https://docs.wto.org/imrd/directdoc.asp?DDFDocuments/r/G/TBTN17/RWA75.pdf","FR")</f>
      </c>
      <c r="K1285" s="17">
        <f>HYPERLINK("https://docs.wto.org/imrd/directdoc.asp?DDFDocuments/s/G/TBTN17/RWA75.pdf","ES")</f>
      </c>
    </row>
    <row r="1286">
      <c r="A1286" s="11" t="s">
        <v>2770</v>
      </c>
      <c r="B1286" s="12" t="s">
        <v>362</v>
      </c>
      <c r="C1286" s="13">
        <v>42977</v>
      </c>
      <c r="D1286" s="14" t="s">
        <v>13</v>
      </c>
      <c r="E1286" s="15"/>
      <c r="F1286" s="16" t="s">
        <v>366</v>
      </c>
      <c r="G1286" s="15" t="s">
        <v>367</v>
      </c>
      <c r="H1286" s="15" t="s">
        <v>149</v>
      </c>
      <c r="I1286" s="17"/>
      <c r="J1286" s="17">
        <f>HYPERLINK("https://docs.wto.org/imrd/directdoc.asp?DDFDocuments/r/G/TBTN17/BOL6.pdf","FR")</f>
      </c>
      <c r="K1286" s="17">
        <f>HYPERLINK("https://docs.wto.org/imrd/directdoc.asp?DDFDocuments/s/G/TBTN17/BOL6.pdf","ES")</f>
      </c>
    </row>
    <row r="1287">
      <c r="A1287" s="11" t="s">
        <v>2771</v>
      </c>
      <c r="B1287" s="12" t="s">
        <v>83</v>
      </c>
      <c r="C1287" s="13">
        <v>42977</v>
      </c>
      <c r="D1287" s="14" t="s">
        <v>13</v>
      </c>
      <c r="E1287" s="15" t="s">
        <v>2772</v>
      </c>
      <c r="F1287" s="16" t="s">
        <v>2773</v>
      </c>
      <c r="G1287" s="15" t="s">
        <v>2774</v>
      </c>
      <c r="H1287" s="15" t="s">
        <v>20</v>
      </c>
      <c r="I1287" s="17">
        <f>HYPERLINK("https://docs.wto.org/imrd/directdoc.asp?DDFDocuments/q/G/TBTN17/BRA739.pdf","EN")</f>
      </c>
      <c r="J1287" s="17">
        <f>HYPERLINK("https://docs.wto.org/imrd/directdoc.asp?DDFDocuments/r/G/TBTN17/BRA739.pdf","FR")</f>
      </c>
      <c r="K1287" s="17">
        <f>HYPERLINK("https://docs.wto.org/imrd/directdoc.asp?DDFDocuments/s/G/TBTN17/BRA739.pdf","ES")</f>
      </c>
    </row>
    <row r="1288">
      <c r="A1288" s="11" t="s">
        <v>2775</v>
      </c>
      <c r="B1288" s="12" t="s">
        <v>83</v>
      </c>
      <c r="C1288" s="13">
        <v>42977</v>
      </c>
      <c r="D1288" s="14" t="s">
        <v>13</v>
      </c>
      <c r="E1288" s="15" t="s">
        <v>2776</v>
      </c>
      <c r="F1288" s="16" t="s">
        <v>2777</v>
      </c>
      <c r="G1288" s="15"/>
      <c r="H1288" s="15" t="s">
        <v>220</v>
      </c>
      <c r="I1288" s="17">
        <f>HYPERLINK("https://docs.wto.org/imrd/directdoc.asp?DDFDocuments/q/G/TBTN17/BRA740.pdf","EN")</f>
      </c>
      <c r="J1288" s="17">
        <f>HYPERLINK("https://docs.wto.org/imrd/directdoc.asp?DDFDocuments/r/G/TBTN17/BRA740.pdf","FR")</f>
      </c>
      <c r="K1288" s="17">
        <f>HYPERLINK("https://docs.wto.org/imrd/directdoc.asp?DDFDocuments/s/G/TBTN17/BRA740.pdf","ES")</f>
      </c>
    </row>
    <row r="1289">
      <c r="A1289" s="11" t="s">
        <v>2778</v>
      </c>
      <c r="B1289" s="12" t="s">
        <v>18</v>
      </c>
      <c r="C1289" s="13">
        <v>42977</v>
      </c>
      <c r="D1289" s="14" t="s">
        <v>13</v>
      </c>
      <c r="E1289" s="15"/>
      <c r="F1289" s="16"/>
      <c r="G1289" s="15" t="s">
        <v>1342</v>
      </c>
      <c r="H1289" s="15" t="s">
        <v>20</v>
      </c>
      <c r="I1289" s="17">
        <f>HYPERLINK("https://docs.wto.org/imrd/directdoc.asp?DDFDocuments/q/G/TBTN17/KEN589.pdf","EN")</f>
      </c>
      <c r="J1289" s="17">
        <f>HYPERLINK("https://docs.wto.org/imrd/directdoc.asp?DDFDocuments/r/G/TBTN17/KEN589.pdf","FR")</f>
      </c>
      <c r="K1289" s="17">
        <f>HYPERLINK("https://docs.wto.org/imrd/directdoc.asp?DDFDocuments/s/G/TBTN17/KEN589.pdf","ES")</f>
      </c>
    </row>
    <row r="1290">
      <c r="A1290" s="11" t="s">
        <v>2779</v>
      </c>
      <c r="B1290" s="12" t="s">
        <v>18</v>
      </c>
      <c r="C1290" s="13">
        <v>42977</v>
      </c>
      <c r="D1290" s="14" t="s">
        <v>13</v>
      </c>
      <c r="E1290" s="15"/>
      <c r="F1290" s="16"/>
      <c r="G1290" s="15" t="s">
        <v>1342</v>
      </c>
      <c r="H1290" s="15" t="s">
        <v>142</v>
      </c>
      <c r="I1290" s="17">
        <f>HYPERLINK("https://docs.wto.org/imrd/directdoc.asp?DDFDocuments/q/G/TBTN17/KEN590.pdf","EN")</f>
      </c>
      <c r="J1290" s="17">
        <f>HYPERLINK("https://docs.wto.org/imrd/directdoc.asp?DDFDocuments/r/G/TBTN17/KEN590.pdf","FR")</f>
      </c>
      <c r="K1290" s="17">
        <f>HYPERLINK("https://docs.wto.org/imrd/directdoc.asp?DDFDocuments/s/G/TBTN17/KEN590.pdf","ES")</f>
      </c>
    </row>
    <row r="1291">
      <c r="A1291" s="11" t="s">
        <v>2780</v>
      </c>
      <c r="B1291" s="12" t="s">
        <v>18</v>
      </c>
      <c r="C1291" s="13">
        <v>42977</v>
      </c>
      <c r="D1291" s="14" t="s">
        <v>13</v>
      </c>
      <c r="E1291" s="15"/>
      <c r="F1291" s="16"/>
      <c r="G1291" s="15" t="s">
        <v>1342</v>
      </c>
      <c r="H1291" s="15" t="s">
        <v>142</v>
      </c>
      <c r="I1291" s="17">
        <f>HYPERLINK("https://docs.wto.org/imrd/directdoc.asp?DDFDocuments/q/G/TBTN17/KEN591.pdf","EN")</f>
      </c>
      <c r="J1291" s="17">
        <f>HYPERLINK("https://docs.wto.org/imrd/directdoc.asp?DDFDocuments/r/G/TBTN17/KEN591.pdf","FR")</f>
      </c>
      <c r="K1291" s="17">
        <f>HYPERLINK("https://docs.wto.org/imrd/directdoc.asp?DDFDocuments/s/G/TBTN17/KEN591.pdf","ES")</f>
      </c>
    </row>
    <row r="1292">
      <c r="A1292" s="11" t="s">
        <v>2781</v>
      </c>
      <c r="B1292" s="12" t="s">
        <v>18</v>
      </c>
      <c r="C1292" s="13">
        <v>42977</v>
      </c>
      <c r="D1292" s="14" t="s">
        <v>13</v>
      </c>
      <c r="E1292" s="15"/>
      <c r="F1292" s="16"/>
      <c r="G1292" s="15" t="s">
        <v>891</v>
      </c>
      <c r="H1292" s="15" t="s">
        <v>20</v>
      </c>
      <c r="I1292" s="17">
        <f>HYPERLINK("https://docs.wto.org/imrd/directdoc.asp?DDFDocuments/q/G/TBTN17/KEN592.pdf","EN")</f>
      </c>
      <c r="J1292" s="17">
        <f>HYPERLINK("https://docs.wto.org/imrd/directdoc.asp?DDFDocuments/r/G/TBTN17/KEN592.pdf","FR")</f>
      </c>
      <c r="K1292" s="17">
        <f>HYPERLINK("https://docs.wto.org/imrd/directdoc.asp?DDFDocuments/s/G/TBTN17/KEN592.pdf","ES")</f>
      </c>
    </row>
    <row r="1293">
      <c r="A1293" s="11" t="s">
        <v>2782</v>
      </c>
      <c r="B1293" s="12" t="s">
        <v>18</v>
      </c>
      <c r="C1293" s="13">
        <v>42977</v>
      </c>
      <c r="D1293" s="14" t="s">
        <v>13</v>
      </c>
      <c r="E1293" s="15"/>
      <c r="F1293" s="16"/>
      <c r="G1293" s="15" t="s">
        <v>2783</v>
      </c>
      <c r="H1293" s="15" t="s">
        <v>149</v>
      </c>
      <c r="I1293" s="17">
        <f>HYPERLINK("https://docs.wto.org/imrd/directdoc.asp?DDFDocuments/q/G/TBTN17/KEN593.pdf","EN")</f>
      </c>
      <c r="J1293" s="17">
        <f>HYPERLINK("https://docs.wto.org/imrd/directdoc.asp?DDFDocuments/r/G/TBTN17/KEN593.pdf","FR")</f>
      </c>
      <c r="K1293" s="17">
        <f>HYPERLINK("https://docs.wto.org/imrd/directdoc.asp?DDFDocuments/s/G/TBTN17/KEN593.pdf","ES")</f>
      </c>
    </row>
    <row r="1294">
      <c r="A1294" s="11" t="s">
        <v>2784</v>
      </c>
      <c r="B1294" s="12" t="s">
        <v>56</v>
      </c>
      <c r="C1294" s="13">
        <v>42977</v>
      </c>
      <c r="D1294" s="14" t="s">
        <v>51</v>
      </c>
      <c r="E1294" s="15" t="s">
        <v>57</v>
      </c>
      <c r="F1294" s="16"/>
      <c r="G1294" s="15" t="s">
        <v>2785</v>
      </c>
      <c r="H1294" s="15" t="s">
        <v>59</v>
      </c>
      <c r="I1294" s="17">
        <f>HYPERLINK("https://docs.wto.org/imrd/directdoc.asp?DDFDocuments/q/G/TBTN16/USA1172A1.pdf","EN")</f>
      </c>
      <c r="J1294" s="17">
        <f>HYPERLINK("https://docs.wto.org/imrd/directdoc.asp?DDFDocuments/r/G/TBTN16/USA1172A1.pdf","FR")</f>
      </c>
      <c r="K1294" s="17">
        <f>HYPERLINK("https://docs.wto.org/imrd/directdoc.asp?DDFDocuments/s/G/TBTN16/USA1172A1.pdf","ES")</f>
      </c>
    </row>
    <row r="1295">
      <c r="A1295" s="11" t="s">
        <v>2786</v>
      </c>
      <c r="B1295" s="12" t="s">
        <v>56</v>
      </c>
      <c r="C1295" s="13">
        <v>42977</v>
      </c>
      <c r="D1295" s="14" t="s">
        <v>51</v>
      </c>
      <c r="E1295" s="15" t="s">
        <v>2787</v>
      </c>
      <c r="F1295" s="16" t="s">
        <v>2788</v>
      </c>
      <c r="G1295" s="15" t="s">
        <v>2789</v>
      </c>
      <c r="H1295" s="15" t="s">
        <v>59</v>
      </c>
      <c r="I1295" s="17">
        <f>HYPERLINK("https://docs.wto.org/imrd/directdoc.asp?DDFDocuments/q/G/TBTN16/USA1231A2.pdf","EN")</f>
      </c>
      <c r="J1295" s="17">
        <f>HYPERLINK("https://docs.wto.org/imrd/directdoc.asp?DDFDocuments/r/G/TBTN16/USA1231A2.pdf","FR")</f>
      </c>
      <c r="K1295" s="17">
        <f>HYPERLINK("https://docs.wto.org/imrd/directdoc.asp?DDFDocuments/s/G/TBTN16/USA1231A2.pdf","ES")</f>
      </c>
    </row>
    <row r="1296">
      <c r="A1296" s="11" t="s">
        <v>2790</v>
      </c>
      <c r="B1296" s="12" t="s">
        <v>56</v>
      </c>
      <c r="C1296" s="13">
        <v>42977</v>
      </c>
      <c r="D1296" s="14" t="s">
        <v>51</v>
      </c>
      <c r="E1296" s="15" t="s">
        <v>1994</v>
      </c>
      <c r="F1296" s="16"/>
      <c r="G1296" s="15" t="s">
        <v>2791</v>
      </c>
      <c r="H1296" s="15" t="s">
        <v>72</v>
      </c>
      <c r="I1296" s="17">
        <f>HYPERLINK("https://docs.wto.org/imrd/directdoc.asp?DDFDocuments/q/G/TBTN16/USA1233A2.pdf","EN")</f>
      </c>
      <c r="J1296" s="17">
        <f>HYPERLINK("https://docs.wto.org/imrd/directdoc.asp?DDFDocuments/r/G/TBTN16/USA1233A2.pdf","FR")</f>
      </c>
      <c r="K1296" s="17">
        <f>HYPERLINK("https://docs.wto.org/imrd/directdoc.asp?DDFDocuments/s/G/TBTN16/USA1233A2.pdf","ES")</f>
      </c>
    </row>
    <row r="1297">
      <c r="A1297" s="11" t="s">
        <v>2792</v>
      </c>
      <c r="B1297" s="12" t="s">
        <v>56</v>
      </c>
      <c r="C1297" s="13">
        <v>42977</v>
      </c>
      <c r="D1297" s="14" t="s">
        <v>51</v>
      </c>
      <c r="E1297" s="15" t="s">
        <v>2793</v>
      </c>
      <c r="F1297" s="16" t="s">
        <v>2794</v>
      </c>
      <c r="G1297" s="15" t="s">
        <v>2789</v>
      </c>
      <c r="H1297" s="15" t="s">
        <v>59</v>
      </c>
      <c r="I1297" s="17">
        <f>HYPERLINK("https://docs.wto.org/imrd/directdoc.asp?DDFDocuments/q/G/TBTN16/USA1235A2.pdf","EN")</f>
      </c>
      <c r="J1297" s="17">
        <f>HYPERLINK("https://docs.wto.org/imrd/directdoc.asp?DDFDocuments/r/G/TBTN16/USA1235A2.pdf","FR")</f>
      </c>
      <c r="K1297" s="17">
        <f>HYPERLINK("https://docs.wto.org/imrd/directdoc.asp?DDFDocuments/s/G/TBTN16/USA1235A2.pdf","ES")</f>
      </c>
    </row>
    <row r="1298">
      <c r="A1298" s="11" t="s">
        <v>2795</v>
      </c>
      <c r="B1298" s="12" t="s">
        <v>2796</v>
      </c>
      <c r="C1298" s="13">
        <v>42976</v>
      </c>
      <c r="D1298" s="14" t="s">
        <v>13</v>
      </c>
      <c r="E1298" s="15" t="s">
        <v>2797</v>
      </c>
      <c r="F1298" s="16"/>
      <c r="G1298" s="15"/>
      <c r="H1298" s="15" t="s">
        <v>149</v>
      </c>
      <c r="I1298" s="17">
        <f>HYPERLINK("https://docs.wto.org/imrd/directdoc.asp?DDFDocuments/q/G/TBTN17/RUS84.pdf","EN")</f>
      </c>
      <c r="J1298" s="17">
        <f>HYPERLINK("https://docs.wto.org/imrd/directdoc.asp?DDFDocuments/r/G/TBTN17/RUS84.pdf","FR")</f>
      </c>
      <c r="K1298" s="17">
        <f>HYPERLINK("https://docs.wto.org/imrd/directdoc.asp?DDFDocuments/s/G/TBTN17/RUS84.pdf","ES")</f>
      </c>
    </row>
    <row r="1299">
      <c r="A1299" s="11" t="s">
        <v>2798</v>
      </c>
      <c r="B1299" s="12" t="s">
        <v>2796</v>
      </c>
      <c r="C1299" s="13">
        <v>42976</v>
      </c>
      <c r="D1299" s="14" t="s">
        <v>13</v>
      </c>
      <c r="E1299" s="15" t="s">
        <v>2799</v>
      </c>
      <c r="F1299" s="16"/>
      <c r="G1299" s="15"/>
      <c r="H1299" s="15" t="s">
        <v>16</v>
      </c>
      <c r="I1299" s="17">
        <f>HYPERLINK("https://docs.wto.org/imrd/directdoc.asp?DDFDocuments/q/G/TBTN17/RUS85.pdf","EN")</f>
      </c>
      <c r="J1299" s="17">
        <f>HYPERLINK("https://docs.wto.org/imrd/directdoc.asp?DDFDocuments/r/G/TBTN17/RUS85.pdf","FR")</f>
      </c>
      <c r="K1299" s="17">
        <f>HYPERLINK("https://docs.wto.org/imrd/directdoc.asp?DDFDocuments/s/G/TBTN17/RUS85.pdf","ES")</f>
      </c>
    </row>
    <row r="1300">
      <c r="A1300" s="11" t="s">
        <v>2800</v>
      </c>
      <c r="B1300" s="12" t="s">
        <v>50</v>
      </c>
      <c r="C1300" s="13">
        <v>42975</v>
      </c>
      <c r="D1300" s="14" t="s">
        <v>13</v>
      </c>
      <c r="E1300" s="15" t="s">
        <v>2801</v>
      </c>
      <c r="F1300" s="16" t="s">
        <v>2802</v>
      </c>
      <c r="G1300" s="15"/>
      <c r="H1300" s="15" t="s">
        <v>640</v>
      </c>
      <c r="I1300" s="17">
        <f>HYPERLINK("https://docs.wto.org/imrd/directdoc.asp?DDFDocuments/q/G/TBTN17/COL227.pdf","EN")</f>
      </c>
      <c r="J1300" s="17">
        <f>HYPERLINK("https://docs.wto.org/imrd/directdoc.asp?DDFDocuments/r/G/TBTN17/COL227.pdf","FR")</f>
      </c>
      <c r="K1300" s="17">
        <f>HYPERLINK("https://docs.wto.org/imrd/directdoc.asp?DDFDocuments/s/G/TBTN17/COL227.pdf","ES")</f>
      </c>
    </row>
    <row r="1301">
      <c r="A1301" s="11" t="s">
        <v>2803</v>
      </c>
      <c r="B1301" s="12" t="s">
        <v>316</v>
      </c>
      <c r="C1301" s="13">
        <v>42975</v>
      </c>
      <c r="D1301" s="14" t="s">
        <v>13</v>
      </c>
      <c r="E1301" s="15" t="s">
        <v>2804</v>
      </c>
      <c r="F1301" s="16" t="s">
        <v>2805</v>
      </c>
      <c r="G1301" s="15" t="s">
        <v>2752</v>
      </c>
      <c r="H1301" s="15" t="s">
        <v>16</v>
      </c>
      <c r="I1301" s="17">
        <f>HYPERLINK("https://docs.wto.org/imrd/directdoc.asp?DDFDocuments/q/G/TBTN17/ISR957.pdf","EN")</f>
      </c>
      <c r="J1301" s="17">
        <f>HYPERLINK("https://docs.wto.org/imrd/directdoc.asp?DDFDocuments/r/G/TBTN17/ISR957.pdf","FR")</f>
      </c>
      <c r="K1301" s="17">
        <f>HYPERLINK("https://docs.wto.org/imrd/directdoc.asp?DDFDocuments/s/G/TBTN17/ISR957.pdf","ES")</f>
      </c>
    </row>
    <row r="1302">
      <c r="A1302" s="11" t="s">
        <v>2806</v>
      </c>
      <c r="B1302" s="12" t="s">
        <v>316</v>
      </c>
      <c r="C1302" s="13">
        <v>42975</v>
      </c>
      <c r="D1302" s="14" t="s">
        <v>13</v>
      </c>
      <c r="E1302" s="15" t="s">
        <v>2804</v>
      </c>
      <c r="F1302" s="16" t="s">
        <v>2805</v>
      </c>
      <c r="G1302" s="15" t="s">
        <v>2752</v>
      </c>
      <c r="H1302" s="15" t="s">
        <v>16</v>
      </c>
      <c r="I1302" s="17">
        <f>HYPERLINK("https://docs.wto.org/imrd/directdoc.asp?DDFDocuments/q/G/TBTN17/ISR958.pdf","EN")</f>
      </c>
      <c r="J1302" s="17">
        <f>HYPERLINK("https://docs.wto.org/imrd/directdoc.asp?DDFDocuments/r/G/TBTN17/ISR958.pdf","FR")</f>
      </c>
      <c r="K1302" s="17">
        <f>HYPERLINK("https://docs.wto.org/imrd/directdoc.asp?DDFDocuments/s/G/TBTN17/ISR958.pdf","ES")</f>
      </c>
    </row>
    <row r="1303">
      <c r="A1303" s="11" t="s">
        <v>2807</v>
      </c>
      <c r="B1303" s="12" t="s">
        <v>316</v>
      </c>
      <c r="C1303" s="13">
        <v>42975</v>
      </c>
      <c r="D1303" s="14" t="s">
        <v>13</v>
      </c>
      <c r="E1303" s="15" t="s">
        <v>2804</v>
      </c>
      <c r="F1303" s="16" t="s">
        <v>2805</v>
      </c>
      <c r="G1303" s="15" t="s">
        <v>2752</v>
      </c>
      <c r="H1303" s="15" t="s">
        <v>16</v>
      </c>
      <c r="I1303" s="17">
        <f>HYPERLINK("https://docs.wto.org/imrd/directdoc.asp?DDFDocuments/q/G/TBTN17/ISR959.pdf","EN")</f>
      </c>
      <c r="J1303" s="17">
        <f>HYPERLINK("https://docs.wto.org/imrd/directdoc.asp?DDFDocuments/r/G/TBTN17/ISR959.pdf","FR")</f>
      </c>
      <c r="K1303" s="17">
        <f>HYPERLINK("https://docs.wto.org/imrd/directdoc.asp?DDFDocuments/s/G/TBTN17/ISR959.pdf","ES")</f>
      </c>
    </row>
    <row r="1304">
      <c r="A1304" s="11" t="s">
        <v>2808</v>
      </c>
      <c r="B1304" s="12" t="s">
        <v>316</v>
      </c>
      <c r="C1304" s="13">
        <v>42975</v>
      </c>
      <c r="D1304" s="14" t="s">
        <v>13</v>
      </c>
      <c r="E1304" s="15" t="s">
        <v>2809</v>
      </c>
      <c r="F1304" s="16" t="s">
        <v>2810</v>
      </c>
      <c r="G1304" s="15" t="s">
        <v>2811</v>
      </c>
      <c r="H1304" s="15" t="s">
        <v>16</v>
      </c>
      <c r="I1304" s="17">
        <f>HYPERLINK("https://docs.wto.org/imrd/directdoc.asp?DDFDocuments/q/G/TBTN17/ISR960.pdf","EN")</f>
      </c>
      <c r="J1304" s="17">
        <f>HYPERLINK("https://docs.wto.org/imrd/directdoc.asp?DDFDocuments/r/G/TBTN17/ISR960.pdf","FR")</f>
      </c>
      <c r="K1304" s="17">
        <f>HYPERLINK("https://docs.wto.org/imrd/directdoc.asp?DDFDocuments/s/G/TBTN17/ISR960.pdf","ES")</f>
      </c>
    </row>
    <row r="1305">
      <c r="A1305" s="11" t="s">
        <v>2812</v>
      </c>
      <c r="B1305" s="12" t="s">
        <v>316</v>
      </c>
      <c r="C1305" s="13">
        <v>42975</v>
      </c>
      <c r="D1305" s="14" t="s">
        <v>13</v>
      </c>
      <c r="E1305" s="15" t="s">
        <v>2813</v>
      </c>
      <c r="F1305" s="16" t="s">
        <v>2814</v>
      </c>
      <c r="G1305" s="15" t="s">
        <v>2815</v>
      </c>
      <c r="H1305" s="15" t="s">
        <v>16</v>
      </c>
      <c r="I1305" s="17">
        <f>HYPERLINK("https://docs.wto.org/imrd/directdoc.asp?DDFDocuments/q/G/TBTN17/ISR961.pdf","EN")</f>
      </c>
      <c r="J1305" s="17">
        <f>HYPERLINK("https://docs.wto.org/imrd/directdoc.asp?DDFDocuments/r/G/TBTN17/ISR961.pdf","FR")</f>
      </c>
      <c r="K1305" s="17">
        <f>HYPERLINK("https://docs.wto.org/imrd/directdoc.asp?DDFDocuments/s/G/TBTN17/ISR961.pdf","ES")</f>
      </c>
    </row>
    <row r="1306">
      <c r="A1306" s="11" t="s">
        <v>2816</v>
      </c>
      <c r="B1306" s="12" t="s">
        <v>316</v>
      </c>
      <c r="C1306" s="13">
        <v>42975</v>
      </c>
      <c r="D1306" s="14" t="s">
        <v>13</v>
      </c>
      <c r="E1306" s="15" t="s">
        <v>2817</v>
      </c>
      <c r="F1306" s="16" t="s">
        <v>2818</v>
      </c>
      <c r="G1306" s="15" t="s">
        <v>2819</v>
      </c>
      <c r="H1306" s="15" t="s">
        <v>2820</v>
      </c>
      <c r="I1306" s="17">
        <f>HYPERLINK("https://docs.wto.org/imrd/directdoc.asp?DDFDocuments/q/G/TBTN17/ISR962.pdf","EN")</f>
      </c>
      <c r="J1306" s="17">
        <f>HYPERLINK("https://docs.wto.org/imrd/directdoc.asp?DDFDocuments/r/G/TBTN17/ISR962.pdf","FR")</f>
      </c>
      <c r="K1306" s="17">
        <f>HYPERLINK("https://docs.wto.org/imrd/directdoc.asp?DDFDocuments/s/G/TBTN17/ISR962.pdf","ES")</f>
      </c>
    </row>
    <row r="1307">
      <c r="A1307" s="11" t="s">
        <v>2821</v>
      </c>
      <c r="B1307" s="12" t="s">
        <v>44</v>
      </c>
      <c r="C1307" s="13">
        <v>42975</v>
      </c>
      <c r="D1307" s="14" t="s">
        <v>51</v>
      </c>
      <c r="E1307" s="15"/>
      <c r="F1307" s="16" t="s">
        <v>2822</v>
      </c>
      <c r="G1307" s="15"/>
      <c r="H1307" s="15" t="s">
        <v>54</v>
      </c>
      <c r="I1307" s="17">
        <f>HYPERLINK("https://docs.wto.org/imrd/directdoc.asp?DDFDocuments/q/G/TBTN16/MEX320A1.pdf","EN")</f>
      </c>
      <c r="J1307" s="17">
        <f>HYPERLINK("https://docs.wto.org/imrd/directdoc.asp?DDFDocuments/r/G/TBTN16/MEX320A1.pdf","FR")</f>
      </c>
      <c r="K1307" s="17">
        <f>HYPERLINK("https://docs.wto.org/imrd/directdoc.asp?DDFDocuments/s/G/TBTN16/MEX320A1.pdf","ES")</f>
      </c>
    </row>
    <row r="1308">
      <c r="A1308" s="11" t="s">
        <v>2823</v>
      </c>
      <c r="B1308" s="12" t="s">
        <v>44</v>
      </c>
      <c r="C1308" s="13">
        <v>42975</v>
      </c>
      <c r="D1308" s="14" t="s">
        <v>51</v>
      </c>
      <c r="E1308" s="15"/>
      <c r="F1308" s="16"/>
      <c r="G1308" s="15"/>
      <c r="H1308" s="15" t="s">
        <v>954</v>
      </c>
      <c r="I1308" s="17">
        <f>HYPERLINK("https://docs.wto.org/imrd/directdoc.asp?DDFDocuments/q/G/TBTN16/MEX330A1.pdf","EN")</f>
      </c>
      <c r="J1308" s="17">
        <f>HYPERLINK("https://docs.wto.org/imrd/directdoc.asp?DDFDocuments/r/G/TBTN16/MEX330A1.pdf","FR")</f>
      </c>
      <c r="K1308" s="17">
        <f>HYPERLINK("https://docs.wto.org/imrd/directdoc.asp?DDFDocuments/s/G/TBTN16/MEX330A1.pdf","ES")</f>
      </c>
    </row>
    <row r="1309">
      <c r="A1309" s="11" t="s">
        <v>2824</v>
      </c>
      <c r="B1309" s="12" t="s">
        <v>2267</v>
      </c>
      <c r="C1309" s="13">
        <v>42975</v>
      </c>
      <c r="D1309" s="14" t="s">
        <v>51</v>
      </c>
      <c r="E1309" s="15" t="s">
        <v>2825</v>
      </c>
      <c r="F1309" s="16"/>
      <c r="G1309" s="15" t="s">
        <v>2826</v>
      </c>
      <c r="H1309" s="15" t="s">
        <v>54</v>
      </c>
      <c r="I1309" s="17">
        <f>HYPERLINK("https://docs.wto.org/imrd/directdoc.asp?DDFDocuments/q/G/TBTN17/NIC153A1.pdf","EN")</f>
      </c>
      <c r="J1309" s="17">
        <f>HYPERLINK("https://docs.wto.org/imrd/directdoc.asp?DDFDocuments/r/G/TBTN17/NIC153A1.pdf","FR")</f>
      </c>
      <c r="K1309" s="17">
        <f>HYPERLINK("https://docs.wto.org/imrd/directdoc.asp?DDFDocuments/s/G/TBTN17/NIC153A1.pdf","ES")</f>
      </c>
    </row>
    <row r="1310">
      <c r="A1310" s="11" t="s">
        <v>2827</v>
      </c>
      <c r="B1310" s="12" t="s">
        <v>126</v>
      </c>
      <c r="C1310" s="13">
        <v>42975</v>
      </c>
      <c r="D1310" s="14" t="s">
        <v>51</v>
      </c>
      <c r="E1310" s="15" t="s">
        <v>2828</v>
      </c>
      <c r="F1310" s="16" t="s">
        <v>2829</v>
      </c>
      <c r="G1310" s="15"/>
      <c r="H1310" s="15" t="s">
        <v>54</v>
      </c>
      <c r="I1310" s="17">
        <f>HYPERLINK("https://docs.wto.org/imrd/directdoc.asp?DDFDocuments/q/G/TBTN17/TPKM271A1.pdf","EN")</f>
      </c>
      <c r="J1310" s="17">
        <f>HYPERLINK("https://docs.wto.org/imrd/directdoc.asp?DDFDocuments/r/G/TBTN17/TPKM271A1.pdf","FR")</f>
      </c>
      <c r="K1310" s="17">
        <f>HYPERLINK("https://docs.wto.org/imrd/directdoc.asp?DDFDocuments/s/G/TBTN17/TPKM271A1.pdf","ES")</f>
      </c>
    </row>
    <row r="1311">
      <c r="A1311" s="11" t="s">
        <v>2830</v>
      </c>
      <c r="B1311" s="12" t="s">
        <v>126</v>
      </c>
      <c r="C1311" s="13">
        <v>42975</v>
      </c>
      <c r="D1311" s="14" t="s">
        <v>13</v>
      </c>
      <c r="E1311" s="15" t="s">
        <v>2831</v>
      </c>
      <c r="F1311" s="16"/>
      <c r="G1311" s="15"/>
      <c r="H1311" s="15" t="s">
        <v>421</v>
      </c>
      <c r="I1311" s="17">
        <f>HYPERLINK("https://docs.wto.org/imrd/directdoc.asp?DDFDocuments/q/G/TBTN17/TPKM288.pdf","EN")</f>
      </c>
      <c r="J1311" s="17">
        <f>HYPERLINK("https://docs.wto.org/imrd/directdoc.asp?DDFDocuments/r/G/TBTN17/TPKM288.pdf","FR")</f>
      </c>
      <c r="K1311" s="17">
        <f>HYPERLINK("https://docs.wto.org/imrd/directdoc.asp?DDFDocuments/s/G/TBTN17/TPKM288.pdf","ES")</f>
      </c>
    </row>
    <row r="1312">
      <c r="A1312" s="11" t="s">
        <v>2832</v>
      </c>
      <c r="B1312" s="12" t="s">
        <v>185</v>
      </c>
      <c r="C1312" s="13">
        <v>42975</v>
      </c>
      <c r="D1312" s="14" t="s">
        <v>13</v>
      </c>
      <c r="E1312" s="15"/>
      <c r="F1312" s="16" t="s">
        <v>2833</v>
      </c>
      <c r="G1312" s="15" t="s">
        <v>459</v>
      </c>
      <c r="H1312" s="15" t="s">
        <v>37</v>
      </c>
      <c r="I1312" s="17">
        <f>HYPERLINK("https://docs.wto.org/imrd/directdoc.asp?DDFDocuments/q/G/TBTN17/UGA730.pdf","EN")</f>
      </c>
      <c r="J1312" s="17">
        <f>HYPERLINK("https://docs.wto.org/imrd/directdoc.asp?DDFDocuments/r/G/TBTN17/UGA730.pdf","FR")</f>
      </c>
      <c r="K1312" s="17">
        <f>HYPERLINK("https://docs.wto.org/imrd/directdoc.asp?DDFDocuments/s/G/TBTN17/UGA730.pdf","ES")</f>
      </c>
    </row>
    <row r="1313">
      <c r="A1313" s="11" t="s">
        <v>2834</v>
      </c>
      <c r="B1313" s="12" t="s">
        <v>185</v>
      </c>
      <c r="C1313" s="13">
        <v>42975</v>
      </c>
      <c r="D1313" s="14" t="s">
        <v>13</v>
      </c>
      <c r="E1313" s="15"/>
      <c r="F1313" s="16" t="s">
        <v>2835</v>
      </c>
      <c r="G1313" s="15" t="s">
        <v>459</v>
      </c>
      <c r="H1313" s="15" t="s">
        <v>37</v>
      </c>
      <c r="I1313" s="17">
        <f>HYPERLINK("https://docs.wto.org/imrd/directdoc.asp?DDFDocuments/q/G/TBTN17/UGA731.pdf","EN")</f>
      </c>
      <c r="J1313" s="17">
        <f>HYPERLINK("https://docs.wto.org/imrd/directdoc.asp?DDFDocuments/r/G/TBTN17/UGA731.pdf","FR")</f>
      </c>
      <c r="K1313" s="17">
        <f>HYPERLINK("https://docs.wto.org/imrd/directdoc.asp?DDFDocuments/s/G/TBTN17/UGA731.pdf","ES")</f>
      </c>
    </row>
    <row r="1314">
      <c r="A1314" s="11" t="s">
        <v>2836</v>
      </c>
      <c r="B1314" s="12" t="s">
        <v>185</v>
      </c>
      <c r="C1314" s="13">
        <v>42975</v>
      </c>
      <c r="D1314" s="14" t="s">
        <v>13</v>
      </c>
      <c r="E1314" s="15" t="s">
        <v>2837</v>
      </c>
      <c r="F1314" s="16" t="s">
        <v>2838</v>
      </c>
      <c r="G1314" s="15" t="s">
        <v>2752</v>
      </c>
      <c r="H1314" s="15" t="s">
        <v>37</v>
      </c>
      <c r="I1314" s="17">
        <f>HYPERLINK("https://docs.wto.org/imrd/directdoc.asp?DDFDocuments/q/G/TBTN17/UGA732.pdf","EN")</f>
      </c>
      <c r="J1314" s="17">
        <f>HYPERLINK("https://docs.wto.org/imrd/directdoc.asp?DDFDocuments/r/G/TBTN17/UGA732.pdf","FR")</f>
      </c>
      <c r="K1314" s="17">
        <f>HYPERLINK("https://docs.wto.org/imrd/directdoc.asp?DDFDocuments/s/G/TBTN17/UGA732.pdf","ES")</f>
      </c>
    </row>
    <row r="1315">
      <c r="A1315" s="11" t="s">
        <v>2839</v>
      </c>
      <c r="B1315" s="12" t="s">
        <v>532</v>
      </c>
      <c r="C1315" s="13">
        <v>42975</v>
      </c>
      <c r="D1315" s="14" t="s">
        <v>13</v>
      </c>
      <c r="E1315" s="15" t="s">
        <v>2840</v>
      </c>
      <c r="F1315" s="16" t="s">
        <v>2841</v>
      </c>
      <c r="G1315" s="15"/>
      <c r="H1315" s="15" t="s">
        <v>138</v>
      </c>
      <c r="I1315" s="17">
        <f>HYPERLINK("https://docs.wto.org/imrd/directdoc.asp?DDFDocuments/q/G/TBTN17/VNM105.pdf","EN")</f>
      </c>
      <c r="J1315" s="17">
        <f>HYPERLINK("https://docs.wto.org/imrd/directdoc.asp?DDFDocuments/r/G/TBTN17/VNM105.pdf","FR")</f>
      </c>
      <c r="K1315" s="17">
        <f>HYPERLINK("https://docs.wto.org/imrd/directdoc.asp?DDFDocuments/s/G/TBTN17/VNM105.pdf","ES")</f>
      </c>
    </row>
    <row r="1316">
      <c r="A1316" s="11" t="s">
        <v>2842</v>
      </c>
      <c r="B1316" s="12" t="s">
        <v>284</v>
      </c>
      <c r="C1316" s="13">
        <v>42972</v>
      </c>
      <c r="D1316" s="14" t="s">
        <v>13</v>
      </c>
      <c r="E1316" s="15"/>
      <c r="F1316" s="16" t="s">
        <v>1185</v>
      </c>
      <c r="G1316" s="15" t="s">
        <v>775</v>
      </c>
      <c r="H1316" s="15" t="s">
        <v>2843</v>
      </c>
      <c r="I1316" s="17">
        <f>HYPERLINK("https://docs.wto.org/imrd/directdoc.asp?DDFDocuments/q/G/TBTN17/AUS105.pdf","EN")</f>
      </c>
      <c r="J1316" s="17">
        <f>HYPERLINK("https://docs.wto.org/imrd/directdoc.asp?DDFDocuments/r/G/TBTN17/AUS105.pdf","FR")</f>
      </c>
      <c r="K1316" s="17">
        <f>HYPERLINK("https://docs.wto.org/imrd/directdoc.asp?DDFDocuments/s/G/TBTN17/AUS105.pdf","ES")</f>
      </c>
    </row>
    <row r="1317">
      <c r="A1317" s="11" t="s">
        <v>2844</v>
      </c>
      <c r="B1317" s="12" t="s">
        <v>83</v>
      </c>
      <c r="C1317" s="13">
        <v>42972</v>
      </c>
      <c r="D1317" s="14" t="s">
        <v>51</v>
      </c>
      <c r="E1317" s="15" t="s">
        <v>2845</v>
      </c>
      <c r="F1317" s="16"/>
      <c r="G1317" s="15"/>
      <c r="H1317" s="15" t="s">
        <v>54</v>
      </c>
      <c r="I1317" s="17">
        <f>HYPERLINK("https://docs.wto.org/imrd/directdoc.asp?DDFDocuments/q/G/TBTN17/BRA719A1.pdf","EN")</f>
      </c>
      <c r="J1317" s="17">
        <f>HYPERLINK("https://docs.wto.org/imrd/directdoc.asp?DDFDocuments/r/G/TBTN17/BRA719A1.pdf","FR")</f>
      </c>
      <c r="K1317" s="17">
        <f>HYPERLINK("https://docs.wto.org/imrd/directdoc.asp?DDFDocuments/s/G/TBTN17/BRA719A1.pdf","ES")</f>
      </c>
    </row>
    <row r="1318">
      <c r="A1318" s="11" t="s">
        <v>2846</v>
      </c>
      <c r="B1318" s="12" t="s">
        <v>39</v>
      </c>
      <c r="C1318" s="13">
        <v>42972</v>
      </c>
      <c r="D1318" s="14" t="s">
        <v>13</v>
      </c>
      <c r="E1318" s="15" t="s">
        <v>2847</v>
      </c>
      <c r="F1318" s="16"/>
      <c r="G1318" s="15" t="s">
        <v>1799</v>
      </c>
      <c r="H1318" s="15" t="s">
        <v>42</v>
      </c>
      <c r="I1318" s="17">
        <f>HYPERLINK("https://docs.wto.org/imrd/directdoc.asp?DDFDocuments/q/G/TBTN17/CAN531.pdf","EN")</f>
      </c>
      <c r="J1318" s="17">
        <f>HYPERLINK("https://docs.wto.org/imrd/directdoc.asp?DDFDocuments/r/G/TBTN17/CAN531.pdf","FR")</f>
      </c>
      <c r="K1318" s="17">
        <f>HYPERLINK("https://docs.wto.org/imrd/directdoc.asp?DDFDocuments/s/G/TBTN17/CAN531.pdf","ES")</f>
      </c>
    </row>
    <row r="1319">
      <c r="A1319" s="11" t="s">
        <v>2848</v>
      </c>
      <c r="B1319" s="12" t="s">
        <v>50</v>
      </c>
      <c r="C1319" s="13">
        <v>42972</v>
      </c>
      <c r="D1319" s="14" t="s">
        <v>13</v>
      </c>
      <c r="E1319" s="15" t="s">
        <v>2849</v>
      </c>
      <c r="F1319" s="16" t="s">
        <v>2850</v>
      </c>
      <c r="G1319" s="15" t="s">
        <v>1556</v>
      </c>
      <c r="H1319" s="15" t="s">
        <v>1211</v>
      </c>
      <c r="I1319" s="17">
        <f>HYPERLINK("https://docs.wto.org/imrd/directdoc.asp?DDFDocuments/q/G/TBTN17/COL226.pdf","EN")</f>
      </c>
      <c r="J1319" s="17">
        <f>HYPERLINK("https://docs.wto.org/imrd/directdoc.asp?DDFDocuments/r/G/TBTN17/COL226.pdf","FR")</f>
      </c>
      <c r="K1319" s="17">
        <f>HYPERLINK("https://docs.wto.org/imrd/directdoc.asp?DDFDocuments/s/G/TBTN17/COL226.pdf","ES")</f>
      </c>
    </row>
    <row r="1320">
      <c r="A1320" s="11" t="s">
        <v>2851</v>
      </c>
      <c r="B1320" s="12" t="s">
        <v>89</v>
      </c>
      <c r="C1320" s="13">
        <v>42972</v>
      </c>
      <c r="D1320" s="14" t="s">
        <v>13</v>
      </c>
      <c r="E1320" s="15" t="s">
        <v>105</v>
      </c>
      <c r="F1320" s="16"/>
      <c r="G1320" s="15"/>
      <c r="H1320" s="15" t="s">
        <v>16</v>
      </c>
      <c r="I1320" s="17">
        <f>HYPERLINK("https://docs.wto.org/imrd/directdoc.asp?DDFDocuments/q/G/TBTN17/EU501.pdf","EN")</f>
      </c>
      <c r="J1320" s="17">
        <f>HYPERLINK("https://docs.wto.org/imrd/directdoc.asp?DDFDocuments/r/G/TBTN17/EU501.pdf","FR")</f>
      </c>
      <c r="K1320" s="17">
        <f>HYPERLINK("https://docs.wto.org/imrd/directdoc.asp?DDFDocuments/s/G/TBTN17/EU501.pdf","ES")</f>
      </c>
    </row>
    <row r="1321">
      <c r="A1321" s="11" t="s">
        <v>2852</v>
      </c>
      <c r="B1321" s="12" t="s">
        <v>316</v>
      </c>
      <c r="C1321" s="13">
        <v>42972</v>
      </c>
      <c r="D1321" s="14" t="s">
        <v>13</v>
      </c>
      <c r="E1321" s="15" t="s">
        <v>2853</v>
      </c>
      <c r="F1321" s="16" t="s">
        <v>2854</v>
      </c>
      <c r="G1321" s="15" t="s">
        <v>2855</v>
      </c>
      <c r="H1321" s="15" t="s">
        <v>16</v>
      </c>
      <c r="I1321" s="17">
        <f>HYPERLINK("https://docs.wto.org/imrd/directdoc.asp?DDFDocuments/q/G/TBTN17/ISR956.pdf","EN")</f>
      </c>
      <c r="J1321" s="17">
        <f>HYPERLINK("https://docs.wto.org/imrd/directdoc.asp?DDFDocuments/r/G/TBTN17/ISR956.pdf","FR")</f>
      </c>
      <c r="K1321" s="17">
        <f>HYPERLINK("https://docs.wto.org/imrd/directdoc.asp?DDFDocuments/s/G/TBTN17/ISR956.pdf","ES")</f>
      </c>
    </row>
    <row r="1322">
      <c r="A1322" s="11" t="s">
        <v>2856</v>
      </c>
      <c r="B1322" s="12" t="s">
        <v>44</v>
      </c>
      <c r="C1322" s="13">
        <v>42972</v>
      </c>
      <c r="D1322" s="14" t="s">
        <v>13</v>
      </c>
      <c r="E1322" s="15" t="s">
        <v>2857</v>
      </c>
      <c r="F1322" s="16"/>
      <c r="G1322" s="15"/>
      <c r="H1322" s="15" t="s">
        <v>68</v>
      </c>
      <c r="I1322" s="17">
        <f>HYPERLINK("https://docs.wto.org/imrd/directdoc.asp?DDFDocuments/q/G/TBTN17/MEX369.pdf","EN")</f>
      </c>
      <c r="J1322" s="17">
        <f>HYPERLINK("https://docs.wto.org/imrd/directdoc.asp?DDFDocuments/r/G/TBTN17/MEX369.pdf","FR")</f>
      </c>
      <c r="K1322" s="17">
        <f>HYPERLINK("https://docs.wto.org/imrd/directdoc.asp?DDFDocuments/s/G/TBTN17/MEX369.pdf","ES")</f>
      </c>
    </row>
    <row r="1323">
      <c r="A1323" s="11" t="s">
        <v>2858</v>
      </c>
      <c r="B1323" s="12" t="s">
        <v>2859</v>
      </c>
      <c r="C1323" s="13">
        <v>42972</v>
      </c>
      <c r="D1323" s="14" t="s">
        <v>13</v>
      </c>
      <c r="E1323" s="15" t="s">
        <v>2860</v>
      </c>
      <c r="F1323" s="16"/>
      <c r="G1323" s="15" t="s">
        <v>2861</v>
      </c>
      <c r="H1323" s="15" t="s">
        <v>48</v>
      </c>
      <c r="I1323" s="17">
        <f>HYPERLINK("https://docs.wto.org/imrd/directdoc.asp?DDFDocuments/q/G/TBTN17/MYS75.pdf","EN")</f>
      </c>
      <c r="J1323" s="17">
        <f>HYPERLINK("https://docs.wto.org/imrd/directdoc.asp?DDFDocuments/r/G/TBTN17/MYS75.pdf","FR")</f>
      </c>
      <c r="K1323" s="17">
        <f>HYPERLINK("https://docs.wto.org/imrd/directdoc.asp?DDFDocuments/s/G/TBTN17/MYS75.pdf","ES")</f>
      </c>
    </row>
    <row r="1324">
      <c r="A1324" s="11" t="s">
        <v>2862</v>
      </c>
      <c r="B1324" s="12" t="s">
        <v>2859</v>
      </c>
      <c r="C1324" s="13">
        <v>42972</v>
      </c>
      <c r="D1324" s="14" t="s">
        <v>13</v>
      </c>
      <c r="E1324" s="15" t="s">
        <v>2863</v>
      </c>
      <c r="F1324" s="16"/>
      <c r="G1324" s="15" t="s">
        <v>2864</v>
      </c>
      <c r="H1324" s="15" t="s">
        <v>48</v>
      </c>
      <c r="I1324" s="17">
        <f>HYPERLINK("https://docs.wto.org/imrd/directdoc.asp?DDFDocuments/q/G/TBTN17/MYS76.pdf","EN")</f>
      </c>
      <c r="J1324" s="17">
        <f>HYPERLINK("https://docs.wto.org/imrd/directdoc.asp?DDFDocuments/r/G/TBTN17/MYS76.pdf","FR")</f>
      </c>
      <c r="K1324" s="17">
        <f>HYPERLINK("https://docs.wto.org/imrd/directdoc.asp?DDFDocuments/s/G/TBTN17/MYS76.pdf","ES")</f>
      </c>
    </row>
    <row r="1325">
      <c r="A1325" s="11" t="s">
        <v>2865</v>
      </c>
      <c r="B1325" s="12" t="s">
        <v>2859</v>
      </c>
      <c r="C1325" s="13">
        <v>42972</v>
      </c>
      <c r="D1325" s="14" t="s">
        <v>13</v>
      </c>
      <c r="E1325" s="15" t="s">
        <v>2866</v>
      </c>
      <c r="F1325" s="16"/>
      <c r="G1325" s="15" t="s">
        <v>2867</v>
      </c>
      <c r="H1325" s="15" t="s">
        <v>48</v>
      </c>
      <c r="I1325" s="17">
        <f>HYPERLINK("https://docs.wto.org/imrd/directdoc.asp?DDFDocuments/q/G/TBTN17/MYS77.pdf","EN")</f>
      </c>
      <c r="J1325" s="17">
        <f>HYPERLINK("https://docs.wto.org/imrd/directdoc.asp?DDFDocuments/r/G/TBTN17/MYS77.pdf","FR")</f>
      </c>
      <c r="K1325" s="17">
        <f>HYPERLINK("https://docs.wto.org/imrd/directdoc.asp?DDFDocuments/s/G/TBTN17/MYS77.pdf","ES")</f>
      </c>
    </row>
    <row r="1326">
      <c r="A1326" s="11" t="s">
        <v>2868</v>
      </c>
      <c r="B1326" s="12" t="s">
        <v>316</v>
      </c>
      <c r="C1326" s="13">
        <v>42971</v>
      </c>
      <c r="D1326" s="14" t="s">
        <v>13</v>
      </c>
      <c r="E1326" s="15" t="s">
        <v>2869</v>
      </c>
      <c r="F1326" s="16" t="s">
        <v>2870</v>
      </c>
      <c r="G1326" s="15" t="s">
        <v>2871</v>
      </c>
      <c r="H1326" s="15" t="s">
        <v>16</v>
      </c>
      <c r="I1326" s="17">
        <f>HYPERLINK("https://docs.wto.org/imrd/directdoc.asp?DDFDocuments/q/G/TBTN17/ISR954.pdf","EN")</f>
      </c>
      <c r="J1326" s="17">
        <f>HYPERLINK("https://docs.wto.org/imrd/directdoc.asp?DDFDocuments/r/G/TBTN17/ISR954.pdf","FR")</f>
      </c>
      <c r="K1326" s="17">
        <f>HYPERLINK("https://docs.wto.org/imrd/directdoc.asp?DDFDocuments/s/G/TBTN17/ISR954.pdf","ES")</f>
      </c>
    </row>
    <row r="1327">
      <c r="A1327" s="11" t="s">
        <v>2872</v>
      </c>
      <c r="B1327" s="12" t="s">
        <v>316</v>
      </c>
      <c r="C1327" s="13">
        <v>42971</v>
      </c>
      <c r="D1327" s="14" t="s">
        <v>13</v>
      </c>
      <c r="E1327" s="15" t="s">
        <v>2873</v>
      </c>
      <c r="F1327" s="16" t="s">
        <v>2874</v>
      </c>
      <c r="G1327" s="15" t="s">
        <v>2855</v>
      </c>
      <c r="H1327" s="15" t="s">
        <v>16</v>
      </c>
      <c r="I1327" s="17">
        <f>HYPERLINK("https://docs.wto.org/imrd/directdoc.asp?DDFDocuments/q/G/TBTN17/ISR955.pdf","EN")</f>
      </c>
      <c r="J1327" s="17">
        <f>HYPERLINK("https://docs.wto.org/imrd/directdoc.asp?DDFDocuments/r/G/TBTN17/ISR955.pdf","FR")</f>
      </c>
      <c r="K1327" s="17">
        <f>HYPERLINK("https://docs.wto.org/imrd/directdoc.asp?DDFDocuments/s/G/TBTN17/ISR955.pdf","ES")</f>
      </c>
    </row>
    <row r="1328">
      <c r="A1328" s="11" t="s">
        <v>2875</v>
      </c>
      <c r="B1328" s="12" t="s">
        <v>1083</v>
      </c>
      <c r="C1328" s="13">
        <v>42970</v>
      </c>
      <c r="D1328" s="14" t="s">
        <v>13</v>
      </c>
      <c r="E1328" s="15" t="s">
        <v>2876</v>
      </c>
      <c r="F1328" s="16"/>
      <c r="G1328" s="15"/>
      <c r="H1328" s="15" t="s">
        <v>2877</v>
      </c>
      <c r="I1328" s="17">
        <f>HYPERLINK("https://docs.wto.org/imrd/directdoc.asp?DDFDocuments/q/G/TBTN17/CHE224.pdf","EN")</f>
      </c>
      <c r="J1328" s="17">
        <f>HYPERLINK("https://docs.wto.org/imrd/directdoc.asp?DDFDocuments/r/G/TBTN17/CHE224.pdf","FR")</f>
      </c>
      <c r="K1328" s="17">
        <f>HYPERLINK("https://docs.wto.org/imrd/directdoc.asp?DDFDocuments/s/G/TBTN17/CHE224.pdf","ES")</f>
      </c>
    </row>
    <row r="1329">
      <c r="A1329" s="11" t="s">
        <v>2878</v>
      </c>
      <c r="B1329" s="12" t="s">
        <v>1268</v>
      </c>
      <c r="C1329" s="13">
        <v>42970</v>
      </c>
      <c r="D1329" s="14" t="s">
        <v>13</v>
      </c>
      <c r="E1329" s="15" t="s">
        <v>1269</v>
      </c>
      <c r="F1329" s="16"/>
      <c r="G1329" s="15"/>
      <c r="H1329" s="15" t="s">
        <v>48</v>
      </c>
      <c r="I1329" s="17">
        <f>HYPERLINK("https://docs.wto.org/imrd/directdoc.asp?DDFDocuments/q/G/TBTN17/IND61.pdf","EN")</f>
      </c>
      <c r="J1329" s="17">
        <f>HYPERLINK("https://docs.wto.org/imrd/directdoc.asp?DDFDocuments/r/G/TBTN17/IND61.pdf","FR")</f>
      </c>
      <c r="K1329" s="17">
        <f>HYPERLINK("https://docs.wto.org/imrd/directdoc.asp?DDFDocuments/s/G/TBTN17/IND61.pdf","ES")</f>
      </c>
    </row>
    <row r="1330">
      <c r="A1330" s="11" t="s">
        <v>2879</v>
      </c>
      <c r="B1330" s="12" t="s">
        <v>1268</v>
      </c>
      <c r="C1330" s="13">
        <v>42970</v>
      </c>
      <c r="D1330" s="14" t="s">
        <v>13</v>
      </c>
      <c r="E1330" s="15" t="s">
        <v>1269</v>
      </c>
      <c r="F1330" s="16"/>
      <c r="G1330" s="15" t="s">
        <v>91</v>
      </c>
      <c r="H1330" s="15" t="s">
        <v>48</v>
      </c>
      <c r="I1330" s="17">
        <f>HYPERLINK("https://docs.wto.org/imrd/directdoc.asp?DDFDocuments/q/G/TBTN17/IND62.pdf","EN")</f>
      </c>
      <c r="J1330" s="17">
        <f>HYPERLINK("https://docs.wto.org/imrd/directdoc.asp?DDFDocuments/r/G/TBTN17/IND62.pdf","FR")</f>
      </c>
      <c r="K1330" s="17">
        <f>HYPERLINK("https://docs.wto.org/imrd/directdoc.asp?DDFDocuments/s/G/TBTN17/IND62.pdf","ES")</f>
      </c>
    </row>
    <row r="1331">
      <c r="A1331" s="11" t="s">
        <v>2880</v>
      </c>
      <c r="B1331" s="12" t="s">
        <v>316</v>
      </c>
      <c r="C1331" s="13">
        <v>42970</v>
      </c>
      <c r="D1331" s="14" t="s">
        <v>13</v>
      </c>
      <c r="E1331" s="15" t="s">
        <v>2881</v>
      </c>
      <c r="F1331" s="16" t="s">
        <v>1050</v>
      </c>
      <c r="G1331" s="15" t="s">
        <v>1051</v>
      </c>
      <c r="H1331" s="15" t="s">
        <v>16</v>
      </c>
      <c r="I1331" s="17">
        <f>HYPERLINK("https://docs.wto.org/imrd/directdoc.asp?DDFDocuments/q/G/TBTN17/ISR950.pdf","EN")</f>
      </c>
      <c r="J1331" s="17">
        <f>HYPERLINK("https://docs.wto.org/imrd/directdoc.asp?DDFDocuments/r/G/TBTN17/ISR950.pdf","FR")</f>
      </c>
      <c r="K1331" s="17">
        <f>HYPERLINK("https://docs.wto.org/imrd/directdoc.asp?DDFDocuments/s/G/TBTN17/ISR950.pdf","ES")</f>
      </c>
    </row>
    <row r="1332">
      <c r="A1332" s="11" t="s">
        <v>2882</v>
      </c>
      <c r="B1332" s="12" t="s">
        <v>316</v>
      </c>
      <c r="C1332" s="13">
        <v>42970</v>
      </c>
      <c r="D1332" s="14" t="s">
        <v>13</v>
      </c>
      <c r="E1332" s="15" t="s">
        <v>2883</v>
      </c>
      <c r="F1332" s="16" t="s">
        <v>2884</v>
      </c>
      <c r="G1332" s="15" t="s">
        <v>2815</v>
      </c>
      <c r="H1332" s="15" t="s">
        <v>16</v>
      </c>
      <c r="I1332" s="17">
        <f>HYPERLINK("https://docs.wto.org/imrd/directdoc.asp?DDFDocuments/q/G/TBTN17/ISR951.pdf","EN")</f>
      </c>
      <c r="J1332" s="17">
        <f>HYPERLINK("https://docs.wto.org/imrd/directdoc.asp?DDFDocuments/r/G/TBTN17/ISR951.pdf","FR")</f>
      </c>
      <c r="K1332" s="17">
        <f>HYPERLINK("https://docs.wto.org/imrd/directdoc.asp?DDFDocuments/s/G/TBTN17/ISR951.pdf","ES")</f>
      </c>
    </row>
    <row r="1333">
      <c r="A1333" s="11" t="s">
        <v>2885</v>
      </c>
      <c r="B1333" s="12" t="s">
        <v>316</v>
      </c>
      <c r="C1333" s="13">
        <v>42970</v>
      </c>
      <c r="D1333" s="14" t="s">
        <v>13</v>
      </c>
      <c r="E1333" s="15" t="s">
        <v>2886</v>
      </c>
      <c r="F1333" s="16" t="s">
        <v>1054</v>
      </c>
      <c r="G1333" s="15" t="s">
        <v>1055</v>
      </c>
      <c r="H1333" s="15" t="s">
        <v>16</v>
      </c>
      <c r="I1333" s="17">
        <f>HYPERLINK("https://docs.wto.org/imrd/directdoc.asp?DDFDocuments/q/G/TBTN17/ISR952.pdf","EN")</f>
      </c>
      <c r="J1333" s="17">
        <f>HYPERLINK("https://docs.wto.org/imrd/directdoc.asp?DDFDocuments/r/G/TBTN17/ISR952.pdf","FR")</f>
      </c>
      <c r="K1333" s="17">
        <f>HYPERLINK("https://docs.wto.org/imrd/directdoc.asp?DDFDocuments/s/G/TBTN17/ISR952.pdf","ES")</f>
      </c>
    </row>
    <row r="1334">
      <c r="A1334" s="11" t="s">
        <v>2887</v>
      </c>
      <c r="B1334" s="12" t="s">
        <v>316</v>
      </c>
      <c r="C1334" s="13">
        <v>42970</v>
      </c>
      <c r="D1334" s="14" t="s">
        <v>13</v>
      </c>
      <c r="E1334" s="15" t="s">
        <v>2888</v>
      </c>
      <c r="F1334" s="16" t="s">
        <v>2889</v>
      </c>
      <c r="G1334" s="15" t="s">
        <v>2890</v>
      </c>
      <c r="H1334" s="15" t="s">
        <v>16</v>
      </c>
      <c r="I1334" s="17">
        <f>HYPERLINK("https://docs.wto.org/imrd/directdoc.asp?DDFDocuments/q/G/TBTN17/ISR953.pdf","EN")</f>
      </c>
      <c r="J1334" s="17">
        <f>HYPERLINK("https://docs.wto.org/imrd/directdoc.asp?DDFDocuments/r/G/TBTN17/ISR953.pdf","FR")</f>
      </c>
      <c r="K1334" s="17">
        <f>HYPERLINK("https://docs.wto.org/imrd/directdoc.asp?DDFDocuments/s/G/TBTN17/ISR953.pdf","ES")</f>
      </c>
    </row>
    <row r="1335">
      <c r="A1335" s="11" t="s">
        <v>2891</v>
      </c>
      <c r="B1335" s="12" t="s">
        <v>341</v>
      </c>
      <c r="C1335" s="13">
        <v>42970</v>
      </c>
      <c r="D1335" s="14" t="s">
        <v>13</v>
      </c>
      <c r="E1335" s="15" t="s">
        <v>2892</v>
      </c>
      <c r="F1335" s="16"/>
      <c r="G1335" s="15"/>
      <c r="H1335" s="15" t="s">
        <v>48</v>
      </c>
      <c r="I1335" s="17">
        <f>HYPERLINK("https://docs.wto.org/imrd/directdoc.asp?DDFDocuments/q/G/TBTN17/KOR722.pdf","EN")</f>
      </c>
      <c r="J1335" s="17">
        <f>HYPERLINK("https://docs.wto.org/imrd/directdoc.asp?DDFDocuments/r/G/TBTN17/KOR722.pdf","FR")</f>
      </c>
      <c r="K1335" s="17">
        <f>HYPERLINK("https://docs.wto.org/imrd/directdoc.asp?DDFDocuments/s/G/TBTN17/KOR722.pdf","ES")</f>
      </c>
    </row>
    <row r="1336">
      <c r="A1336" s="11" t="s">
        <v>2893</v>
      </c>
      <c r="B1336" s="12" t="s">
        <v>341</v>
      </c>
      <c r="C1336" s="13">
        <v>42970</v>
      </c>
      <c r="D1336" s="14" t="s">
        <v>13</v>
      </c>
      <c r="E1336" s="15" t="s">
        <v>2892</v>
      </c>
      <c r="F1336" s="16"/>
      <c r="G1336" s="15" t="s">
        <v>728</v>
      </c>
      <c r="H1336" s="15" t="s">
        <v>48</v>
      </c>
      <c r="I1336" s="17">
        <f>HYPERLINK("https://docs.wto.org/imrd/directdoc.asp?DDFDocuments/q/G/TBTN17/KOR723.pdf","EN")</f>
      </c>
      <c r="J1336" s="17">
        <f>HYPERLINK("https://docs.wto.org/imrd/directdoc.asp?DDFDocuments/r/G/TBTN17/KOR723.pdf","FR")</f>
      </c>
      <c r="K1336" s="17">
        <f>HYPERLINK("https://docs.wto.org/imrd/directdoc.asp?DDFDocuments/s/G/TBTN17/KOR723.pdf","ES")</f>
      </c>
    </row>
    <row r="1337">
      <c r="A1337" s="11" t="s">
        <v>2894</v>
      </c>
      <c r="B1337" s="12" t="s">
        <v>185</v>
      </c>
      <c r="C1337" s="13">
        <v>42970</v>
      </c>
      <c r="D1337" s="14" t="s">
        <v>13</v>
      </c>
      <c r="E1337" s="15" t="s">
        <v>2895</v>
      </c>
      <c r="F1337" s="16" t="s">
        <v>2896</v>
      </c>
      <c r="G1337" s="15" t="s">
        <v>2897</v>
      </c>
      <c r="H1337" s="15" t="s">
        <v>189</v>
      </c>
      <c r="I1337" s="17">
        <f>HYPERLINK("https://docs.wto.org/imrd/directdoc.asp?DDFDocuments/q/G/TBTN17/UGA729.pdf","EN")</f>
      </c>
      <c r="J1337" s="17">
        <f>HYPERLINK("https://docs.wto.org/imrd/directdoc.asp?DDFDocuments/r/G/TBTN17/UGA729.pdf","FR")</f>
      </c>
      <c r="K1337" s="17">
        <f>HYPERLINK("https://docs.wto.org/imrd/directdoc.asp?DDFDocuments/s/G/TBTN17/UGA729.pdf","ES")</f>
      </c>
    </row>
    <row r="1338">
      <c r="A1338" s="11" t="s">
        <v>2898</v>
      </c>
      <c r="B1338" s="12" t="s">
        <v>532</v>
      </c>
      <c r="C1338" s="13">
        <v>42970</v>
      </c>
      <c r="D1338" s="14" t="s">
        <v>13</v>
      </c>
      <c r="E1338" s="15" t="s">
        <v>2899</v>
      </c>
      <c r="F1338" s="16"/>
      <c r="G1338" s="15" t="s">
        <v>2900</v>
      </c>
      <c r="H1338" s="15" t="s">
        <v>16</v>
      </c>
      <c r="I1338" s="17">
        <f>HYPERLINK("https://docs.wto.org/imrd/directdoc.asp?DDFDocuments/q/G/TBTN17/VNM104.pdf","EN")</f>
      </c>
      <c r="J1338" s="17">
        <f>HYPERLINK("https://docs.wto.org/imrd/directdoc.asp?DDFDocuments/r/G/TBTN17/VNM104.pdf","FR")</f>
      </c>
      <c r="K1338" s="17">
        <f>HYPERLINK("https://docs.wto.org/imrd/directdoc.asp?DDFDocuments/s/G/TBTN17/VNM104.pdf","ES")</f>
      </c>
    </row>
    <row r="1339">
      <c r="A1339" s="11" t="s">
        <v>2901</v>
      </c>
      <c r="B1339" s="12" t="s">
        <v>292</v>
      </c>
      <c r="C1339" s="13">
        <v>42969</v>
      </c>
      <c r="D1339" s="14" t="s">
        <v>13</v>
      </c>
      <c r="E1339" s="15" t="s">
        <v>2902</v>
      </c>
      <c r="F1339" s="16" t="s">
        <v>2903</v>
      </c>
      <c r="G1339" s="15"/>
      <c r="H1339" s="15" t="s">
        <v>16</v>
      </c>
      <c r="I1339" s="17">
        <f>HYPERLINK("https://docs.wto.org/imrd/directdoc.asp?DDFDocuments/q/G/TBTN17/JPN564.pdf","EN")</f>
      </c>
      <c r="J1339" s="17">
        <f>HYPERLINK("https://docs.wto.org/imrd/directdoc.asp?DDFDocuments/r/G/TBTN17/JPN564.pdf","FR")</f>
      </c>
      <c r="K1339" s="17">
        <f>HYPERLINK("https://docs.wto.org/imrd/directdoc.asp?DDFDocuments/s/G/TBTN17/JPN564.pdf","ES")</f>
      </c>
    </row>
    <row r="1340">
      <c r="A1340" s="11" t="s">
        <v>2904</v>
      </c>
      <c r="B1340" s="12" t="s">
        <v>185</v>
      </c>
      <c r="C1340" s="13">
        <v>42969</v>
      </c>
      <c r="D1340" s="14" t="s">
        <v>13</v>
      </c>
      <c r="E1340" s="15" t="s">
        <v>2905</v>
      </c>
      <c r="F1340" s="16" t="s">
        <v>2906</v>
      </c>
      <c r="G1340" s="15" t="s">
        <v>2907</v>
      </c>
      <c r="H1340" s="15" t="s">
        <v>739</v>
      </c>
      <c r="I1340" s="17">
        <f>HYPERLINK("https://docs.wto.org/imrd/directdoc.asp?DDFDocuments/q/G/TBTN17/UGA711.pdf","EN")</f>
      </c>
      <c r="J1340" s="17">
        <f>HYPERLINK("https://docs.wto.org/imrd/directdoc.asp?DDFDocuments/r/G/TBTN17/UGA711.pdf","FR")</f>
      </c>
      <c r="K1340" s="17">
        <f>HYPERLINK("https://docs.wto.org/imrd/directdoc.asp?DDFDocuments/s/G/TBTN17/UGA711.pdf","ES")</f>
      </c>
    </row>
    <row r="1341">
      <c r="A1341" s="11" t="s">
        <v>2908</v>
      </c>
      <c r="B1341" s="12" t="s">
        <v>185</v>
      </c>
      <c r="C1341" s="13">
        <v>42969</v>
      </c>
      <c r="D1341" s="14" t="s">
        <v>13</v>
      </c>
      <c r="E1341" s="15" t="s">
        <v>2909</v>
      </c>
      <c r="F1341" s="16" t="s">
        <v>2910</v>
      </c>
      <c r="G1341" s="15" t="s">
        <v>2479</v>
      </c>
      <c r="H1341" s="15" t="s">
        <v>739</v>
      </c>
      <c r="I1341" s="17">
        <f>HYPERLINK("https://docs.wto.org/imrd/directdoc.asp?DDFDocuments/q/G/TBTN17/UGA712.pdf","EN")</f>
      </c>
      <c r="J1341" s="17">
        <f>HYPERLINK("https://docs.wto.org/imrd/directdoc.asp?DDFDocuments/r/G/TBTN17/UGA712.pdf","FR")</f>
      </c>
      <c r="K1341" s="17">
        <f>HYPERLINK("https://docs.wto.org/imrd/directdoc.asp?DDFDocuments/s/G/TBTN17/UGA712.pdf","ES")</f>
      </c>
    </row>
    <row r="1342">
      <c r="A1342" s="11" t="s">
        <v>2911</v>
      </c>
      <c r="B1342" s="12" t="s">
        <v>185</v>
      </c>
      <c r="C1342" s="13">
        <v>42969</v>
      </c>
      <c r="D1342" s="14" t="s">
        <v>13</v>
      </c>
      <c r="E1342" s="15" t="s">
        <v>2912</v>
      </c>
      <c r="F1342" s="16" t="s">
        <v>2913</v>
      </c>
      <c r="G1342" s="15" t="s">
        <v>2479</v>
      </c>
      <c r="H1342" s="15" t="s">
        <v>739</v>
      </c>
      <c r="I1342" s="17">
        <f>HYPERLINK("https://docs.wto.org/imrd/directdoc.asp?DDFDocuments/q/G/TBTN17/UGA713.pdf","EN")</f>
      </c>
      <c r="J1342" s="17">
        <f>HYPERLINK("https://docs.wto.org/imrd/directdoc.asp?DDFDocuments/r/G/TBTN17/UGA713.pdf","FR")</f>
      </c>
      <c r="K1342" s="17">
        <f>HYPERLINK("https://docs.wto.org/imrd/directdoc.asp?DDFDocuments/s/G/TBTN17/UGA713.pdf","ES")</f>
      </c>
    </row>
    <row r="1343">
      <c r="A1343" s="11" t="s">
        <v>2914</v>
      </c>
      <c r="B1343" s="12" t="s">
        <v>185</v>
      </c>
      <c r="C1343" s="13">
        <v>42969</v>
      </c>
      <c r="D1343" s="14" t="s">
        <v>13</v>
      </c>
      <c r="E1343" s="15" t="s">
        <v>2915</v>
      </c>
      <c r="F1343" s="16" t="s">
        <v>2916</v>
      </c>
      <c r="G1343" s="15" t="s">
        <v>2479</v>
      </c>
      <c r="H1343" s="15" t="s">
        <v>739</v>
      </c>
      <c r="I1343" s="17">
        <f>HYPERLINK("https://docs.wto.org/imrd/directdoc.asp?DDFDocuments/q/G/TBTN17/UGA714.pdf","EN")</f>
      </c>
      <c r="J1343" s="17">
        <f>HYPERLINK("https://docs.wto.org/imrd/directdoc.asp?DDFDocuments/r/G/TBTN17/UGA714.pdf","FR")</f>
      </c>
      <c r="K1343" s="17">
        <f>HYPERLINK("https://docs.wto.org/imrd/directdoc.asp?DDFDocuments/s/G/TBTN17/UGA714.pdf","ES")</f>
      </c>
    </row>
    <row r="1344">
      <c r="A1344" s="11" t="s">
        <v>2917</v>
      </c>
      <c r="B1344" s="12" t="s">
        <v>185</v>
      </c>
      <c r="C1344" s="13">
        <v>42969</v>
      </c>
      <c r="D1344" s="14" t="s">
        <v>13</v>
      </c>
      <c r="E1344" s="15" t="s">
        <v>2918</v>
      </c>
      <c r="F1344" s="16" t="s">
        <v>2919</v>
      </c>
      <c r="G1344" s="15" t="s">
        <v>2479</v>
      </c>
      <c r="H1344" s="15" t="s">
        <v>739</v>
      </c>
      <c r="I1344" s="17">
        <f>HYPERLINK("https://docs.wto.org/imrd/directdoc.asp?DDFDocuments/q/G/TBTN17/UGA715.pdf","EN")</f>
      </c>
      <c r="J1344" s="17">
        <f>HYPERLINK("https://docs.wto.org/imrd/directdoc.asp?DDFDocuments/r/G/TBTN17/UGA715.pdf","FR")</f>
      </c>
      <c r="K1344" s="17">
        <f>HYPERLINK("https://docs.wto.org/imrd/directdoc.asp?DDFDocuments/s/G/TBTN17/UGA715.pdf","ES")</f>
      </c>
    </row>
    <row r="1345">
      <c r="A1345" s="11" t="s">
        <v>2920</v>
      </c>
      <c r="B1345" s="12" t="s">
        <v>185</v>
      </c>
      <c r="C1345" s="13">
        <v>42969</v>
      </c>
      <c r="D1345" s="14" t="s">
        <v>13</v>
      </c>
      <c r="E1345" s="15" t="s">
        <v>2921</v>
      </c>
      <c r="F1345" s="16" t="s">
        <v>2922</v>
      </c>
      <c r="G1345" s="15" t="s">
        <v>2479</v>
      </c>
      <c r="H1345" s="15" t="s">
        <v>739</v>
      </c>
      <c r="I1345" s="17">
        <f>HYPERLINK("https://docs.wto.org/imrd/directdoc.asp?DDFDocuments/q/G/TBTN17/UGA716.pdf","EN")</f>
      </c>
      <c r="J1345" s="17">
        <f>HYPERLINK("https://docs.wto.org/imrd/directdoc.asp?DDFDocuments/r/G/TBTN17/UGA716.pdf","FR")</f>
      </c>
      <c r="K1345" s="17">
        <f>HYPERLINK("https://docs.wto.org/imrd/directdoc.asp?DDFDocuments/s/G/TBTN17/UGA716.pdf","ES")</f>
      </c>
    </row>
    <row r="1346">
      <c r="A1346" s="11" t="s">
        <v>2923</v>
      </c>
      <c r="B1346" s="12" t="s">
        <v>185</v>
      </c>
      <c r="C1346" s="13">
        <v>42969</v>
      </c>
      <c r="D1346" s="14" t="s">
        <v>13</v>
      </c>
      <c r="E1346" s="15" t="s">
        <v>2924</v>
      </c>
      <c r="F1346" s="16" t="s">
        <v>2925</v>
      </c>
      <c r="G1346" s="15" t="s">
        <v>2479</v>
      </c>
      <c r="H1346" s="15" t="s">
        <v>739</v>
      </c>
      <c r="I1346" s="17">
        <f>HYPERLINK("https://docs.wto.org/imrd/directdoc.asp?DDFDocuments/q/G/TBTN17/UGA717.pdf","EN")</f>
      </c>
      <c r="J1346" s="17">
        <f>HYPERLINK("https://docs.wto.org/imrd/directdoc.asp?DDFDocuments/r/G/TBTN17/UGA717.pdf","FR")</f>
      </c>
      <c r="K1346" s="17">
        <f>HYPERLINK("https://docs.wto.org/imrd/directdoc.asp?DDFDocuments/s/G/TBTN17/UGA717.pdf","ES")</f>
      </c>
    </row>
    <row r="1347">
      <c r="A1347" s="11" t="s">
        <v>2926</v>
      </c>
      <c r="B1347" s="12" t="s">
        <v>185</v>
      </c>
      <c r="C1347" s="13">
        <v>42969</v>
      </c>
      <c r="D1347" s="14" t="s">
        <v>13</v>
      </c>
      <c r="E1347" s="15" t="s">
        <v>2927</v>
      </c>
      <c r="F1347" s="16" t="s">
        <v>2928</v>
      </c>
      <c r="G1347" s="15" t="s">
        <v>2479</v>
      </c>
      <c r="H1347" s="15" t="s">
        <v>739</v>
      </c>
      <c r="I1347" s="17">
        <f>HYPERLINK("https://docs.wto.org/imrd/directdoc.asp?DDFDocuments/q/G/TBTN17/UGA718.pdf","EN")</f>
      </c>
      <c r="J1347" s="17">
        <f>HYPERLINK("https://docs.wto.org/imrd/directdoc.asp?DDFDocuments/r/G/TBTN17/UGA718.pdf","FR")</f>
      </c>
      <c r="K1347" s="17">
        <f>HYPERLINK("https://docs.wto.org/imrd/directdoc.asp?DDFDocuments/s/G/TBTN17/UGA718.pdf","ES")</f>
      </c>
    </row>
    <row r="1348">
      <c r="A1348" s="11" t="s">
        <v>2929</v>
      </c>
      <c r="B1348" s="12" t="s">
        <v>185</v>
      </c>
      <c r="C1348" s="13">
        <v>42969</v>
      </c>
      <c r="D1348" s="14" t="s">
        <v>13</v>
      </c>
      <c r="E1348" s="15" t="s">
        <v>2930</v>
      </c>
      <c r="F1348" s="16" t="s">
        <v>2931</v>
      </c>
      <c r="G1348" s="15" t="s">
        <v>2479</v>
      </c>
      <c r="H1348" s="15" t="s">
        <v>739</v>
      </c>
      <c r="I1348" s="17">
        <f>HYPERLINK("https://docs.wto.org/imrd/directdoc.asp?DDFDocuments/q/G/TBTN17/UGA719.pdf","EN")</f>
      </c>
      <c r="J1348" s="17">
        <f>HYPERLINK("https://docs.wto.org/imrd/directdoc.asp?DDFDocuments/r/G/TBTN17/UGA719.pdf","FR")</f>
      </c>
      <c r="K1348" s="17">
        <f>HYPERLINK("https://docs.wto.org/imrd/directdoc.asp?DDFDocuments/s/G/TBTN17/UGA719.pdf","ES")</f>
      </c>
    </row>
    <row r="1349">
      <c r="A1349" s="11" t="s">
        <v>2932</v>
      </c>
      <c r="B1349" s="12" t="s">
        <v>185</v>
      </c>
      <c r="C1349" s="13">
        <v>42969</v>
      </c>
      <c r="D1349" s="14" t="s">
        <v>13</v>
      </c>
      <c r="E1349" s="15" t="s">
        <v>2933</v>
      </c>
      <c r="F1349" s="16" t="s">
        <v>2934</v>
      </c>
      <c r="G1349" s="15" t="s">
        <v>2479</v>
      </c>
      <c r="H1349" s="15" t="s">
        <v>739</v>
      </c>
      <c r="I1349" s="17">
        <f>HYPERLINK("https://docs.wto.org/imrd/directdoc.asp?DDFDocuments/q/G/TBTN17/UGA720.pdf","EN")</f>
      </c>
      <c r="J1349" s="17">
        <f>HYPERLINK("https://docs.wto.org/imrd/directdoc.asp?DDFDocuments/r/G/TBTN17/UGA720.pdf","FR")</f>
      </c>
      <c r="K1349" s="17">
        <f>HYPERLINK("https://docs.wto.org/imrd/directdoc.asp?DDFDocuments/s/G/TBTN17/UGA720.pdf","ES")</f>
      </c>
    </row>
    <row r="1350">
      <c r="A1350" s="11" t="s">
        <v>2935</v>
      </c>
      <c r="B1350" s="12" t="s">
        <v>185</v>
      </c>
      <c r="C1350" s="13">
        <v>42969</v>
      </c>
      <c r="D1350" s="14" t="s">
        <v>13</v>
      </c>
      <c r="E1350" s="15" t="s">
        <v>2936</v>
      </c>
      <c r="F1350" s="16" t="s">
        <v>2937</v>
      </c>
      <c r="G1350" s="15" t="s">
        <v>2479</v>
      </c>
      <c r="H1350" s="15" t="s">
        <v>739</v>
      </c>
      <c r="I1350" s="17">
        <f>HYPERLINK("https://docs.wto.org/imrd/directdoc.asp?DDFDocuments/q/G/TBTN17/UGA721.pdf","EN")</f>
      </c>
      <c r="J1350" s="17">
        <f>HYPERLINK("https://docs.wto.org/imrd/directdoc.asp?DDFDocuments/r/G/TBTN17/UGA721.pdf","FR")</f>
      </c>
      <c r="K1350" s="17">
        <f>HYPERLINK("https://docs.wto.org/imrd/directdoc.asp?DDFDocuments/s/G/TBTN17/UGA721.pdf","ES")</f>
      </c>
    </row>
    <row r="1351">
      <c r="A1351" s="11" t="s">
        <v>2938</v>
      </c>
      <c r="B1351" s="12" t="s">
        <v>185</v>
      </c>
      <c r="C1351" s="13">
        <v>42969</v>
      </c>
      <c r="D1351" s="14" t="s">
        <v>13</v>
      </c>
      <c r="E1351" s="15" t="s">
        <v>2939</v>
      </c>
      <c r="F1351" s="16" t="s">
        <v>2940</v>
      </c>
      <c r="G1351" s="15" t="s">
        <v>891</v>
      </c>
      <c r="H1351" s="15" t="s">
        <v>189</v>
      </c>
      <c r="I1351" s="17">
        <f>HYPERLINK("https://docs.wto.org/imrd/directdoc.asp?DDFDocuments/q/G/TBTN17/UGA722.pdf","EN")</f>
      </c>
      <c r="J1351" s="17">
        <f>HYPERLINK("https://docs.wto.org/imrd/directdoc.asp?DDFDocuments/r/G/TBTN17/UGA722.pdf","FR")</f>
      </c>
      <c r="K1351" s="17">
        <f>HYPERLINK("https://docs.wto.org/imrd/directdoc.asp?DDFDocuments/s/G/TBTN17/UGA722.pdf","ES")</f>
      </c>
    </row>
    <row r="1352">
      <c r="A1352" s="11" t="s">
        <v>2941</v>
      </c>
      <c r="B1352" s="12" t="s">
        <v>185</v>
      </c>
      <c r="C1352" s="13">
        <v>42969</v>
      </c>
      <c r="D1352" s="14" t="s">
        <v>13</v>
      </c>
      <c r="E1352" s="15" t="s">
        <v>2942</v>
      </c>
      <c r="F1352" s="16" t="s">
        <v>2943</v>
      </c>
      <c r="G1352" s="15" t="s">
        <v>2944</v>
      </c>
      <c r="H1352" s="15" t="s">
        <v>189</v>
      </c>
      <c r="I1352" s="17">
        <f>HYPERLINK("https://docs.wto.org/imrd/directdoc.asp?DDFDocuments/q/G/TBTN17/UGA723.pdf","EN")</f>
      </c>
      <c r="J1352" s="17">
        <f>HYPERLINK("https://docs.wto.org/imrd/directdoc.asp?DDFDocuments/r/G/TBTN17/UGA723.pdf","FR")</f>
      </c>
      <c r="K1352" s="17">
        <f>HYPERLINK("https://docs.wto.org/imrd/directdoc.asp?DDFDocuments/s/G/TBTN17/UGA723.pdf","ES")</f>
      </c>
    </row>
    <row r="1353">
      <c r="A1353" s="11" t="s">
        <v>2945</v>
      </c>
      <c r="B1353" s="12" t="s">
        <v>185</v>
      </c>
      <c r="C1353" s="13">
        <v>42969</v>
      </c>
      <c r="D1353" s="14" t="s">
        <v>13</v>
      </c>
      <c r="E1353" s="15" t="s">
        <v>2946</v>
      </c>
      <c r="F1353" s="16" t="s">
        <v>2947</v>
      </c>
      <c r="G1353" s="15" t="s">
        <v>493</v>
      </c>
      <c r="H1353" s="15" t="s">
        <v>2948</v>
      </c>
      <c r="I1353" s="17">
        <f>HYPERLINK("https://docs.wto.org/imrd/directdoc.asp?DDFDocuments/q/G/TBTN17/UGA724.pdf","EN")</f>
      </c>
      <c r="J1353" s="17">
        <f>HYPERLINK("https://docs.wto.org/imrd/directdoc.asp?DDFDocuments/r/G/TBTN17/UGA724.pdf","FR")</f>
      </c>
      <c r="K1353" s="17">
        <f>HYPERLINK("https://docs.wto.org/imrd/directdoc.asp?DDFDocuments/s/G/TBTN17/UGA724.pdf","ES")</f>
      </c>
    </row>
    <row r="1354">
      <c r="A1354" s="11" t="s">
        <v>2949</v>
      </c>
      <c r="B1354" s="12" t="s">
        <v>185</v>
      </c>
      <c r="C1354" s="13">
        <v>42969</v>
      </c>
      <c r="D1354" s="14" t="s">
        <v>13</v>
      </c>
      <c r="E1354" s="15" t="s">
        <v>2950</v>
      </c>
      <c r="F1354" s="16" t="s">
        <v>2947</v>
      </c>
      <c r="G1354" s="15" t="s">
        <v>493</v>
      </c>
      <c r="H1354" s="15" t="s">
        <v>2948</v>
      </c>
      <c r="I1354" s="17">
        <f>HYPERLINK("https://docs.wto.org/imrd/directdoc.asp?DDFDocuments/q/G/TBTN17/UGA725.pdf","EN")</f>
      </c>
      <c r="J1354" s="17">
        <f>HYPERLINK("https://docs.wto.org/imrd/directdoc.asp?DDFDocuments/r/G/TBTN17/UGA725.pdf","FR")</f>
      </c>
      <c r="K1354" s="17">
        <f>HYPERLINK("https://docs.wto.org/imrd/directdoc.asp?DDFDocuments/s/G/TBTN17/UGA725.pdf","ES")</f>
      </c>
    </row>
    <row r="1355">
      <c r="A1355" s="11" t="s">
        <v>2951</v>
      </c>
      <c r="B1355" s="12" t="s">
        <v>185</v>
      </c>
      <c r="C1355" s="13">
        <v>42969</v>
      </c>
      <c r="D1355" s="14" t="s">
        <v>13</v>
      </c>
      <c r="E1355" s="15" t="s">
        <v>2952</v>
      </c>
      <c r="F1355" s="16" t="s">
        <v>2947</v>
      </c>
      <c r="G1355" s="15" t="s">
        <v>493</v>
      </c>
      <c r="H1355" s="15" t="s">
        <v>2948</v>
      </c>
      <c r="I1355" s="17">
        <f>HYPERLINK("https://docs.wto.org/imrd/directdoc.asp?DDFDocuments/q/G/TBTN17/UGA726.pdf","EN")</f>
      </c>
      <c r="J1355" s="17">
        <f>HYPERLINK("https://docs.wto.org/imrd/directdoc.asp?DDFDocuments/r/G/TBTN17/UGA726.pdf","FR")</f>
      </c>
      <c r="K1355" s="17">
        <f>HYPERLINK("https://docs.wto.org/imrd/directdoc.asp?DDFDocuments/s/G/TBTN17/UGA726.pdf","ES")</f>
      </c>
    </row>
    <row r="1356">
      <c r="A1356" s="11" t="s">
        <v>2953</v>
      </c>
      <c r="B1356" s="12" t="s">
        <v>185</v>
      </c>
      <c r="C1356" s="13">
        <v>42969</v>
      </c>
      <c r="D1356" s="14" t="s">
        <v>13</v>
      </c>
      <c r="E1356" s="15" t="s">
        <v>2954</v>
      </c>
      <c r="F1356" s="16" t="s">
        <v>2955</v>
      </c>
      <c r="G1356" s="15" t="s">
        <v>493</v>
      </c>
      <c r="H1356" s="15" t="s">
        <v>2948</v>
      </c>
      <c r="I1356" s="17">
        <f>HYPERLINK("https://docs.wto.org/imrd/directdoc.asp?DDFDocuments/q/G/TBTN17/UGA727.pdf","EN")</f>
      </c>
      <c r="J1356" s="17">
        <f>HYPERLINK("https://docs.wto.org/imrd/directdoc.asp?DDFDocuments/r/G/TBTN17/UGA727.pdf","FR")</f>
      </c>
      <c r="K1356" s="17">
        <f>HYPERLINK("https://docs.wto.org/imrd/directdoc.asp?DDFDocuments/s/G/TBTN17/UGA727.pdf","ES")</f>
      </c>
    </row>
    <row r="1357">
      <c r="A1357" s="11" t="s">
        <v>2956</v>
      </c>
      <c r="B1357" s="12" t="s">
        <v>185</v>
      </c>
      <c r="C1357" s="13">
        <v>42969</v>
      </c>
      <c r="D1357" s="14" t="s">
        <v>13</v>
      </c>
      <c r="E1357" s="15" t="s">
        <v>2957</v>
      </c>
      <c r="F1357" s="16" t="s">
        <v>2958</v>
      </c>
      <c r="G1357" s="15" t="s">
        <v>493</v>
      </c>
      <c r="H1357" s="15" t="s">
        <v>2948</v>
      </c>
      <c r="I1357" s="17">
        <f>HYPERLINK("https://docs.wto.org/imrd/directdoc.asp?DDFDocuments/q/G/TBTN17/UGA728.pdf","EN")</f>
      </c>
      <c r="J1357" s="17">
        <f>HYPERLINK("https://docs.wto.org/imrd/directdoc.asp?DDFDocuments/r/G/TBTN17/UGA728.pdf","FR")</f>
      </c>
      <c r="K1357" s="17">
        <f>HYPERLINK("https://docs.wto.org/imrd/directdoc.asp?DDFDocuments/s/G/TBTN17/UGA728.pdf","ES")</f>
      </c>
    </row>
    <row r="1358">
      <c r="A1358" s="11" t="s">
        <v>2959</v>
      </c>
      <c r="B1358" s="12" t="s">
        <v>34</v>
      </c>
      <c r="C1358" s="13">
        <v>42968</v>
      </c>
      <c r="D1358" s="14" t="s">
        <v>13</v>
      </c>
      <c r="E1358" s="15" t="s">
        <v>2960</v>
      </c>
      <c r="F1358" s="16" t="s">
        <v>2961</v>
      </c>
      <c r="G1358" s="15" t="s">
        <v>1443</v>
      </c>
      <c r="H1358" s="15" t="s">
        <v>640</v>
      </c>
      <c r="I1358" s="17">
        <f>HYPERLINK("https://docs.wto.org/imrd/directdoc.asp?DDFDocuments/q/G/TBTN17/SAU990.pdf","EN")</f>
      </c>
      <c r="J1358" s="17">
        <f>HYPERLINK("https://docs.wto.org/imrd/directdoc.asp?DDFDocuments/r/G/TBTN17/SAU990.pdf","FR")</f>
      </c>
      <c r="K1358" s="17">
        <f>HYPERLINK("https://docs.wto.org/imrd/directdoc.asp?DDFDocuments/s/G/TBTN17/SAU990.pdf","ES")</f>
      </c>
    </row>
    <row r="1359">
      <c r="A1359" s="11" t="s">
        <v>2962</v>
      </c>
      <c r="B1359" s="12" t="s">
        <v>34</v>
      </c>
      <c r="C1359" s="13">
        <v>42968</v>
      </c>
      <c r="D1359" s="14" t="s">
        <v>13</v>
      </c>
      <c r="E1359" s="15" t="s">
        <v>2963</v>
      </c>
      <c r="F1359" s="16" t="s">
        <v>2964</v>
      </c>
      <c r="G1359" s="15"/>
      <c r="H1359" s="15" t="s">
        <v>640</v>
      </c>
      <c r="I1359" s="17">
        <f>HYPERLINK("https://docs.wto.org/imrd/directdoc.asp?DDFDocuments/q/G/TBTN17/SAU991.pdf","EN")</f>
      </c>
      <c r="J1359" s="17">
        <f>HYPERLINK("https://docs.wto.org/imrd/directdoc.asp?DDFDocuments/r/G/TBTN17/SAU991.pdf","FR")</f>
      </c>
      <c r="K1359" s="17">
        <f>HYPERLINK("https://docs.wto.org/imrd/directdoc.asp?DDFDocuments/s/G/TBTN17/SAU991.pdf","ES")</f>
      </c>
    </row>
    <row r="1360">
      <c r="A1360" s="11" t="s">
        <v>2965</v>
      </c>
      <c r="B1360" s="12" t="s">
        <v>34</v>
      </c>
      <c r="C1360" s="13">
        <v>42968</v>
      </c>
      <c r="D1360" s="14" t="s">
        <v>13</v>
      </c>
      <c r="E1360" s="15" t="s">
        <v>2963</v>
      </c>
      <c r="F1360" s="16" t="s">
        <v>2966</v>
      </c>
      <c r="G1360" s="15"/>
      <c r="H1360" s="15" t="s">
        <v>16</v>
      </c>
      <c r="I1360" s="17">
        <f>HYPERLINK("https://docs.wto.org/imrd/directdoc.asp?DDFDocuments/q/G/TBTN17/SAU992.pdf","EN")</f>
      </c>
      <c r="J1360" s="17">
        <f>HYPERLINK("https://docs.wto.org/imrd/directdoc.asp?DDFDocuments/r/G/TBTN17/SAU992.pdf","FR")</f>
      </c>
      <c r="K1360" s="17">
        <f>HYPERLINK("https://docs.wto.org/imrd/directdoc.asp?DDFDocuments/s/G/TBTN17/SAU992.pdf","ES")</f>
      </c>
    </row>
    <row r="1361">
      <c r="A1361" s="11" t="s">
        <v>2967</v>
      </c>
      <c r="B1361" s="12" t="s">
        <v>34</v>
      </c>
      <c r="C1361" s="13">
        <v>42968</v>
      </c>
      <c r="D1361" s="14" t="s">
        <v>13</v>
      </c>
      <c r="E1361" s="15" t="s">
        <v>2960</v>
      </c>
      <c r="F1361" s="16" t="s">
        <v>2968</v>
      </c>
      <c r="G1361" s="15" t="s">
        <v>2969</v>
      </c>
      <c r="H1361" s="15" t="s">
        <v>16</v>
      </c>
      <c r="I1361" s="17">
        <f>HYPERLINK("https://docs.wto.org/imrd/directdoc.asp?DDFDocuments/q/G/TBTN17/SAU993.pdf","EN")</f>
      </c>
      <c r="J1361" s="17">
        <f>HYPERLINK("https://docs.wto.org/imrd/directdoc.asp?DDFDocuments/r/G/TBTN17/SAU993.pdf","FR")</f>
      </c>
      <c r="K1361" s="17">
        <f>HYPERLINK("https://docs.wto.org/imrd/directdoc.asp?DDFDocuments/s/G/TBTN17/SAU993.pdf","ES")</f>
      </c>
    </row>
    <row r="1362">
      <c r="A1362" s="11" t="s">
        <v>2970</v>
      </c>
      <c r="B1362" s="12" t="s">
        <v>34</v>
      </c>
      <c r="C1362" s="13">
        <v>42968</v>
      </c>
      <c r="D1362" s="14" t="s">
        <v>13</v>
      </c>
      <c r="E1362" s="15" t="s">
        <v>2960</v>
      </c>
      <c r="F1362" s="16"/>
      <c r="G1362" s="15"/>
      <c r="H1362" s="15" t="s">
        <v>16</v>
      </c>
      <c r="I1362" s="17">
        <f>HYPERLINK("https://docs.wto.org/imrd/directdoc.asp?DDFDocuments/q/G/TBTN17/SAU994.pdf","EN")</f>
      </c>
      <c r="J1362" s="17">
        <f>HYPERLINK("https://docs.wto.org/imrd/directdoc.asp?DDFDocuments/r/G/TBTN17/SAU994.pdf","FR")</f>
      </c>
      <c r="K1362" s="17">
        <f>HYPERLINK("https://docs.wto.org/imrd/directdoc.asp?DDFDocuments/s/G/TBTN17/SAU994.pdf","ES")</f>
      </c>
    </row>
    <row r="1363">
      <c r="A1363" s="11" t="s">
        <v>2971</v>
      </c>
      <c r="B1363" s="12" t="s">
        <v>34</v>
      </c>
      <c r="C1363" s="13">
        <v>42968</v>
      </c>
      <c r="D1363" s="14" t="s">
        <v>13</v>
      </c>
      <c r="E1363" s="15" t="s">
        <v>2972</v>
      </c>
      <c r="F1363" s="16"/>
      <c r="G1363" s="15"/>
      <c r="H1363" s="15" t="s">
        <v>16</v>
      </c>
      <c r="I1363" s="17">
        <f>HYPERLINK("https://docs.wto.org/imrd/directdoc.asp?DDFDocuments/q/G/TBTN17/SAU995.pdf","EN")</f>
      </c>
      <c r="J1363" s="17">
        <f>HYPERLINK("https://docs.wto.org/imrd/directdoc.asp?DDFDocuments/r/G/TBTN17/SAU995.pdf","FR")</f>
      </c>
      <c r="K1363" s="17">
        <f>HYPERLINK("https://docs.wto.org/imrd/directdoc.asp?DDFDocuments/s/G/TBTN17/SAU995.pdf","ES")</f>
      </c>
    </row>
    <row r="1364">
      <c r="A1364" s="11" t="s">
        <v>2973</v>
      </c>
      <c r="B1364" s="12" t="s">
        <v>34</v>
      </c>
      <c r="C1364" s="13">
        <v>42968</v>
      </c>
      <c r="D1364" s="14" t="s">
        <v>13</v>
      </c>
      <c r="E1364" s="15" t="s">
        <v>2974</v>
      </c>
      <c r="F1364" s="16" t="s">
        <v>2975</v>
      </c>
      <c r="G1364" s="15"/>
      <c r="H1364" s="15" t="s">
        <v>16</v>
      </c>
      <c r="I1364" s="17">
        <f>HYPERLINK("https://docs.wto.org/imrd/directdoc.asp?DDFDocuments/q/G/TBTN17/SAU996.pdf","EN")</f>
      </c>
      <c r="J1364" s="17">
        <f>HYPERLINK("https://docs.wto.org/imrd/directdoc.asp?DDFDocuments/r/G/TBTN17/SAU996.pdf","FR")</f>
      </c>
      <c r="K1364" s="17">
        <f>HYPERLINK("https://docs.wto.org/imrd/directdoc.asp?DDFDocuments/s/G/TBTN17/SAU996.pdf","ES")</f>
      </c>
    </row>
    <row r="1365">
      <c r="A1365" s="11" t="s">
        <v>2976</v>
      </c>
      <c r="B1365" s="12" t="s">
        <v>83</v>
      </c>
      <c r="C1365" s="13">
        <v>42965</v>
      </c>
      <c r="D1365" s="14" t="s">
        <v>13</v>
      </c>
      <c r="E1365" s="15" t="s">
        <v>2977</v>
      </c>
      <c r="F1365" s="16"/>
      <c r="G1365" s="15"/>
      <c r="H1365" s="15" t="s">
        <v>16</v>
      </c>
      <c r="I1365" s="17">
        <f>HYPERLINK("https://docs.wto.org/imrd/directdoc.asp?DDFDocuments/q/G/TBTN17/BRA736.pdf","EN")</f>
      </c>
      <c r="J1365" s="17">
        <f>HYPERLINK("https://docs.wto.org/imrd/directdoc.asp?DDFDocuments/r/G/TBTN17/BRA736.pdf","FR")</f>
      </c>
      <c r="K1365" s="17">
        <f>HYPERLINK("https://docs.wto.org/imrd/directdoc.asp?DDFDocuments/s/G/TBTN17/BRA736.pdf","ES")</f>
      </c>
    </row>
    <row r="1366">
      <c r="A1366" s="11" t="s">
        <v>2978</v>
      </c>
      <c r="B1366" s="12" t="s">
        <v>83</v>
      </c>
      <c r="C1366" s="13">
        <v>42965</v>
      </c>
      <c r="D1366" s="14" t="s">
        <v>13</v>
      </c>
      <c r="E1366" s="15" t="s">
        <v>2979</v>
      </c>
      <c r="F1366" s="16" t="s">
        <v>2980</v>
      </c>
      <c r="G1366" s="15"/>
      <c r="H1366" s="15" t="s">
        <v>16</v>
      </c>
      <c r="I1366" s="17">
        <f>HYPERLINK("https://docs.wto.org/imrd/directdoc.asp?DDFDocuments/q/G/TBTN17/BRA737.pdf","EN")</f>
      </c>
      <c r="J1366" s="17">
        <f>HYPERLINK("https://docs.wto.org/imrd/directdoc.asp?DDFDocuments/r/G/TBTN17/BRA737.pdf","FR")</f>
      </c>
      <c r="K1366" s="17">
        <f>HYPERLINK("https://docs.wto.org/imrd/directdoc.asp?DDFDocuments/s/G/TBTN17/BRA737.pdf","ES")</f>
      </c>
    </row>
    <row r="1367">
      <c r="A1367" s="11" t="s">
        <v>2981</v>
      </c>
      <c r="B1367" s="12" t="s">
        <v>83</v>
      </c>
      <c r="C1367" s="13">
        <v>42965</v>
      </c>
      <c r="D1367" s="14" t="s">
        <v>13</v>
      </c>
      <c r="E1367" s="15" t="s">
        <v>2982</v>
      </c>
      <c r="F1367" s="16" t="s">
        <v>2983</v>
      </c>
      <c r="G1367" s="15"/>
      <c r="H1367" s="15" t="s">
        <v>20</v>
      </c>
      <c r="I1367" s="17">
        <f>HYPERLINK("https://docs.wto.org/imrd/directdoc.asp?DDFDocuments/q/G/TBTN17/BRA738.pdf","EN")</f>
      </c>
      <c r="J1367" s="17">
        <f>HYPERLINK("https://docs.wto.org/imrd/directdoc.asp?DDFDocuments/r/G/TBTN17/BRA738.pdf","FR")</f>
      </c>
      <c r="K1367" s="17">
        <f>HYPERLINK("https://docs.wto.org/imrd/directdoc.asp?DDFDocuments/s/G/TBTN17/BRA738.pdf","ES")</f>
      </c>
    </row>
    <row r="1368">
      <c r="A1368" s="11" t="s">
        <v>2984</v>
      </c>
      <c r="B1368" s="12" t="s">
        <v>309</v>
      </c>
      <c r="C1368" s="13">
        <v>42965</v>
      </c>
      <c r="D1368" s="14" t="s">
        <v>13</v>
      </c>
      <c r="E1368" s="15" t="s">
        <v>2985</v>
      </c>
      <c r="F1368" s="16"/>
      <c r="G1368" s="15"/>
      <c r="H1368" s="15" t="s">
        <v>16</v>
      </c>
      <c r="I1368" s="17">
        <f>HYPERLINK("https://docs.wto.org/imrd/directdoc.asp?DDFDocuments/q/G/TBTN17/CHL420.pdf","EN")</f>
      </c>
      <c r="J1368" s="17">
        <f>HYPERLINK("https://docs.wto.org/imrd/directdoc.asp?DDFDocuments/r/G/TBTN17/CHL420.pdf","FR")</f>
      </c>
      <c r="K1368" s="17">
        <f>HYPERLINK("https://docs.wto.org/imrd/directdoc.asp?DDFDocuments/s/G/TBTN17/CHL420.pdf","ES")</f>
      </c>
    </row>
    <row r="1369">
      <c r="A1369" s="11" t="s">
        <v>2986</v>
      </c>
      <c r="B1369" s="12" t="s">
        <v>280</v>
      </c>
      <c r="C1369" s="13">
        <v>42964</v>
      </c>
      <c r="D1369" s="14" t="s">
        <v>51</v>
      </c>
      <c r="E1369" s="15" t="s">
        <v>1751</v>
      </c>
      <c r="F1369" s="16"/>
      <c r="G1369" s="15"/>
      <c r="H1369" s="15"/>
      <c r="I1369" s="17">
        <f>HYPERLINK("https://docs.wto.org/imrd/directdoc.asp?DDFDocuments/q/G/TBTN03/ARG107A3.pdf","EN")</f>
      </c>
      <c r="J1369" s="17">
        <f>HYPERLINK("https://docs.wto.org/imrd/directdoc.asp?DDFDocuments/r/G/TBTN03/ARG107A3.pdf","FR")</f>
      </c>
      <c r="K1369" s="17">
        <f>HYPERLINK("https://docs.wto.org/imrd/directdoc.asp?DDFDocuments/s/G/TBTN03/ARG107A3.pdf","ES")</f>
      </c>
    </row>
    <row r="1370">
      <c r="A1370" s="11" t="s">
        <v>2987</v>
      </c>
      <c r="B1370" s="12" t="s">
        <v>280</v>
      </c>
      <c r="C1370" s="13">
        <v>42964</v>
      </c>
      <c r="D1370" s="14" t="s">
        <v>13</v>
      </c>
      <c r="E1370" s="15" t="s">
        <v>2988</v>
      </c>
      <c r="F1370" s="16"/>
      <c r="G1370" s="15"/>
      <c r="H1370" s="15" t="s">
        <v>421</v>
      </c>
      <c r="I1370" s="17">
        <f>HYPERLINK("https://docs.wto.org/imrd/directdoc.asp?DDFDocuments/q/G/TBTN17/ARG325.pdf","EN")</f>
      </c>
      <c r="J1370" s="17">
        <f>HYPERLINK("https://docs.wto.org/imrd/directdoc.asp?DDFDocuments/r/G/TBTN17/ARG325.pdf","FR")</f>
      </c>
      <c r="K1370" s="17">
        <f>HYPERLINK("https://docs.wto.org/imrd/directdoc.asp?DDFDocuments/s/G/TBTN17/ARG325.pdf","ES")</f>
      </c>
    </row>
    <row r="1371">
      <c r="A1371" s="11" t="s">
        <v>2989</v>
      </c>
      <c r="B1371" s="12" t="s">
        <v>369</v>
      </c>
      <c r="C1371" s="13">
        <v>42964</v>
      </c>
      <c r="D1371" s="14" t="s">
        <v>51</v>
      </c>
      <c r="E1371" s="15"/>
      <c r="F1371" s="16"/>
      <c r="G1371" s="15"/>
      <c r="H1371" s="15"/>
      <c r="I1371" s="17"/>
      <c r="J1371" s="17"/>
      <c r="K1371" s="17"/>
    </row>
    <row r="1372">
      <c r="A1372" s="11" t="s">
        <v>2990</v>
      </c>
      <c r="B1372" s="12" t="s">
        <v>44</v>
      </c>
      <c r="C1372" s="13">
        <v>42964</v>
      </c>
      <c r="D1372" s="14" t="s">
        <v>51</v>
      </c>
      <c r="E1372" s="15"/>
      <c r="F1372" s="16" t="s">
        <v>2991</v>
      </c>
      <c r="G1372" s="15"/>
      <c r="H1372" s="15" t="s">
        <v>54</v>
      </c>
      <c r="I1372" s="17">
        <f>HYPERLINK("https://docs.wto.org/imrd/directdoc.asp?DDFDocuments/q/G/TBTN16/MEX324A2.pdf","EN")</f>
      </c>
      <c r="J1372" s="17">
        <f>HYPERLINK("https://docs.wto.org/imrd/directdoc.asp?DDFDocuments/r/G/TBTN16/MEX324A2.pdf","FR")</f>
      </c>
      <c r="K1372" s="17">
        <f>HYPERLINK("https://docs.wto.org/imrd/directdoc.asp?DDFDocuments/s/G/TBTN16/MEX324A2.pdf","ES")</f>
      </c>
    </row>
    <row r="1373">
      <c r="A1373" s="11" t="s">
        <v>2992</v>
      </c>
      <c r="B1373" s="12" t="s">
        <v>44</v>
      </c>
      <c r="C1373" s="13">
        <v>42964</v>
      </c>
      <c r="D1373" s="14" t="s">
        <v>51</v>
      </c>
      <c r="E1373" s="15" t="s">
        <v>2993</v>
      </c>
      <c r="F1373" s="16" t="s">
        <v>1826</v>
      </c>
      <c r="G1373" s="15"/>
      <c r="H1373" s="15" t="s">
        <v>2994</v>
      </c>
      <c r="I1373" s="17">
        <f>HYPERLINK("https://docs.wto.org/imrd/directdoc.asp?DDFDocuments/q/G/TBTN17/MEX345A1.pdf","EN")</f>
      </c>
      <c r="J1373" s="17">
        <f>HYPERLINK("https://docs.wto.org/imrd/directdoc.asp?DDFDocuments/r/G/TBTN17/MEX345A1.pdf","FR")</f>
      </c>
      <c r="K1373" s="17">
        <f>HYPERLINK("https://docs.wto.org/imrd/directdoc.asp?DDFDocuments/s/G/TBTN17/MEX345A1.pdf","ES")</f>
      </c>
    </row>
    <row r="1374">
      <c r="A1374" s="11" t="s">
        <v>2995</v>
      </c>
      <c r="B1374" s="12" t="s">
        <v>44</v>
      </c>
      <c r="C1374" s="13">
        <v>42964</v>
      </c>
      <c r="D1374" s="14" t="s">
        <v>13</v>
      </c>
      <c r="E1374" s="15" t="s">
        <v>2996</v>
      </c>
      <c r="F1374" s="16" t="s">
        <v>2903</v>
      </c>
      <c r="G1374" s="15"/>
      <c r="H1374" s="15" t="s">
        <v>16</v>
      </c>
      <c r="I1374" s="17">
        <f>HYPERLINK("https://docs.wto.org/imrd/directdoc.asp?DDFDocuments/q/G/TBTN17/MEX368.pdf","EN")</f>
      </c>
      <c r="J1374" s="17">
        <f>HYPERLINK("https://docs.wto.org/imrd/directdoc.asp?DDFDocuments/r/G/TBTN17/MEX368.pdf","FR")</f>
      </c>
      <c r="K1374" s="17">
        <f>HYPERLINK("https://docs.wto.org/imrd/directdoc.asp?DDFDocuments/s/G/TBTN17/MEX368.pdf","ES")</f>
      </c>
    </row>
    <row r="1375">
      <c r="A1375" s="11" t="s">
        <v>2997</v>
      </c>
      <c r="B1375" s="12" t="s">
        <v>56</v>
      </c>
      <c r="C1375" s="13">
        <v>42964</v>
      </c>
      <c r="D1375" s="14" t="s">
        <v>51</v>
      </c>
      <c r="E1375" s="15" t="s">
        <v>2998</v>
      </c>
      <c r="F1375" s="16"/>
      <c r="G1375" s="15" t="s">
        <v>2999</v>
      </c>
      <c r="H1375" s="15" t="s">
        <v>1693</v>
      </c>
      <c r="I1375" s="17">
        <f>HYPERLINK("https://docs.wto.org/imrd/directdoc.asp?DDFDocuments/q/G/TBTN15/USA1005A1.pdf","EN")</f>
      </c>
      <c r="J1375" s="17">
        <f>HYPERLINK("https://docs.wto.org/imrd/directdoc.asp?DDFDocuments/r/G/TBTN15/USA1005A1.pdf","FR")</f>
      </c>
      <c r="K1375" s="17">
        <f>HYPERLINK("https://docs.wto.org/imrd/directdoc.asp?DDFDocuments/s/G/TBTN15/USA1005A1.pdf","ES")</f>
      </c>
    </row>
    <row r="1376">
      <c r="A1376" s="11" t="s">
        <v>3000</v>
      </c>
      <c r="B1376" s="12" t="s">
        <v>56</v>
      </c>
      <c r="C1376" s="13">
        <v>42964</v>
      </c>
      <c r="D1376" s="14" t="s">
        <v>51</v>
      </c>
      <c r="E1376" s="15" t="s">
        <v>3001</v>
      </c>
      <c r="F1376" s="16" t="s">
        <v>3002</v>
      </c>
      <c r="G1376" s="15" t="s">
        <v>3003</v>
      </c>
      <c r="H1376" s="15" t="s">
        <v>81</v>
      </c>
      <c r="I1376" s="17">
        <f>HYPERLINK("https://docs.wto.org/imrd/directdoc.asp?DDFDocuments/q/G/TBTN13/USA874A10.pdf","EN")</f>
      </c>
      <c r="J1376" s="17">
        <f>HYPERLINK("https://docs.wto.org/imrd/directdoc.asp?DDFDocuments/r/G/TBTN13/USA874A10.pdf","FR")</f>
      </c>
      <c r="K1376" s="17">
        <f>HYPERLINK("https://docs.wto.org/imrd/directdoc.asp?DDFDocuments/s/G/TBTN13/USA874A10.pdf","ES")</f>
      </c>
    </row>
    <row r="1377">
      <c r="A1377" s="11" t="s">
        <v>3004</v>
      </c>
      <c r="B1377" s="12" t="s">
        <v>3005</v>
      </c>
      <c r="C1377" s="13">
        <v>42963</v>
      </c>
      <c r="D1377" s="14" t="s">
        <v>13</v>
      </c>
      <c r="E1377" s="15"/>
      <c r="F1377" s="16" t="s">
        <v>3006</v>
      </c>
      <c r="G1377" s="15" t="s">
        <v>420</v>
      </c>
      <c r="H1377" s="15" t="s">
        <v>3007</v>
      </c>
      <c r="I1377" s="17">
        <f>HYPERLINK("https://docs.wto.org/imrd/directdoc.asp?DDFDocuments/q/G/TBTN17/BLZ10.pdf","EN")</f>
      </c>
      <c r="J1377" s="17">
        <f>HYPERLINK("https://docs.wto.org/imrd/directdoc.asp?DDFDocuments/r/G/TBTN17/BLZ10.pdf","FR")</f>
      </c>
      <c r="K1377" s="17">
        <f>HYPERLINK("https://docs.wto.org/imrd/directdoc.asp?DDFDocuments/s/G/TBTN17/BLZ10.pdf","ES")</f>
      </c>
    </row>
    <row r="1378">
      <c r="A1378" s="11" t="s">
        <v>3008</v>
      </c>
      <c r="B1378" s="12" t="s">
        <v>3005</v>
      </c>
      <c r="C1378" s="13">
        <v>42963</v>
      </c>
      <c r="D1378" s="14" t="s">
        <v>13</v>
      </c>
      <c r="E1378" s="15"/>
      <c r="F1378" s="16" t="s">
        <v>3009</v>
      </c>
      <c r="G1378" s="15" t="s">
        <v>420</v>
      </c>
      <c r="H1378" s="15" t="s">
        <v>3010</v>
      </c>
      <c r="I1378" s="17">
        <f>HYPERLINK("https://docs.wto.org/imrd/directdoc.asp?DDFDocuments/q/G/TBTN17/BLZ11.pdf","EN")</f>
      </c>
      <c r="J1378" s="17">
        <f>HYPERLINK("https://docs.wto.org/imrd/directdoc.asp?DDFDocuments/r/G/TBTN17/BLZ11.pdf","FR")</f>
      </c>
      <c r="K1378" s="17">
        <f>HYPERLINK("https://docs.wto.org/imrd/directdoc.asp?DDFDocuments/s/G/TBTN17/BLZ11.pdf","ES")</f>
      </c>
    </row>
    <row r="1379">
      <c r="A1379" s="11" t="s">
        <v>3011</v>
      </c>
      <c r="B1379" s="12" t="s">
        <v>3005</v>
      </c>
      <c r="C1379" s="13">
        <v>42963</v>
      </c>
      <c r="D1379" s="14" t="s">
        <v>13</v>
      </c>
      <c r="E1379" s="15"/>
      <c r="F1379" s="16" t="s">
        <v>3006</v>
      </c>
      <c r="G1379" s="15" t="s">
        <v>420</v>
      </c>
      <c r="H1379" s="15" t="s">
        <v>768</v>
      </c>
      <c r="I1379" s="17">
        <f>HYPERLINK("https://docs.wto.org/imrd/directdoc.asp?DDFDocuments/q/G/TBTN17/BLZ12.pdf","EN")</f>
      </c>
      <c r="J1379" s="17">
        <f>HYPERLINK("https://docs.wto.org/imrd/directdoc.asp?DDFDocuments/r/G/TBTN17/BLZ12.pdf","FR")</f>
      </c>
      <c r="K1379" s="17">
        <f>HYPERLINK("https://docs.wto.org/imrd/directdoc.asp?DDFDocuments/s/G/TBTN17/BLZ12.pdf","ES")</f>
      </c>
    </row>
    <row r="1380">
      <c r="A1380" s="11" t="s">
        <v>3012</v>
      </c>
      <c r="B1380" s="12" t="s">
        <v>3005</v>
      </c>
      <c r="C1380" s="13">
        <v>42963</v>
      </c>
      <c r="D1380" s="14" t="s">
        <v>13</v>
      </c>
      <c r="E1380" s="15" t="s">
        <v>3013</v>
      </c>
      <c r="F1380" s="16"/>
      <c r="G1380" s="15" t="s">
        <v>411</v>
      </c>
      <c r="H1380" s="15" t="s">
        <v>3014</v>
      </c>
      <c r="I1380" s="17">
        <f>HYPERLINK("https://docs.wto.org/imrd/directdoc.asp?DDFDocuments/q/G/TBTN17/BLZ8.pdf","EN")</f>
      </c>
      <c r="J1380" s="17">
        <f>HYPERLINK("https://docs.wto.org/imrd/directdoc.asp?DDFDocuments/r/G/TBTN17/BLZ8.pdf","FR")</f>
      </c>
      <c r="K1380" s="17">
        <f>HYPERLINK("https://docs.wto.org/imrd/directdoc.asp?DDFDocuments/s/G/TBTN17/BLZ8.pdf","ES")</f>
      </c>
    </row>
    <row r="1381">
      <c r="A1381" s="11" t="s">
        <v>3015</v>
      </c>
      <c r="B1381" s="12" t="s">
        <v>3005</v>
      </c>
      <c r="C1381" s="13">
        <v>42963</v>
      </c>
      <c r="D1381" s="14" t="s">
        <v>13</v>
      </c>
      <c r="E1381" s="15"/>
      <c r="F1381" s="16" t="s">
        <v>3006</v>
      </c>
      <c r="G1381" s="15" t="s">
        <v>420</v>
      </c>
      <c r="H1381" s="15" t="s">
        <v>328</v>
      </c>
      <c r="I1381" s="17">
        <f>HYPERLINK("https://docs.wto.org/imrd/directdoc.asp?DDFDocuments/q/G/TBTN17/BLZ9.pdf","EN")</f>
      </c>
      <c r="J1381" s="17">
        <f>HYPERLINK("https://docs.wto.org/imrd/directdoc.asp?DDFDocuments/r/G/TBTN17/BLZ9.pdf","FR")</f>
      </c>
      <c r="K1381" s="17">
        <f>HYPERLINK("https://docs.wto.org/imrd/directdoc.asp?DDFDocuments/s/G/TBTN17/BLZ9.pdf","ES")</f>
      </c>
    </row>
    <row r="1382">
      <c r="A1382" s="11" t="s">
        <v>3016</v>
      </c>
      <c r="B1382" s="12" t="s">
        <v>126</v>
      </c>
      <c r="C1382" s="13">
        <v>42963</v>
      </c>
      <c r="D1382" s="14" t="s">
        <v>13</v>
      </c>
      <c r="E1382" s="15" t="s">
        <v>3017</v>
      </c>
      <c r="F1382" s="16"/>
      <c r="G1382" s="15"/>
      <c r="H1382" s="15" t="s">
        <v>48</v>
      </c>
      <c r="I1382" s="17">
        <f>HYPERLINK("https://docs.wto.org/imrd/directdoc.asp?DDFDocuments/q/G/TBTN17/TPKM285.pdf","EN")</f>
      </c>
      <c r="J1382" s="17">
        <f>HYPERLINK("https://docs.wto.org/imrd/directdoc.asp?DDFDocuments/r/G/TBTN17/TPKM285.pdf","FR")</f>
      </c>
      <c r="K1382" s="17">
        <f>HYPERLINK("https://docs.wto.org/imrd/directdoc.asp?DDFDocuments/s/G/TBTN17/TPKM285.pdf","ES")</f>
      </c>
    </row>
    <row r="1383">
      <c r="A1383" s="11" t="s">
        <v>3018</v>
      </c>
      <c r="B1383" s="12" t="s">
        <v>126</v>
      </c>
      <c r="C1383" s="13">
        <v>42963</v>
      </c>
      <c r="D1383" s="14" t="s">
        <v>13</v>
      </c>
      <c r="E1383" s="15"/>
      <c r="F1383" s="16" t="s">
        <v>3019</v>
      </c>
      <c r="G1383" s="15"/>
      <c r="H1383" s="15" t="s">
        <v>68</v>
      </c>
      <c r="I1383" s="17">
        <f>HYPERLINK("https://docs.wto.org/imrd/directdoc.asp?DDFDocuments/q/G/TBTN17/TPKM286.pdf","EN")</f>
      </c>
      <c r="J1383" s="17">
        <f>HYPERLINK("https://docs.wto.org/imrd/directdoc.asp?DDFDocuments/r/G/TBTN17/TPKM286.pdf","FR")</f>
      </c>
      <c r="K1383" s="17">
        <f>HYPERLINK("https://docs.wto.org/imrd/directdoc.asp?DDFDocuments/s/G/TBTN17/TPKM286.pdf","ES")</f>
      </c>
    </row>
    <row r="1384">
      <c r="A1384" s="11" t="s">
        <v>3020</v>
      </c>
      <c r="B1384" s="12" t="s">
        <v>126</v>
      </c>
      <c r="C1384" s="13">
        <v>42963</v>
      </c>
      <c r="D1384" s="14" t="s">
        <v>13</v>
      </c>
      <c r="E1384" s="15" t="s">
        <v>785</v>
      </c>
      <c r="F1384" s="16"/>
      <c r="G1384" s="15"/>
      <c r="H1384" s="15" t="s">
        <v>16</v>
      </c>
      <c r="I1384" s="17">
        <f>HYPERLINK("https://docs.wto.org/imrd/directdoc.asp?DDFDocuments/q/G/TBTN17/TPKM287.pdf","EN")</f>
      </c>
      <c r="J1384" s="17">
        <f>HYPERLINK("https://docs.wto.org/imrd/directdoc.asp?DDFDocuments/r/G/TBTN17/TPKM287.pdf","FR")</f>
      </c>
      <c r="K1384" s="17">
        <f>HYPERLINK("https://docs.wto.org/imrd/directdoc.asp?DDFDocuments/s/G/TBTN17/TPKM287.pdf","ES")</f>
      </c>
    </row>
    <row r="1385">
      <c r="A1385" s="11" t="s">
        <v>3021</v>
      </c>
      <c r="B1385" s="12" t="s">
        <v>532</v>
      </c>
      <c r="C1385" s="13">
        <v>42963</v>
      </c>
      <c r="D1385" s="14" t="s">
        <v>13</v>
      </c>
      <c r="E1385" s="15"/>
      <c r="F1385" s="16"/>
      <c r="G1385" s="15" t="s">
        <v>3022</v>
      </c>
      <c r="H1385" s="15" t="s">
        <v>142</v>
      </c>
      <c r="I1385" s="17">
        <f>HYPERLINK("https://docs.wto.org/imrd/directdoc.asp?DDFDocuments/q/G/TBTN17/VNM103.pdf","EN")</f>
      </c>
      <c r="J1385" s="17">
        <f>HYPERLINK("https://docs.wto.org/imrd/directdoc.asp?DDFDocuments/r/G/TBTN17/VNM103.pdf","FR")</f>
      </c>
      <c r="K1385" s="17">
        <f>HYPERLINK("https://docs.wto.org/imrd/directdoc.asp?DDFDocuments/s/G/TBTN17/VNM103.pdf","ES")</f>
      </c>
    </row>
    <row r="1386">
      <c r="A1386" s="11" t="s">
        <v>3023</v>
      </c>
      <c r="B1386" s="12" t="s">
        <v>3024</v>
      </c>
      <c r="C1386" s="13">
        <v>42962</v>
      </c>
      <c r="D1386" s="14" t="s">
        <v>13</v>
      </c>
      <c r="E1386" s="15" t="s">
        <v>3025</v>
      </c>
      <c r="F1386" s="16"/>
      <c r="G1386" s="15" t="s">
        <v>3026</v>
      </c>
      <c r="H1386" s="15" t="s">
        <v>48</v>
      </c>
      <c r="I1386" s="17">
        <f>HYPERLINK("https://docs.wto.org/imrd/directdoc.asp?DDFDocuments/q/G/TBTN17/CZE205.pdf","EN")</f>
      </c>
      <c r="J1386" s="17">
        <f>HYPERLINK("https://docs.wto.org/imrd/directdoc.asp?DDFDocuments/r/G/TBTN17/CZE205.pdf","FR")</f>
      </c>
      <c r="K1386" s="17">
        <f>HYPERLINK("https://docs.wto.org/imrd/directdoc.asp?DDFDocuments/s/G/TBTN17/CZE205.pdf","ES")</f>
      </c>
    </row>
    <row r="1387">
      <c r="A1387" s="11" t="s">
        <v>3027</v>
      </c>
      <c r="B1387" s="12" t="s">
        <v>744</v>
      </c>
      <c r="C1387" s="13">
        <v>42962</v>
      </c>
      <c r="D1387" s="14" t="s">
        <v>13</v>
      </c>
      <c r="E1387" s="15" t="s">
        <v>3028</v>
      </c>
      <c r="F1387" s="16"/>
      <c r="G1387" s="15" t="s">
        <v>3029</v>
      </c>
      <c r="H1387" s="15" t="s">
        <v>3030</v>
      </c>
      <c r="I1387" s="17">
        <f>HYPERLINK("https://docs.wto.org/imrd/directdoc.asp?DDFDocuments/q/G/TBTN17/UKR119.pdf","EN")</f>
      </c>
      <c r="J1387" s="17">
        <f>HYPERLINK("https://docs.wto.org/imrd/directdoc.asp?DDFDocuments/r/G/TBTN17/UKR119.pdf","FR")</f>
      </c>
      <c r="K1387" s="17">
        <f>HYPERLINK("https://docs.wto.org/imrd/directdoc.asp?DDFDocuments/s/G/TBTN17/UKR119.pdf","ES")</f>
      </c>
    </row>
    <row r="1388">
      <c r="A1388" s="11" t="s">
        <v>3031</v>
      </c>
      <c r="B1388" s="12" t="s">
        <v>89</v>
      </c>
      <c r="C1388" s="13">
        <v>42958</v>
      </c>
      <c r="D1388" s="14" t="s">
        <v>13</v>
      </c>
      <c r="E1388" s="15" t="s">
        <v>105</v>
      </c>
      <c r="F1388" s="16"/>
      <c r="G1388" s="15"/>
      <c r="H1388" s="15" t="s">
        <v>142</v>
      </c>
      <c r="I1388" s="17">
        <f>HYPERLINK("https://docs.wto.org/imrd/directdoc.asp?DDFDocuments/q/G/TBTN17/EU500.pdf","EN")</f>
      </c>
      <c r="J1388" s="17">
        <f>HYPERLINK("https://docs.wto.org/imrd/directdoc.asp?DDFDocuments/r/G/TBTN17/EU500.pdf","FR")</f>
      </c>
      <c r="K1388" s="17">
        <f>HYPERLINK("https://docs.wto.org/imrd/directdoc.asp?DDFDocuments/s/G/TBTN17/EU500.pdf","ES")</f>
      </c>
    </row>
    <row r="1389">
      <c r="A1389" s="11" t="s">
        <v>3032</v>
      </c>
      <c r="B1389" s="12" t="s">
        <v>185</v>
      </c>
      <c r="C1389" s="13">
        <v>42958</v>
      </c>
      <c r="D1389" s="14" t="s">
        <v>109</v>
      </c>
      <c r="E1389" s="15" t="s">
        <v>3033</v>
      </c>
      <c r="F1389" s="16" t="s">
        <v>3034</v>
      </c>
      <c r="G1389" s="15" t="s">
        <v>3035</v>
      </c>
      <c r="H1389" s="15" t="s">
        <v>3036</v>
      </c>
      <c r="I1389" s="17">
        <f>HYPERLINK("https://docs.wto.org/imrd/directdoc.asp?DDFDocuments/q/G/TBTN17/UGA705C1.pdf","EN")</f>
      </c>
      <c r="J1389" s="17"/>
      <c r="K1389" s="17"/>
    </row>
    <row r="1390">
      <c r="A1390" s="11" t="s">
        <v>3037</v>
      </c>
      <c r="B1390" s="12" t="s">
        <v>1991</v>
      </c>
      <c r="C1390" s="13">
        <v>42958</v>
      </c>
      <c r="D1390" s="14" t="s">
        <v>13</v>
      </c>
      <c r="E1390" s="15" t="s">
        <v>3038</v>
      </c>
      <c r="F1390" s="16"/>
      <c r="G1390" s="15"/>
      <c r="H1390" s="15" t="s">
        <v>42</v>
      </c>
      <c r="I1390" s="17">
        <f>HYPERLINK("https://docs.wto.org/imrd/directdoc.asp?DDFDocuments/q/G/TBTN17/URY17.pdf","EN")</f>
      </c>
      <c r="J1390" s="17">
        <f>HYPERLINK("https://docs.wto.org/imrd/directdoc.asp?DDFDocuments/r/G/TBTN17/URY17.pdf","FR")</f>
      </c>
      <c r="K1390" s="17">
        <f>HYPERLINK("https://docs.wto.org/imrd/directdoc.asp?DDFDocuments/s/G/TBTN17/URY17.pdf","ES")</f>
      </c>
    </row>
    <row r="1391">
      <c r="A1391" s="11" t="s">
        <v>3039</v>
      </c>
      <c r="B1391" s="12" t="s">
        <v>1991</v>
      </c>
      <c r="C1391" s="13">
        <v>42958</v>
      </c>
      <c r="D1391" s="14" t="s">
        <v>13</v>
      </c>
      <c r="E1391" s="15" t="s">
        <v>3040</v>
      </c>
      <c r="F1391" s="16"/>
      <c r="G1391" s="15"/>
      <c r="H1391" s="15" t="s">
        <v>16</v>
      </c>
      <c r="I1391" s="17">
        <f>HYPERLINK("https://docs.wto.org/imrd/directdoc.asp?DDFDocuments/q/G/TBTN17/URY18.pdf","EN")</f>
      </c>
      <c r="J1391" s="17">
        <f>HYPERLINK("https://docs.wto.org/imrd/directdoc.asp?DDFDocuments/r/G/TBTN17/URY18.pdf","FR")</f>
      </c>
      <c r="K1391" s="17">
        <f>HYPERLINK("https://docs.wto.org/imrd/directdoc.asp?DDFDocuments/s/G/TBTN17/URY18.pdf","ES")</f>
      </c>
    </row>
    <row r="1392">
      <c r="A1392" s="11" t="s">
        <v>3041</v>
      </c>
      <c r="B1392" s="12" t="s">
        <v>1991</v>
      </c>
      <c r="C1392" s="13">
        <v>42958</v>
      </c>
      <c r="D1392" s="14" t="s">
        <v>13</v>
      </c>
      <c r="E1392" s="15" t="s">
        <v>3042</v>
      </c>
      <c r="F1392" s="16"/>
      <c r="G1392" s="15" t="s">
        <v>19</v>
      </c>
      <c r="H1392" s="15" t="s">
        <v>16</v>
      </c>
      <c r="I1392" s="17">
        <f>HYPERLINK("https://docs.wto.org/imrd/directdoc.asp?DDFDocuments/q/G/TBTN17/URY19.pdf","EN")</f>
      </c>
      <c r="J1392" s="17">
        <f>HYPERLINK("https://docs.wto.org/imrd/directdoc.asp?DDFDocuments/r/G/TBTN17/URY19.pdf","FR")</f>
      </c>
      <c r="K1392" s="17">
        <f>HYPERLINK("https://docs.wto.org/imrd/directdoc.asp?DDFDocuments/s/G/TBTN17/URY19.pdf","ES")</f>
      </c>
    </row>
    <row r="1393">
      <c r="A1393" s="11" t="s">
        <v>3043</v>
      </c>
      <c r="B1393" s="12" t="s">
        <v>1991</v>
      </c>
      <c r="C1393" s="13">
        <v>42958</v>
      </c>
      <c r="D1393" s="14" t="s">
        <v>13</v>
      </c>
      <c r="E1393" s="15" t="s">
        <v>3044</v>
      </c>
      <c r="F1393" s="16"/>
      <c r="G1393" s="15" t="s">
        <v>411</v>
      </c>
      <c r="H1393" s="15" t="s">
        <v>421</v>
      </c>
      <c r="I1393" s="17">
        <f>HYPERLINK("https://docs.wto.org/imrd/directdoc.asp?DDFDocuments/q/G/TBTN17/URY20.pdf","EN")</f>
      </c>
      <c r="J1393" s="17">
        <f>HYPERLINK("https://docs.wto.org/imrd/directdoc.asp?DDFDocuments/r/G/TBTN17/URY20.pdf","FR")</f>
      </c>
      <c r="K1393" s="17">
        <f>HYPERLINK("https://docs.wto.org/imrd/directdoc.asp?DDFDocuments/s/G/TBTN17/URY20.pdf","ES")</f>
      </c>
    </row>
    <row r="1394">
      <c r="A1394" s="11" t="s">
        <v>3045</v>
      </c>
      <c r="B1394" s="12" t="s">
        <v>56</v>
      </c>
      <c r="C1394" s="13">
        <v>42958</v>
      </c>
      <c r="D1394" s="14" t="s">
        <v>109</v>
      </c>
      <c r="E1394" s="15" t="s">
        <v>3046</v>
      </c>
      <c r="F1394" s="16"/>
      <c r="G1394" s="15" t="s">
        <v>3047</v>
      </c>
      <c r="H1394" s="15" t="s">
        <v>81</v>
      </c>
      <c r="I1394" s="17">
        <f>HYPERLINK("https://docs.wto.org/imrd/directdoc.asp?DDFDocuments/q/G/TBTN15/USA1038A1C1.pdf","EN")</f>
      </c>
      <c r="J1394" s="17">
        <f>HYPERLINK("https://docs.wto.org/imrd/directdoc.asp?DDFDocuments/r/G/TBTN15/USA1038A1C1.pdf","FR")</f>
      </c>
      <c r="K1394" s="17">
        <f>HYPERLINK("https://docs.wto.org/imrd/directdoc.asp?DDFDocuments/s/G/TBTN15/USA1038A1C1.pdf","ES")</f>
      </c>
    </row>
    <row r="1395">
      <c r="A1395" s="11" t="s">
        <v>3048</v>
      </c>
      <c r="B1395" s="12" t="s">
        <v>280</v>
      </c>
      <c r="C1395" s="13">
        <v>42957</v>
      </c>
      <c r="D1395" s="14" t="s">
        <v>13</v>
      </c>
      <c r="E1395" s="15" t="s">
        <v>3049</v>
      </c>
      <c r="F1395" s="16"/>
      <c r="G1395" s="15"/>
      <c r="H1395" s="15" t="s">
        <v>16</v>
      </c>
      <c r="I1395" s="17">
        <f>HYPERLINK("https://docs.wto.org/imrd/directdoc.asp?DDFDocuments/q/G/TBTN17/ARG324.pdf","EN")</f>
      </c>
      <c r="J1395" s="17">
        <f>HYPERLINK("https://docs.wto.org/imrd/directdoc.asp?DDFDocuments/r/G/TBTN17/ARG324.pdf","FR")</f>
      </c>
      <c r="K1395" s="17">
        <f>HYPERLINK("https://docs.wto.org/imrd/directdoc.asp?DDFDocuments/s/G/TBTN17/ARG324.pdf","ES")</f>
      </c>
    </row>
    <row r="1396">
      <c r="A1396" s="11" t="s">
        <v>3050</v>
      </c>
      <c r="B1396" s="12" t="s">
        <v>309</v>
      </c>
      <c r="C1396" s="13">
        <v>42957</v>
      </c>
      <c r="D1396" s="14" t="s">
        <v>51</v>
      </c>
      <c r="E1396" s="15" t="s">
        <v>2719</v>
      </c>
      <c r="F1396" s="16"/>
      <c r="G1396" s="15"/>
      <c r="H1396" s="15" t="s">
        <v>54</v>
      </c>
      <c r="I1396" s="17">
        <f>HYPERLINK("https://docs.wto.org/imrd/directdoc.asp?DDFDocuments/q/G/TBTN17/CHL407A1.pdf","EN")</f>
      </c>
      <c r="J1396" s="17">
        <f>HYPERLINK("https://docs.wto.org/imrd/directdoc.asp?DDFDocuments/r/G/TBTN17/CHL407A1.pdf","FR")</f>
      </c>
      <c r="K1396" s="17">
        <f>HYPERLINK("https://docs.wto.org/imrd/directdoc.asp?DDFDocuments/s/G/TBTN17/CHL407A1.pdf","ES")</f>
      </c>
    </row>
    <row r="1397">
      <c r="A1397" s="11" t="s">
        <v>3051</v>
      </c>
      <c r="B1397" s="12" t="s">
        <v>44</v>
      </c>
      <c r="C1397" s="13">
        <v>42957</v>
      </c>
      <c r="D1397" s="14" t="s">
        <v>51</v>
      </c>
      <c r="E1397" s="15"/>
      <c r="F1397" s="16"/>
      <c r="G1397" s="15"/>
      <c r="H1397" s="15" t="s">
        <v>118</v>
      </c>
      <c r="I1397" s="17">
        <f>HYPERLINK("https://docs.wto.org/imrd/directdoc.asp?DDFDocuments/q/G/TBTN16/MEX333A1.pdf","EN")</f>
      </c>
      <c r="J1397" s="17">
        <f>HYPERLINK("https://docs.wto.org/imrd/directdoc.asp?DDFDocuments/r/G/TBTN16/MEX333A1.pdf","FR")</f>
      </c>
      <c r="K1397" s="17">
        <f>HYPERLINK("https://docs.wto.org/imrd/directdoc.asp?DDFDocuments/s/G/TBTN16/MEX333A1.pdf","ES")</f>
      </c>
    </row>
    <row r="1398">
      <c r="A1398" s="11" t="s">
        <v>3052</v>
      </c>
      <c r="B1398" s="12" t="s">
        <v>44</v>
      </c>
      <c r="C1398" s="13">
        <v>42957</v>
      </c>
      <c r="D1398" s="14" t="s">
        <v>13</v>
      </c>
      <c r="E1398" s="15" t="s">
        <v>3053</v>
      </c>
      <c r="F1398" s="16"/>
      <c r="G1398" s="15"/>
      <c r="H1398" s="15" t="s">
        <v>68</v>
      </c>
      <c r="I1398" s="17">
        <f>HYPERLINK("https://docs.wto.org/imrd/directdoc.asp?DDFDocuments/q/G/TBTN17/MEX367.pdf","EN")</f>
      </c>
      <c r="J1398" s="17">
        <f>HYPERLINK("https://docs.wto.org/imrd/directdoc.asp?DDFDocuments/r/G/TBTN17/MEX367.pdf","FR")</f>
      </c>
      <c r="K1398" s="17">
        <f>HYPERLINK("https://docs.wto.org/imrd/directdoc.asp?DDFDocuments/s/G/TBTN17/MEX367.pdf","ES")</f>
      </c>
    </row>
    <row r="1399">
      <c r="A1399" s="11" t="s">
        <v>3054</v>
      </c>
      <c r="B1399" s="12" t="s">
        <v>371</v>
      </c>
      <c r="C1399" s="13">
        <v>42957</v>
      </c>
      <c r="D1399" s="14" t="s">
        <v>51</v>
      </c>
      <c r="E1399" s="15" t="s">
        <v>3055</v>
      </c>
      <c r="F1399" s="16" t="s">
        <v>3056</v>
      </c>
      <c r="G1399" s="15"/>
      <c r="H1399" s="15" t="s">
        <v>64</v>
      </c>
      <c r="I1399" s="17">
        <f>HYPERLINK("https://docs.wto.org/imrd/directdoc.asp?DDFDocuments/q/G/TBTN13/PER49A1.pdf","EN")</f>
      </c>
      <c r="J1399" s="17">
        <f>HYPERLINK("https://docs.wto.org/imrd/directdoc.asp?DDFDocuments/r/G/TBTN13/PER49A1.pdf","FR")</f>
      </c>
      <c r="K1399" s="17">
        <f>HYPERLINK("https://docs.wto.org/imrd/directdoc.asp?DDFDocuments/s/G/TBTN13/PER49A1.pdf","ES")</f>
      </c>
    </row>
    <row r="1400">
      <c r="A1400" s="11" t="s">
        <v>3057</v>
      </c>
      <c r="B1400" s="12" t="s">
        <v>386</v>
      </c>
      <c r="C1400" s="13">
        <v>42957</v>
      </c>
      <c r="D1400" s="14" t="s">
        <v>13</v>
      </c>
      <c r="E1400" s="15" t="s">
        <v>3058</v>
      </c>
      <c r="F1400" s="16"/>
      <c r="G1400" s="15"/>
      <c r="H1400" s="15" t="s">
        <v>16</v>
      </c>
      <c r="I1400" s="17">
        <f>HYPERLINK("https://docs.wto.org/imrd/directdoc.asp?DDFDocuments/q/G/TBTN17/THA500.pdf","EN")</f>
      </c>
      <c r="J1400" s="17">
        <f>HYPERLINK("https://docs.wto.org/imrd/directdoc.asp?DDFDocuments/r/G/TBTN17/THA500.pdf","FR")</f>
      </c>
      <c r="K1400" s="17">
        <f>HYPERLINK("https://docs.wto.org/imrd/directdoc.asp?DDFDocuments/s/G/TBTN17/THA500.pdf","ES")</f>
      </c>
    </row>
    <row r="1401">
      <c r="A1401" s="11" t="s">
        <v>3059</v>
      </c>
      <c r="B1401" s="12" t="s">
        <v>321</v>
      </c>
      <c r="C1401" s="13">
        <v>42957</v>
      </c>
      <c r="D1401" s="14" t="s">
        <v>13</v>
      </c>
      <c r="E1401" s="15" t="s">
        <v>3060</v>
      </c>
      <c r="F1401" s="16"/>
      <c r="G1401" s="15"/>
      <c r="H1401" s="15" t="s">
        <v>16</v>
      </c>
      <c r="I1401" s="17">
        <f>HYPERLINK("https://docs.wto.org/imrd/directdoc.asp?DDFDocuments/q/G/TBTN17/TUR101.pdf","EN")</f>
      </c>
      <c r="J1401" s="17">
        <f>HYPERLINK("https://docs.wto.org/imrd/directdoc.asp?DDFDocuments/r/G/TBTN17/TUR101.pdf","FR")</f>
      </c>
      <c r="K1401" s="17">
        <f>HYPERLINK("https://docs.wto.org/imrd/directdoc.asp?DDFDocuments/s/G/TBTN17/TUR101.pdf","ES")</f>
      </c>
    </row>
    <row r="1402">
      <c r="A1402" s="11" t="s">
        <v>3061</v>
      </c>
      <c r="B1402" s="12" t="s">
        <v>321</v>
      </c>
      <c r="C1402" s="13">
        <v>42957</v>
      </c>
      <c r="D1402" s="14" t="s">
        <v>13</v>
      </c>
      <c r="E1402" s="15" t="s">
        <v>3062</v>
      </c>
      <c r="F1402" s="16"/>
      <c r="G1402" s="15" t="s">
        <v>3063</v>
      </c>
      <c r="H1402" s="15" t="s">
        <v>1572</v>
      </c>
      <c r="I1402" s="17">
        <f>HYPERLINK("https://docs.wto.org/imrd/directdoc.asp?DDFDocuments/q/G/TBTN17/TUR102.pdf","EN")</f>
      </c>
      <c r="J1402" s="17">
        <f>HYPERLINK("https://docs.wto.org/imrd/directdoc.asp?DDFDocuments/r/G/TBTN17/TUR102.pdf","FR")</f>
      </c>
      <c r="K1402" s="17">
        <f>HYPERLINK("https://docs.wto.org/imrd/directdoc.asp?DDFDocuments/s/G/TBTN17/TUR102.pdf","ES")</f>
      </c>
    </row>
    <row r="1403">
      <c r="A1403" s="11" t="s">
        <v>3064</v>
      </c>
      <c r="B1403" s="12" t="s">
        <v>321</v>
      </c>
      <c r="C1403" s="13">
        <v>42957</v>
      </c>
      <c r="D1403" s="14" t="s">
        <v>13</v>
      </c>
      <c r="E1403" s="15" t="s">
        <v>3065</v>
      </c>
      <c r="F1403" s="16"/>
      <c r="G1403" s="15" t="s">
        <v>3066</v>
      </c>
      <c r="H1403" s="15" t="s">
        <v>1572</v>
      </c>
      <c r="I1403" s="17">
        <f>HYPERLINK("https://docs.wto.org/imrd/directdoc.asp?DDFDocuments/q/G/TBTN17/TUR103.pdf","EN")</f>
      </c>
      <c r="J1403" s="17">
        <f>HYPERLINK("https://docs.wto.org/imrd/directdoc.asp?DDFDocuments/r/G/TBTN17/TUR103.pdf","FR")</f>
      </c>
      <c r="K1403" s="17">
        <f>HYPERLINK("https://docs.wto.org/imrd/directdoc.asp?DDFDocuments/s/G/TBTN17/TUR103.pdf","ES")</f>
      </c>
    </row>
    <row r="1404">
      <c r="A1404" s="11" t="s">
        <v>3067</v>
      </c>
      <c r="B1404" s="12" t="s">
        <v>185</v>
      </c>
      <c r="C1404" s="13">
        <v>42957</v>
      </c>
      <c r="D1404" s="14" t="s">
        <v>51</v>
      </c>
      <c r="E1404" s="15" t="s">
        <v>3068</v>
      </c>
      <c r="F1404" s="16"/>
      <c r="G1404" s="15" t="s">
        <v>3069</v>
      </c>
      <c r="H1404" s="15" t="s">
        <v>772</v>
      </c>
      <c r="I1404" s="17">
        <f>HYPERLINK("https://docs.wto.org/imrd/directdoc.asp?DDFDocuments/q/G/TBTN17/UGA612A1.pdf","EN")</f>
      </c>
      <c r="J1404" s="17">
        <f>HYPERLINK("https://docs.wto.org/imrd/directdoc.asp?DDFDocuments/r/G/TBTN17/UGA612A1.pdf","FR")</f>
      </c>
      <c r="K1404" s="17">
        <f>HYPERLINK("https://docs.wto.org/imrd/directdoc.asp?DDFDocuments/s/G/TBTN17/UGA612A1.pdf","ES")</f>
      </c>
    </row>
    <row r="1405">
      <c r="A1405" s="11" t="s">
        <v>3070</v>
      </c>
      <c r="B1405" s="12" t="s">
        <v>56</v>
      </c>
      <c r="C1405" s="13">
        <v>42957</v>
      </c>
      <c r="D1405" s="14" t="s">
        <v>51</v>
      </c>
      <c r="E1405" s="15" t="s">
        <v>3071</v>
      </c>
      <c r="F1405" s="16" t="s">
        <v>3072</v>
      </c>
      <c r="G1405" s="15" t="s">
        <v>3073</v>
      </c>
      <c r="H1405" s="15" t="s">
        <v>81</v>
      </c>
      <c r="I1405" s="17">
        <f>HYPERLINK("https://docs.wto.org/imrd/directdoc.asp?DDFDocuments/q/G/TBTN16/USA1194A1.pdf","EN")</f>
      </c>
      <c r="J1405" s="17">
        <f>HYPERLINK("https://docs.wto.org/imrd/directdoc.asp?DDFDocuments/r/G/TBTN16/USA1194A1.pdf","FR")</f>
      </c>
      <c r="K1405" s="17">
        <f>HYPERLINK("https://docs.wto.org/imrd/directdoc.asp?DDFDocuments/s/G/TBTN16/USA1194A1.pdf","ES")</f>
      </c>
    </row>
    <row r="1406">
      <c r="A1406" s="11" t="s">
        <v>3074</v>
      </c>
      <c r="B1406" s="12" t="s">
        <v>56</v>
      </c>
      <c r="C1406" s="13">
        <v>42957</v>
      </c>
      <c r="D1406" s="14" t="s">
        <v>13</v>
      </c>
      <c r="E1406" s="15"/>
      <c r="F1406" s="16"/>
      <c r="G1406" s="15" t="s">
        <v>3075</v>
      </c>
      <c r="H1406" s="15" t="s">
        <v>640</v>
      </c>
      <c r="I1406" s="17">
        <f>HYPERLINK("https://docs.wto.org/imrd/directdoc.asp?DDFDocuments/q/G/TBTN17/USA1303.pdf","EN")</f>
      </c>
      <c r="J1406" s="17">
        <f>HYPERLINK("https://docs.wto.org/imrd/directdoc.asp?DDFDocuments/r/G/TBTN17/USA1303.pdf","FR")</f>
      </c>
      <c r="K1406" s="17">
        <f>HYPERLINK("https://docs.wto.org/imrd/directdoc.asp?DDFDocuments/s/G/TBTN17/USA1303.pdf","ES")</f>
      </c>
    </row>
    <row r="1407">
      <c r="A1407" s="11" t="s">
        <v>3076</v>
      </c>
      <c r="B1407" s="12" t="s">
        <v>383</v>
      </c>
      <c r="C1407" s="13">
        <v>42956</v>
      </c>
      <c r="D1407" s="14" t="s">
        <v>13</v>
      </c>
      <c r="E1407" s="15" t="s">
        <v>3077</v>
      </c>
      <c r="F1407" s="16" t="s">
        <v>3078</v>
      </c>
      <c r="G1407" s="15"/>
      <c r="H1407" s="15" t="s">
        <v>68</v>
      </c>
      <c r="I1407" s="17">
        <f>HYPERLINK("https://docs.wto.org/imrd/directdoc.asp?DDFDocuments/q/G/TBTN17/SGP38.pdf","EN")</f>
      </c>
      <c r="J1407" s="17">
        <f>HYPERLINK("https://docs.wto.org/imrd/directdoc.asp?DDFDocuments/r/G/TBTN17/SGP38.pdf","FR")</f>
      </c>
      <c r="K1407" s="17">
        <f>HYPERLINK("https://docs.wto.org/imrd/directdoc.asp?DDFDocuments/s/G/TBTN17/SGP38.pdf","ES")</f>
      </c>
    </row>
    <row r="1408">
      <c r="A1408" s="11" t="s">
        <v>3079</v>
      </c>
      <c r="B1408" s="12" t="s">
        <v>126</v>
      </c>
      <c r="C1408" s="13">
        <v>42956</v>
      </c>
      <c r="D1408" s="14" t="s">
        <v>13</v>
      </c>
      <c r="E1408" s="15" t="s">
        <v>542</v>
      </c>
      <c r="F1408" s="16"/>
      <c r="G1408" s="15"/>
      <c r="H1408" s="15" t="s">
        <v>421</v>
      </c>
      <c r="I1408" s="17">
        <f>HYPERLINK("https://docs.wto.org/imrd/directdoc.asp?DDFDocuments/q/G/TBTN17/TPKM283.pdf","EN")</f>
      </c>
      <c r="J1408" s="17">
        <f>HYPERLINK("https://docs.wto.org/imrd/directdoc.asp?DDFDocuments/r/G/TBTN17/TPKM283.pdf","FR")</f>
      </c>
      <c r="K1408" s="17">
        <f>HYPERLINK("https://docs.wto.org/imrd/directdoc.asp?DDFDocuments/s/G/TBTN17/TPKM283.pdf","ES")</f>
      </c>
    </row>
    <row r="1409">
      <c r="A1409" s="11" t="s">
        <v>3080</v>
      </c>
      <c r="B1409" s="12" t="s">
        <v>126</v>
      </c>
      <c r="C1409" s="13">
        <v>42956</v>
      </c>
      <c r="D1409" s="14" t="s">
        <v>13</v>
      </c>
      <c r="E1409" s="15" t="s">
        <v>3081</v>
      </c>
      <c r="F1409" s="16" t="s">
        <v>3082</v>
      </c>
      <c r="G1409" s="15" t="s">
        <v>264</v>
      </c>
      <c r="H1409" s="15" t="s">
        <v>16</v>
      </c>
      <c r="I1409" s="17">
        <f>HYPERLINK("https://docs.wto.org/imrd/directdoc.asp?DDFDocuments/q/G/TBTN17/TPKM284.pdf","EN")</f>
      </c>
      <c r="J1409" s="17">
        <f>HYPERLINK("https://docs.wto.org/imrd/directdoc.asp?DDFDocuments/r/G/TBTN17/TPKM284.pdf","FR")</f>
      </c>
      <c r="K1409" s="17">
        <f>HYPERLINK("https://docs.wto.org/imrd/directdoc.asp?DDFDocuments/s/G/TBTN17/TPKM284.pdf","ES")</f>
      </c>
    </row>
    <row r="1410">
      <c r="A1410" s="11" t="s">
        <v>3083</v>
      </c>
      <c r="B1410" s="12" t="s">
        <v>321</v>
      </c>
      <c r="C1410" s="13">
        <v>42956</v>
      </c>
      <c r="D1410" s="14" t="s">
        <v>13</v>
      </c>
      <c r="E1410" s="15" t="s">
        <v>3084</v>
      </c>
      <c r="F1410" s="16"/>
      <c r="G1410" s="15"/>
      <c r="H1410" s="15" t="s">
        <v>16</v>
      </c>
      <c r="I1410" s="17">
        <f>HYPERLINK("https://docs.wto.org/imrd/directdoc.asp?DDFDocuments/q/G/TBTN17/TUR100.pdf","EN")</f>
      </c>
      <c r="J1410" s="17">
        <f>HYPERLINK("https://docs.wto.org/imrd/directdoc.asp?DDFDocuments/r/G/TBTN17/TUR100.pdf","FR")</f>
      </c>
      <c r="K1410" s="17">
        <f>HYPERLINK("https://docs.wto.org/imrd/directdoc.asp?DDFDocuments/s/G/TBTN17/TUR100.pdf","ES")</f>
      </c>
    </row>
    <row r="1411">
      <c r="A1411" s="11" t="s">
        <v>3085</v>
      </c>
      <c r="B1411" s="12" t="s">
        <v>321</v>
      </c>
      <c r="C1411" s="13">
        <v>42956</v>
      </c>
      <c r="D1411" s="14" t="s">
        <v>13</v>
      </c>
      <c r="E1411" s="15" t="s">
        <v>3086</v>
      </c>
      <c r="F1411" s="16"/>
      <c r="G1411" s="15"/>
      <c r="H1411" s="15" t="s">
        <v>16</v>
      </c>
      <c r="I1411" s="17">
        <f>HYPERLINK("https://docs.wto.org/imrd/directdoc.asp?DDFDocuments/q/G/TBTN17/TUR99.pdf","EN")</f>
      </c>
      <c r="J1411" s="17">
        <f>HYPERLINK("https://docs.wto.org/imrd/directdoc.asp?DDFDocuments/r/G/TBTN17/TUR99.pdf","FR")</f>
      </c>
      <c r="K1411" s="17">
        <f>HYPERLINK("https://docs.wto.org/imrd/directdoc.asp?DDFDocuments/s/G/TBTN17/TUR99.pdf","ES")</f>
      </c>
    </row>
    <row r="1412">
      <c r="A1412" s="11" t="s">
        <v>3087</v>
      </c>
      <c r="B1412" s="12" t="s">
        <v>74</v>
      </c>
      <c r="C1412" s="13">
        <v>42956</v>
      </c>
      <c r="D1412" s="14" t="s">
        <v>13</v>
      </c>
      <c r="E1412" s="15" t="s">
        <v>3088</v>
      </c>
      <c r="F1412" s="16"/>
      <c r="G1412" s="15" t="s">
        <v>593</v>
      </c>
      <c r="H1412" s="15" t="s">
        <v>16</v>
      </c>
      <c r="I1412" s="17">
        <f>HYPERLINK("https://docs.wto.org/imrd/directdoc.asp?DDFDocuments/q/G/TBTN17/ZAF218.pdf","EN")</f>
      </c>
      <c r="J1412" s="17">
        <f>HYPERLINK("https://docs.wto.org/imrd/directdoc.asp?DDFDocuments/r/G/TBTN17/ZAF218.pdf","FR")</f>
      </c>
      <c r="K1412" s="17">
        <f>HYPERLINK("https://docs.wto.org/imrd/directdoc.asp?DDFDocuments/s/G/TBTN17/ZAF218.pdf","ES")</f>
      </c>
    </row>
    <row r="1413">
      <c r="A1413" s="11" t="s">
        <v>3089</v>
      </c>
      <c r="B1413" s="12" t="s">
        <v>74</v>
      </c>
      <c r="C1413" s="13">
        <v>42956</v>
      </c>
      <c r="D1413" s="14" t="s">
        <v>13</v>
      </c>
      <c r="E1413" s="15"/>
      <c r="F1413" s="16"/>
      <c r="G1413" s="15" t="s">
        <v>1331</v>
      </c>
      <c r="H1413" s="15" t="s">
        <v>421</v>
      </c>
      <c r="I1413" s="17">
        <f>HYPERLINK("https://docs.wto.org/imrd/directdoc.asp?DDFDocuments/q/G/TBTN17/ZAF219.pdf","EN")</f>
      </c>
      <c r="J1413" s="17">
        <f>HYPERLINK("https://docs.wto.org/imrd/directdoc.asp?DDFDocuments/r/G/TBTN17/ZAF219.pdf","FR")</f>
      </c>
      <c r="K1413" s="17">
        <f>HYPERLINK("https://docs.wto.org/imrd/directdoc.asp?DDFDocuments/s/G/TBTN17/ZAF219.pdf","ES")</f>
      </c>
    </row>
    <row r="1414">
      <c r="A1414" s="11" t="s">
        <v>3090</v>
      </c>
      <c r="B1414" s="12" t="s">
        <v>83</v>
      </c>
      <c r="C1414" s="13">
        <v>42955</v>
      </c>
      <c r="D1414" s="14" t="s">
        <v>13</v>
      </c>
      <c r="E1414" s="15" t="s">
        <v>3091</v>
      </c>
      <c r="F1414" s="16" t="s">
        <v>3092</v>
      </c>
      <c r="G1414" s="15"/>
      <c r="H1414" s="15" t="s">
        <v>20</v>
      </c>
      <c r="I1414" s="17">
        <f>HYPERLINK("https://docs.wto.org/imrd/directdoc.asp?DDFDocuments/q/G/TBTN17/BRA729.pdf","EN")</f>
      </c>
      <c r="J1414" s="17">
        <f>HYPERLINK("https://docs.wto.org/imrd/directdoc.asp?DDFDocuments/r/G/TBTN17/BRA729.pdf","FR")</f>
      </c>
      <c r="K1414" s="17">
        <f>HYPERLINK("https://docs.wto.org/imrd/directdoc.asp?DDFDocuments/s/G/TBTN17/BRA729.pdf","ES")</f>
      </c>
    </row>
    <row r="1415">
      <c r="A1415" s="11" t="s">
        <v>3093</v>
      </c>
      <c r="B1415" s="12" t="s">
        <v>83</v>
      </c>
      <c r="C1415" s="13">
        <v>42955</v>
      </c>
      <c r="D1415" s="14" t="s">
        <v>13</v>
      </c>
      <c r="E1415" s="15" t="s">
        <v>1114</v>
      </c>
      <c r="F1415" s="16"/>
      <c r="G1415" s="15" t="s">
        <v>335</v>
      </c>
      <c r="H1415" s="15" t="s">
        <v>16</v>
      </c>
      <c r="I1415" s="17">
        <f>HYPERLINK("https://docs.wto.org/imrd/directdoc.asp?DDFDocuments/q/G/TBTN17/BRA730.pdf","EN")</f>
      </c>
      <c r="J1415" s="17">
        <f>HYPERLINK("https://docs.wto.org/imrd/directdoc.asp?DDFDocuments/r/G/TBTN17/BRA730.pdf","FR")</f>
      </c>
      <c r="K1415" s="17">
        <f>HYPERLINK("https://docs.wto.org/imrd/directdoc.asp?DDFDocuments/s/G/TBTN17/BRA730.pdf","ES")</f>
      </c>
    </row>
    <row r="1416">
      <c r="A1416" s="11" t="s">
        <v>3094</v>
      </c>
      <c r="B1416" s="12" t="s">
        <v>83</v>
      </c>
      <c r="C1416" s="13">
        <v>42955</v>
      </c>
      <c r="D1416" s="14" t="s">
        <v>13</v>
      </c>
      <c r="E1416" s="15" t="s">
        <v>3095</v>
      </c>
      <c r="F1416" s="16" t="s">
        <v>250</v>
      </c>
      <c r="G1416" s="15"/>
      <c r="H1416" s="15" t="s">
        <v>16</v>
      </c>
      <c r="I1416" s="17">
        <f>HYPERLINK("https://docs.wto.org/imrd/directdoc.asp?DDFDocuments/q/G/TBTN17/BRA731.pdf","EN")</f>
      </c>
      <c r="J1416" s="17">
        <f>HYPERLINK("https://docs.wto.org/imrd/directdoc.asp?DDFDocuments/r/G/TBTN17/BRA731.pdf","FR")</f>
      </c>
      <c r="K1416" s="17">
        <f>HYPERLINK("https://docs.wto.org/imrd/directdoc.asp?DDFDocuments/s/G/TBTN17/BRA731.pdf","ES")</f>
      </c>
    </row>
    <row r="1417">
      <c r="A1417" s="11" t="s">
        <v>3096</v>
      </c>
      <c r="B1417" s="12" t="s">
        <v>83</v>
      </c>
      <c r="C1417" s="13">
        <v>42955</v>
      </c>
      <c r="D1417" s="14" t="s">
        <v>13</v>
      </c>
      <c r="E1417" s="15" t="s">
        <v>852</v>
      </c>
      <c r="F1417" s="16"/>
      <c r="G1417" s="15"/>
      <c r="H1417" s="15" t="s">
        <v>16</v>
      </c>
      <c r="I1417" s="17">
        <f>HYPERLINK("https://docs.wto.org/imrd/directdoc.asp?DDFDocuments/q/G/TBTN17/BRA732.pdf","EN")</f>
      </c>
      <c r="J1417" s="17">
        <f>HYPERLINK("https://docs.wto.org/imrd/directdoc.asp?DDFDocuments/r/G/TBTN17/BRA732.pdf","FR")</f>
      </c>
      <c r="K1417" s="17">
        <f>HYPERLINK("https://docs.wto.org/imrd/directdoc.asp?DDFDocuments/s/G/TBTN17/BRA732.pdf","ES")</f>
      </c>
    </row>
    <row r="1418">
      <c r="A1418" s="11" t="s">
        <v>3097</v>
      </c>
      <c r="B1418" s="12" t="s">
        <v>83</v>
      </c>
      <c r="C1418" s="13">
        <v>42955</v>
      </c>
      <c r="D1418" s="14" t="s">
        <v>13</v>
      </c>
      <c r="E1418" s="15" t="s">
        <v>852</v>
      </c>
      <c r="F1418" s="16"/>
      <c r="G1418" s="15"/>
      <c r="H1418" s="15" t="s">
        <v>16</v>
      </c>
      <c r="I1418" s="17">
        <f>HYPERLINK("https://docs.wto.org/imrd/directdoc.asp?DDFDocuments/q/G/TBTN17/BRA733.pdf","EN")</f>
      </c>
      <c r="J1418" s="17">
        <f>HYPERLINK("https://docs.wto.org/imrd/directdoc.asp?DDFDocuments/r/G/TBTN17/BRA733.pdf","FR")</f>
      </c>
      <c r="K1418" s="17">
        <f>HYPERLINK("https://docs.wto.org/imrd/directdoc.asp?DDFDocuments/s/G/TBTN17/BRA733.pdf","ES")</f>
      </c>
    </row>
    <row r="1419">
      <c r="A1419" s="11" t="s">
        <v>3098</v>
      </c>
      <c r="B1419" s="12" t="s">
        <v>83</v>
      </c>
      <c r="C1419" s="13">
        <v>42955</v>
      </c>
      <c r="D1419" s="14" t="s">
        <v>13</v>
      </c>
      <c r="E1419" s="15" t="s">
        <v>852</v>
      </c>
      <c r="F1419" s="16"/>
      <c r="G1419" s="15"/>
      <c r="H1419" s="15" t="s">
        <v>16</v>
      </c>
      <c r="I1419" s="17">
        <f>HYPERLINK("https://docs.wto.org/imrd/directdoc.asp?DDFDocuments/q/G/TBTN17/BRA734.pdf","EN")</f>
      </c>
      <c r="J1419" s="17">
        <f>HYPERLINK("https://docs.wto.org/imrd/directdoc.asp?DDFDocuments/r/G/TBTN17/BRA734.pdf","FR")</f>
      </c>
      <c r="K1419" s="17">
        <f>HYPERLINK("https://docs.wto.org/imrd/directdoc.asp?DDFDocuments/s/G/TBTN17/BRA734.pdf","ES")</f>
      </c>
    </row>
    <row r="1420">
      <c r="A1420" s="11" t="s">
        <v>3099</v>
      </c>
      <c r="B1420" s="12" t="s">
        <v>83</v>
      </c>
      <c r="C1420" s="13">
        <v>42955</v>
      </c>
      <c r="D1420" s="14" t="s">
        <v>13</v>
      </c>
      <c r="E1420" s="15" t="s">
        <v>852</v>
      </c>
      <c r="F1420" s="16"/>
      <c r="G1420" s="15"/>
      <c r="H1420" s="15" t="s">
        <v>16</v>
      </c>
      <c r="I1420" s="17">
        <f>HYPERLINK("https://docs.wto.org/imrd/directdoc.asp?DDFDocuments/q/G/TBTN17/BRA735.pdf","EN")</f>
      </c>
      <c r="J1420" s="17">
        <f>HYPERLINK("https://docs.wto.org/imrd/directdoc.asp?DDFDocuments/r/G/TBTN17/BRA735.pdf","FR")</f>
      </c>
      <c r="K1420" s="17">
        <f>HYPERLINK("https://docs.wto.org/imrd/directdoc.asp?DDFDocuments/s/G/TBTN17/BRA735.pdf","ES")</f>
      </c>
    </row>
    <row r="1421">
      <c r="A1421" s="11" t="s">
        <v>3100</v>
      </c>
      <c r="B1421" s="12" t="s">
        <v>83</v>
      </c>
      <c r="C1421" s="13">
        <v>42954</v>
      </c>
      <c r="D1421" s="14" t="s">
        <v>13</v>
      </c>
      <c r="E1421" s="15" t="s">
        <v>3101</v>
      </c>
      <c r="F1421" s="16" t="s">
        <v>1894</v>
      </c>
      <c r="G1421" s="15"/>
      <c r="H1421" s="15" t="s">
        <v>20</v>
      </c>
      <c r="I1421" s="17">
        <f>HYPERLINK("https://docs.wto.org/imrd/directdoc.asp?DDFDocuments/q/G/TBTN17/BRA728.pdf","EN")</f>
      </c>
      <c r="J1421" s="17">
        <f>HYPERLINK("https://docs.wto.org/imrd/directdoc.asp?DDFDocuments/r/G/TBTN17/BRA728.pdf","FR")</f>
      </c>
      <c r="K1421" s="17">
        <f>HYPERLINK("https://docs.wto.org/imrd/directdoc.asp?DDFDocuments/s/G/TBTN17/BRA728.pdf","ES")</f>
      </c>
    </row>
    <row r="1422">
      <c r="A1422" s="11" t="s">
        <v>3102</v>
      </c>
      <c r="B1422" s="12" t="s">
        <v>151</v>
      </c>
      <c r="C1422" s="13">
        <v>42954</v>
      </c>
      <c r="D1422" s="14" t="s">
        <v>13</v>
      </c>
      <c r="E1422" s="15" t="s">
        <v>3103</v>
      </c>
      <c r="F1422" s="16"/>
      <c r="G1422" s="15" t="s">
        <v>188</v>
      </c>
      <c r="H1422" s="15" t="s">
        <v>910</v>
      </c>
      <c r="I1422" s="17">
        <f>HYPERLINK("https://docs.wto.org/imrd/directdoc.asp?DDFDocuments/q/G/TBTN17/PHL199.pdf","EN")</f>
      </c>
      <c r="J1422" s="17">
        <f>HYPERLINK("https://docs.wto.org/imrd/directdoc.asp?DDFDocuments/r/G/TBTN17/PHL199.pdf","FR")</f>
      </c>
      <c r="K1422" s="17">
        <f>HYPERLINK("https://docs.wto.org/imrd/directdoc.asp?DDFDocuments/s/G/TBTN17/PHL199.pdf","ES")</f>
      </c>
    </row>
    <row r="1423">
      <c r="A1423" s="11" t="s">
        <v>3104</v>
      </c>
      <c r="B1423" s="12" t="s">
        <v>151</v>
      </c>
      <c r="C1423" s="13">
        <v>42954</v>
      </c>
      <c r="D1423" s="14" t="s">
        <v>13</v>
      </c>
      <c r="E1423" s="15" t="s">
        <v>1780</v>
      </c>
      <c r="F1423" s="16"/>
      <c r="G1423" s="15" t="s">
        <v>3105</v>
      </c>
      <c r="H1423" s="15" t="s">
        <v>16</v>
      </c>
      <c r="I1423" s="17">
        <f>HYPERLINK("https://docs.wto.org/imrd/directdoc.asp?DDFDocuments/q/G/TBTN17/PHL200.pdf","EN")</f>
      </c>
      <c r="J1423" s="17">
        <f>HYPERLINK("https://docs.wto.org/imrd/directdoc.asp?DDFDocuments/r/G/TBTN17/PHL200.pdf","FR")</f>
      </c>
      <c r="K1423" s="17">
        <f>HYPERLINK("https://docs.wto.org/imrd/directdoc.asp?DDFDocuments/s/G/TBTN17/PHL200.pdf","ES")</f>
      </c>
    </row>
    <row r="1424">
      <c r="A1424" s="11" t="s">
        <v>3106</v>
      </c>
      <c r="B1424" s="12" t="s">
        <v>185</v>
      </c>
      <c r="C1424" s="13">
        <v>42954</v>
      </c>
      <c r="D1424" s="14" t="s">
        <v>13</v>
      </c>
      <c r="E1424" s="15" t="s">
        <v>3107</v>
      </c>
      <c r="F1424" s="16" t="s">
        <v>3108</v>
      </c>
      <c r="G1424" s="15" t="s">
        <v>3109</v>
      </c>
      <c r="H1424" s="15" t="s">
        <v>220</v>
      </c>
      <c r="I1424" s="17">
        <f>HYPERLINK("https://docs.wto.org/imrd/directdoc.asp?DDFDocuments/q/G/TBTN17/UGA705.pdf","EN")</f>
      </c>
      <c r="J1424" s="17">
        <f>HYPERLINK("https://docs.wto.org/imrd/directdoc.asp?DDFDocuments/r/G/TBTN17/UGA705.pdf","FR")</f>
      </c>
      <c r="K1424" s="17">
        <f>HYPERLINK("https://docs.wto.org/imrd/directdoc.asp?DDFDocuments/s/G/TBTN17/UGA705.pdf","ES")</f>
      </c>
    </row>
    <row r="1425">
      <c r="A1425" s="11" t="s">
        <v>3110</v>
      </c>
      <c r="B1425" s="12" t="s">
        <v>185</v>
      </c>
      <c r="C1425" s="13">
        <v>42954</v>
      </c>
      <c r="D1425" s="14" t="s">
        <v>13</v>
      </c>
      <c r="E1425" s="15" t="s">
        <v>3111</v>
      </c>
      <c r="F1425" s="16" t="s">
        <v>3112</v>
      </c>
      <c r="G1425" s="15" t="s">
        <v>925</v>
      </c>
      <c r="H1425" s="15" t="s">
        <v>1985</v>
      </c>
      <c r="I1425" s="17">
        <f>HYPERLINK("https://docs.wto.org/imrd/directdoc.asp?DDFDocuments/q/G/TBTN17/UGA706.pdf","EN")</f>
      </c>
      <c r="J1425" s="17">
        <f>HYPERLINK("https://docs.wto.org/imrd/directdoc.asp?DDFDocuments/r/G/TBTN17/UGA706.pdf","FR")</f>
      </c>
      <c r="K1425" s="17">
        <f>HYPERLINK("https://docs.wto.org/imrd/directdoc.asp?DDFDocuments/s/G/TBTN17/UGA706.pdf","ES")</f>
      </c>
    </row>
    <row r="1426">
      <c r="A1426" s="11" t="s">
        <v>3113</v>
      </c>
      <c r="B1426" s="12" t="s">
        <v>185</v>
      </c>
      <c r="C1426" s="13">
        <v>42954</v>
      </c>
      <c r="D1426" s="14" t="s">
        <v>13</v>
      </c>
      <c r="E1426" s="15" t="s">
        <v>3114</v>
      </c>
      <c r="F1426" s="16" t="s">
        <v>3115</v>
      </c>
      <c r="G1426" s="15" t="s">
        <v>3116</v>
      </c>
      <c r="H1426" s="15" t="s">
        <v>328</v>
      </c>
      <c r="I1426" s="17">
        <f>HYPERLINK("https://docs.wto.org/imrd/directdoc.asp?DDFDocuments/q/G/TBTN17/UGA707.pdf","EN")</f>
      </c>
      <c r="J1426" s="17">
        <f>HYPERLINK("https://docs.wto.org/imrd/directdoc.asp?DDFDocuments/r/G/TBTN17/UGA707.pdf","FR")</f>
      </c>
      <c r="K1426" s="17">
        <f>HYPERLINK("https://docs.wto.org/imrd/directdoc.asp?DDFDocuments/s/G/TBTN17/UGA707.pdf","ES")</f>
      </c>
    </row>
    <row r="1427">
      <c r="A1427" s="11" t="s">
        <v>3117</v>
      </c>
      <c r="B1427" s="12" t="s">
        <v>185</v>
      </c>
      <c r="C1427" s="13">
        <v>42954</v>
      </c>
      <c r="D1427" s="14" t="s">
        <v>13</v>
      </c>
      <c r="E1427" s="15" t="s">
        <v>3118</v>
      </c>
      <c r="F1427" s="16" t="s">
        <v>3119</v>
      </c>
      <c r="G1427" s="15" t="s">
        <v>3116</v>
      </c>
      <c r="H1427" s="15" t="s">
        <v>328</v>
      </c>
      <c r="I1427" s="17">
        <f>HYPERLINK("https://docs.wto.org/imrd/directdoc.asp?DDFDocuments/q/G/TBTN17/UGA708.pdf","EN")</f>
      </c>
      <c r="J1427" s="17">
        <f>HYPERLINK("https://docs.wto.org/imrd/directdoc.asp?DDFDocuments/r/G/TBTN17/UGA708.pdf","FR")</f>
      </c>
      <c r="K1427" s="17">
        <f>HYPERLINK("https://docs.wto.org/imrd/directdoc.asp?DDFDocuments/s/G/TBTN17/UGA708.pdf","ES")</f>
      </c>
    </row>
    <row r="1428">
      <c r="A1428" s="11" t="s">
        <v>3120</v>
      </c>
      <c r="B1428" s="12" t="s">
        <v>185</v>
      </c>
      <c r="C1428" s="13">
        <v>42954</v>
      </c>
      <c r="D1428" s="14" t="s">
        <v>13</v>
      </c>
      <c r="E1428" s="15" t="s">
        <v>3121</v>
      </c>
      <c r="F1428" s="16" t="s">
        <v>3122</v>
      </c>
      <c r="G1428" s="15" t="s">
        <v>3109</v>
      </c>
      <c r="H1428" s="15" t="s">
        <v>328</v>
      </c>
      <c r="I1428" s="17">
        <f>HYPERLINK("https://docs.wto.org/imrd/directdoc.asp?DDFDocuments/q/G/TBTN17/UGA709.pdf","EN")</f>
      </c>
      <c r="J1428" s="17">
        <f>HYPERLINK("https://docs.wto.org/imrd/directdoc.asp?DDFDocuments/r/G/TBTN17/UGA709.pdf","FR")</f>
      </c>
      <c r="K1428" s="17">
        <f>HYPERLINK("https://docs.wto.org/imrd/directdoc.asp?DDFDocuments/s/G/TBTN17/UGA709.pdf","ES")</f>
      </c>
    </row>
    <row r="1429">
      <c r="A1429" s="11" t="s">
        <v>3123</v>
      </c>
      <c r="B1429" s="12" t="s">
        <v>185</v>
      </c>
      <c r="C1429" s="13">
        <v>42954</v>
      </c>
      <c r="D1429" s="14" t="s">
        <v>13</v>
      </c>
      <c r="E1429" s="15" t="s">
        <v>3124</v>
      </c>
      <c r="F1429" s="16" t="s">
        <v>3125</v>
      </c>
      <c r="G1429" s="15" t="s">
        <v>3109</v>
      </c>
      <c r="H1429" s="15" t="s">
        <v>328</v>
      </c>
      <c r="I1429" s="17">
        <f>HYPERLINK("https://docs.wto.org/imrd/directdoc.asp?DDFDocuments/q/G/TBTN17/UGA710.pdf","EN")</f>
      </c>
      <c r="J1429" s="17">
        <f>HYPERLINK("https://docs.wto.org/imrd/directdoc.asp?DDFDocuments/r/G/TBTN17/UGA710.pdf","FR")</f>
      </c>
      <c r="K1429" s="17">
        <f>HYPERLINK("https://docs.wto.org/imrd/directdoc.asp?DDFDocuments/s/G/TBTN17/UGA710.pdf","ES")</f>
      </c>
    </row>
    <row r="1430">
      <c r="A1430" s="11" t="s">
        <v>3126</v>
      </c>
      <c r="B1430" s="12" t="s">
        <v>89</v>
      </c>
      <c r="C1430" s="13">
        <v>42951</v>
      </c>
      <c r="D1430" s="14" t="s">
        <v>13</v>
      </c>
      <c r="E1430" s="15" t="s">
        <v>3127</v>
      </c>
      <c r="F1430" s="16"/>
      <c r="G1430" s="15"/>
      <c r="H1430" s="15" t="s">
        <v>169</v>
      </c>
      <c r="I1430" s="17">
        <f>HYPERLINK("https://docs.wto.org/imrd/directdoc.asp?DDFDocuments/q/G/TBTN17/EU497.pdf","EN")</f>
      </c>
      <c r="J1430" s="17">
        <f>HYPERLINK("https://docs.wto.org/imrd/directdoc.asp?DDFDocuments/r/G/TBTN17/EU497.pdf","FR")</f>
      </c>
      <c r="K1430" s="17">
        <f>HYPERLINK("https://docs.wto.org/imrd/directdoc.asp?DDFDocuments/s/G/TBTN17/EU497.pdf","ES")</f>
      </c>
    </row>
    <row r="1431">
      <c r="A1431" s="11" t="s">
        <v>3128</v>
      </c>
      <c r="B1431" s="12" t="s">
        <v>89</v>
      </c>
      <c r="C1431" s="13">
        <v>42951</v>
      </c>
      <c r="D1431" s="14" t="s">
        <v>13</v>
      </c>
      <c r="E1431" s="15" t="s">
        <v>3129</v>
      </c>
      <c r="F1431" s="16"/>
      <c r="G1431" s="15"/>
      <c r="H1431" s="15" t="s">
        <v>169</v>
      </c>
      <c r="I1431" s="17">
        <f>HYPERLINK("https://docs.wto.org/imrd/directdoc.asp?DDFDocuments/q/G/TBTN17/EU498.pdf","EN")</f>
      </c>
      <c r="J1431" s="17">
        <f>HYPERLINK("https://docs.wto.org/imrd/directdoc.asp?DDFDocuments/r/G/TBTN17/EU498.pdf","FR")</f>
      </c>
      <c r="K1431" s="17">
        <f>HYPERLINK("https://docs.wto.org/imrd/directdoc.asp?DDFDocuments/s/G/TBTN17/EU498.pdf","ES")</f>
      </c>
    </row>
    <row r="1432">
      <c r="A1432" s="11" t="s">
        <v>3130</v>
      </c>
      <c r="B1432" s="12" t="s">
        <v>89</v>
      </c>
      <c r="C1432" s="13">
        <v>42951</v>
      </c>
      <c r="D1432" s="14" t="s">
        <v>13</v>
      </c>
      <c r="E1432" s="15" t="s">
        <v>3131</v>
      </c>
      <c r="F1432" s="16"/>
      <c r="G1432" s="15"/>
      <c r="H1432" s="15" t="s">
        <v>169</v>
      </c>
      <c r="I1432" s="17">
        <f>HYPERLINK("https://docs.wto.org/imrd/directdoc.asp?DDFDocuments/q/G/TBTN17/EU499.pdf","EN")</f>
      </c>
      <c r="J1432" s="17">
        <f>HYPERLINK("https://docs.wto.org/imrd/directdoc.asp?DDFDocuments/r/G/TBTN17/EU499.pdf","FR")</f>
      </c>
      <c r="K1432" s="17">
        <f>HYPERLINK("https://docs.wto.org/imrd/directdoc.asp?DDFDocuments/s/G/TBTN17/EU499.pdf","ES")</f>
      </c>
    </row>
    <row r="1433">
      <c r="A1433" s="11" t="s">
        <v>3132</v>
      </c>
      <c r="B1433" s="12" t="s">
        <v>744</v>
      </c>
      <c r="C1433" s="13">
        <v>42951</v>
      </c>
      <c r="D1433" s="14" t="s">
        <v>13</v>
      </c>
      <c r="E1433" s="15" t="s">
        <v>3133</v>
      </c>
      <c r="F1433" s="16"/>
      <c r="G1433" s="15"/>
      <c r="H1433" s="15" t="s">
        <v>142</v>
      </c>
      <c r="I1433" s="17">
        <f>HYPERLINK("https://docs.wto.org/imrd/directdoc.asp?DDFDocuments/q/G/TBTN17/UKR118.pdf","EN")</f>
      </c>
      <c r="J1433" s="17">
        <f>HYPERLINK("https://docs.wto.org/imrd/directdoc.asp?DDFDocuments/r/G/TBTN17/UKR118.pdf","FR")</f>
      </c>
      <c r="K1433" s="17">
        <f>HYPERLINK("https://docs.wto.org/imrd/directdoc.asp?DDFDocuments/s/G/TBTN17/UKR118.pdf","ES")</f>
      </c>
    </row>
    <row r="1434">
      <c r="A1434" s="11" t="s">
        <v>3134</v>
      </c>
      <c r="B1434" s="12" t="s">
        <v>369</v>
      </c>
      <c r="C1434" s="13">
        <v>42950</v>
      </c>
      <c r="D1434" s="14" t="s">
        <v>51</v>
      </c>
      <c r="E1434" s="15" t="s">
        <v>3135</v>
      </c>
      <c r="F1434" s="16" t="s">
        <v>3136</v>
      </c>
      <c r="G1434" s="15"/>
      <c r="H1434" s="15"/>
      <c r="I1434" s="17">
        <f>HYPERLINK("https://docs.wto.org/imrd/directdoc.asp?DDFDocuments/q/G/TBTN14/ECU198A4.pdf","EN")</f>
      </c>
      <c r="J1434" s="17">
        <f>HYPERLINK("https://docs.wto.org/imrd/directdoc.asp?DDFDocuments/r/G/TBTN14/ECU198A4.pdf","FR")</f>
      </c>
      <c r="K1434" s="17">
        <f>HYPERLINK("https://docs.wto.org/imrd/directdoc.asp?DDFDocuments/s/G/TBTN14/ECU198A4.pdf","ES")</f>
      </c>
    </row>
    <row r="1435">
      <c r="A1435" s="11" t="s">
        <v>3137</v>
      </c>
      <c r="B1435" s="12" t="s">
        <v>1758</v>
      </c>
      <c r="C1435" s="13">
        <v>42950</v>
      </c>
      <c r="D1435" s="14" t="s">
        <v>109</v>
      </c>
      <c r="E1435" s="15" t="s">
        <v>405</v>
      </c>
      <c r="F1435" s="16"/>
      <c r="G1435" s="15"/>
      <c r="H1435" s="15" t="s">
        <v>2595</v>
      </c>
      <c r="I1435" s="17">
        <f>HYPERLINK("https://docs.wto.org/imrd/directdoc.asp?DDFDocuments/q/G/TBTN17/ITA30C1.pdf","EN")</f>
      </c>
      <c r="J1435" s="17">
        <f>HYPERLINK("https://docs.wto.org/imrd/directdoc.asp?DDFDocuments/r/G/TBTN17/ITA30C1.pdf","FR")</f>
      </c>
      <c r="K1435" s="17">
        <f>HYPERLINK("https://docs.wto.org/imrd/directdoc.asp?DDFDocuments/s/G/TBTN17/ITA30C1.pdf","ES")</f>
      </c>
    </row>
    <row r="1436">
      <c r="A1436" s="11" t="s">
        <v>3138</v>
      </c>
      <c r="B1436" s="12" t="s">
        <v>341</v>
      </c>
      <c r="C1436" s="13">
        <v>42950</v>
      </c>
      <c r="D1436" s="14" t="s">
        <v>13</v>
      </c>
      <c r="E1436" s="15" t="s">
        <v>785</v>
      </c>
      <c r="F1436" s="16"/>
      <c r="G1436" s="15"/>
      <c r="H1436" s="15" t="s">
        <v>421</v>
      </c>
      <c r="I1436" s="17">
        <f>HYPERLINK("https://docs.wto.org/imrd/directdoc.asp?DDFDocuments/q/G/TBTN17/KOR721.pdf","EN")</f>
      </c>
      <c r="J1436" s="17">
        <f>HYPERLINK("https://docs.wto.org/imrd/directdoc.asp?DDFDocuments/r/G/TBTN17/KOR721.pdf","FR")</f>
      </c>
      <c r="K1436" s="17">
        <f>HYPERLINK("https://docs.wto.org/imrd/directdoc.asp?DDFDocuments/s/G/TBTN17/KOR721.pdf","ES")</f>
      </c>
    </row>
    <row r="1437">
      <c r="A1437" s="11" t="s">
        <v>3139</v>
      </c>
      <c r="B1437" s="12" t="s">
        <v>261</v>
      </c>
      <c r="C1437" s="13">
        <v>42949</v>
      </c>
      <c r="D1437" s="14" t="s">
        <v>13</v>
      </c>
      <c r="E1437" s="15" t="s">
        <v>3140</v>
      </c>
      <c r="F1437" s="16" t="s">
        <v>3141</v>
      </c>
      <c r="G1437" s="15" t="s">
        <v>1684</v>
      </c>
      <c r="H1437" s="15" t="s">
        <v>198</v>
      </c>
      <c r="I1437" s="17">
        <f>HYPERLINK("https://docs.wto.org/imrd/directdoc.asp?DDFDocuments/q/G/TBTN17/IDN117.pdf","EN")</f>
      </c>
      <c r="J1437" s="17">
        <f>HYPERLINK("https://docs.wto.org/imrd/directdoc.asp?DDFDocuments/r/G/TBTN17/IDN117.pdf","FR")</f>
      </c>
      <c r="K1437" s="17">
        <f>HYPERLINK("https://docs.wto.org/imrd/directdoc.asp?DDFDocuments/s/G/TBTN17/IDN117.pdf","ES")</f>
      </c>
    </row>
    <row r="1438">
      <c r="A1438" s="11" t="s">
        <v>3142</v>
      </c>
      <c r="B1438" s="12" t="s">
        <v>44</v>
      </c>
      <c r="C1438" s="13">
        <v>42949</v>
      </c>
      <c r="D1438" s="14" t="s">
        <v>51</v>
      </c>
      <c r="E1438" s="15"/>
      <c r="F1438" s="16" t="s">
        <v>3143</v>
      </c>
      <c r="G1438" s="15"/>
      <c r="H1438" s="15" t="s">
        <v>54</v>
      </c>
      <c r="I1438" s="17">
        <f>HYPERLINK("https://docs.wto.org/imrd/directdoc.asp?DDFDocuments/q/G/TBTN16/MEX324A1.pdf","EN")</f>
      </c>
      <c r="J1438" s="17">
        <f>HYPERLINK("https://docs.wto.org/imrd/directdoc.asp?DDFDocuments/r/G/TBTN16/MEX324A1.pdf","FR")</f>
      </c>
      <c r="K1438" s="17">
        <f>HYPERLINK("https://docs.wto.org/imrd/directdoc.asp?DDFDocuments/s/G/TBTN16/MEX324A1.pdf","ES")</f>
      </c>
    </row>
    <row r="1439">
      <c r="A1439" s="11" t="s">
        <v>3144</v>
      </c>
      <c r="B1439" s="12" t="s">
        <v>321</v>
      </c>
      <c r="C1439" s="13">
        <v>42948</v>
      </c>
      <c r="D1439" s="14" t="s">
        <v>13</v>
      </c>
      <c r="E1439" s="15" t="s">
        <v>3145</v>
      </c>
      <c r="F1439" s="16"/>
      <c r="G1439" s="15"/>
      <c r="H1439" s="15" t="s">
        <v>1572</v>
      </c>
      <c r="I1439" s="17">
        <f>HYPERLINK("https://docs.wto.org/imrd/directdoc.asp?DDFDocuments/q/G/TBTN17/TUR95.pdf","EN")</f>
      </c>
      <c r="J1439" s="17">
        <f>HYPERLINK("https://docs.wto.org/imrd/directdoc.asp?DDFDocuments/r/G/TBTN17/TUR95.pdf","FR")</f>
      </c>
      <c r="K1439" s="17">
        <f>HYPERLINK("https://docs.wto.org/imrd/directdoc.asp?DDFDocuments/s/G/TBTN17/TUR95.pdf","ES")</f>
      </c>
    </row>
    <row r="1440">
      <c r="A1440" s="11" t="s">
        <v>3146</v>
      </c>
      <c r="B1440" s="12" t="s">
        <v>321</v>
      </c>
      <c r="C1440" s="13">
        <v>42948</v>
      </c>
      <c r="D1440" s="14" t="s">
        <v>13</v>
      </c>
      <c r="E1440" s="15" t="s">
        <v>3147</v>
      </c>
      <c r="F1440" s="16"/>
      <c r="G1440" s="15"/>
      <c r="H1440" s="15" t="s">
        <v>1572</v>
      </c>
      <c r="I1440" s="17">
        <f>HYPERLINK("https://docs.wto.org/imrd/directdoc.asp?DDFDocuments/q/G/TBTN17/TUR96.pdf","EN")</f>
      </c>
      <c r="J1440" s="17">
        <f>HYPERLINK("https://docs.wto.org/imrd/directdoc.asp?DDFDocuments/r/G/TBTN17/TUR96.pdf","FR")</f>
      </c>
      <c r="K1440" s="17">
        <f>HYPERLINK("https://docs.wto.org/imrd/directdoc.asp?DDFDocuments/s/G/TBTN17/TUR96.pdf","ES")</f>
      </c>
    </row>
    <row r="1441">
      <c r="A1441" s="11" t="s">
        <v>3148</v>
      </c>
      <c r="B1441" s="12" t="s">
        <v>321</v>
      </c>
      <c r="C1441" s="13">
        <v>42948</v>
      </c>
      <c r="D1441" s="14" t="s">
        <v>13</v>
      </c>
      <c r="E1441" s="15" t="s">
        <v>3149</v>
      </c>
      <c r="F1441" s="16"/>
      <c r="G1441" s="15" t="s">
        <v>3066</v>
      </c>
      <c r="H1441" s="15" t="s">
        <v>1572</v>
      </c>
      <c r="I1441" s="17">
        <f>HYPERLINK("https://docs.wto.org/imrd/directdoc.asp?DDFDocuments/q/G/TBTN17/TUR97.pdf","EN")</f>
      </c>
      <c r="J1441" s="17">
        <f>HYPERLINK("https://docs.wto.org/imrd/directdoc.asp?DDFDocuments/r/G/TBTN17/TUR97.pdf","FR")</f>
      </c>
      <c r="K1441" s="17">
        <f>HYPERLINK("https://docs.wto.org/imrd/directdoc.asp?DDFDocuments/s/G/TBTN17/TUR97.pdf","ES")</f>
      </c>
    </row>
    <row r="1442">
      <c r="A1442" s="11" t="s">
        <v>3150</v>
      </c>
      <c r="B1442" s="12" t="s">
        <v>321</v>
      </c>
      <c r="C1442" s="13">
        <v>42948</v>
      </c>
      <c r="D1442" s="14" t="s">
        <v>13</v>
      </c>
      <c r="E1442" s="15" t="s">
        <v>3151</v>
      </c>
      <c r="F1442" s="16"/>
      <c r="G1442" s="15" t="s">
        <v>1401</v>
      </c>
      <c r="H1442" s="15" t="s">
        <v>1572</v>
      </c>
      <c r="I1442" s="17">
        <f>HYPERLINK("https://docs.wto.org/imrd/directdoc.asp?DDFDocuments/q/G/TBTN17/TUR98.pdf","EN")</f>
      </c>
      <c r="J1442" s="17">
        <f>HYPERLINK("https://docs.wto.org/imrd/directdoc.asp?DDFDocuments/r/G/TBTN17/TUR98.pdf","FR")</f>
      </c>
      <c r="K1442" s="17">
        <f>HYPERLINK("https://docs.wto.org/imrd/directdoc.asp?DDFDocuments/s/G/TBTN17/TUR98.pdf","ES")</f>
      </c>
    </row>
    <row r="1443">
      <c r="A1443" s="11" t="s">
        <v>3152</v>
      </c>
      <c r="B1443" s="12" t="s">
        <v>309</v>
      </c>
      <c r="C1443" s="13">
        <v>42947</v>
      </c>
      <c r="D1443" s="14" t="s">
        <v>13</v>
      </c>
      <c r="E1443" s="15" t="s">
        <v>3153</v>
      </c>
      <c r="F1443" s="16"/>
      <c r="G1443" s="15"/>
      <c r="H1443" s="15" t="s">
        <v>16</v>
      </c>
      <c r="I1443" s="17">
        <f>HYPERLINK("https://docs.wto.org/imrd/directdoc.asp?DDFDocuments/q/G/TBTN17/CHL419.pdf","EN")</f>
      </c>
      <c r="J1443" s="17">
        <f>HYPERLINK("https://docs.wto.org/imrd/directdoc.asp?DDFDocuments/r/G/TBTN17/CHL419.pdf","FR")</f>
      </c>
      <c r="K1443" s="17">
        <f>HYPERLINK("https://docs.wto.org/imrd/directdoc.asp?DDFDocuments/s/G/TBTN17/CHL419.pdf","ES")</f>
      </c>
    </row>
    <row r="1444">
      <c r="A1444" s="11" t="s">
        <v>3154</v>
      </c>
      <c r="B1444" s="12" t="s">
        <v>166</v>
      </c>
      <c r="C1444" s="13">
        <v>42947</v>
      </c>
      <c r="D1444" s="14" t="s">
        <v>13</v>
      </c>
      <c r="E1444" s="15" t="s">
        <v>225</v>
      </c>
      <c r="F1444" s="16"/>
      <c r="G1444" s="15" t="s">
        <v>168</v>
      </c>
      <c r="H1444" s="15" t="s">
        <v>169</v>
      </c>
      <c r="I1444" s="17">
        <f>HYPERLINK("https://docs.wto.org/imrd/directdoc.asp?DDFDocuments/q/G/TBTN17/GBR28.pdf","EN")</f>
      </c>
      <c r="J1444" s="17">
        <f>HYPERLINK("https://docs.wto.org/imrd/directdoc.asp?DDFDocuments/r/G/TBTN17/GBR28.pdf","FR")</f>
      </c>
      <c r="K1444" s="17">
        <f>HYPERLINK("https://docs.wto.org/imrd/directdoc.asp?DDFDocuments/s/G/TBTN17/GBR28.pdf","ES")</f>
      </c>
    </row>
    <row r="1445">
      <c r="A1445" s="11" t="s">
        <v>3155</v>
      </c>
      <c r="B1445" s="12" t="s">
        <v>383</v>
      </c>
      <c r="C1445" s="13">
        <v>42947</v>
      </c>
      <c r="D1445" s="14" t="s">
        <v>13</v>
      </c>
      <c r="E1445" s="15" t="s">
        <v>3156</v>
      </c>
      <c r="F1445" s="16" t="s">
        <v>3157</v>
      </c>
      <c r="G1445" s="15"/>
      <c r="H1445" s="15" t="s">
        <v>149</v>
      </c>
      <c r="I1445" s="17">
        <f>HYPERLINK("https://docs.wto.org/imrd/directdoc.asp?DDFDocuments/q/G/TBTN17/SGP37.pdf","EN")</f>
      </c>
      <c r="J1445" s="17">
        <f>HYPERLINK("https://docs.wto.org/imrd/directdoc.asp?DDFDocuments/r/G/TBTN17/SGP37.pdf","FR")</f>
      </c>
      <c r="K1445" s="17">
        <f>HYPERLINK("https://docs.wto.org/imrd/directdoc.asp?DDFDocuments/s/G/TBTN17/SGP37.pdf","ES")</f>
      </c>
    </row>
    <row r="1446">
      <c r="A1446" s="11" t="s">
        <v>3158</v>
      </c>
      <c r="B1446" s="12" t="s">
        <v>83</v>
      </c>
      <c r="C1446" s="13">
        <v>42944</v>
      </c>
      <c r="D1446" s="14" t="s">
        <v>51</v>
      </c>
      <c r="E1446" s="15" t="s">
        <v>3159</v>
      </c>
      <c r="F1446" s="16"/>
      <c r="G1446" s="15"/>
      <c r="H1446" s="15" t="s">
        <v>54</v>
      </c>
      <c r="I1446" s="17">
        <f>HYPERLINK("https://docs.wto.org/imrd/directdoc.asp?DDFDocuments/q/G/TBTN09/BRA319A4.pdf","EN")</f>
      </c>
      <c r="J1446" s="17">
        <f>HYPERLINK("https://docs.wto.org/imrd/directdoc.asp?DDFDocuments/r/G/TBTN09/BRA319A4.pdf","FR")</f>
      </c>
      <c r="K1446" s="17">
        <f>HYPERLINK("https://docs.wto.org/imrd/directdoc.asp?DDFDocuments/s/G/TBTN09/BRA319A4.pdf","ES")</f>
      </c>
    </row>
    <row r="1447">
      <c r="A1447" s="11" t="s">
        <v>3160</v>
      </c>
      <c r="B1447" s="12" t="s">
        <v>83</v>
      </c>
      <c r="C1447" s="13">
        <v>42944</v>
      </c>
      <c r="D1447" s="14" t="s">
        <v>51</v>
      </c>
      <c r="E1447" s="15" t="s">
        <v>3161</v>
      </c>
      <c r="F1447" s="16" t="s">
        <v>3162</v>
      </c>
      <c r="G1447" s="15" t="s">
        <v>3163</v>
      </c>
      <c r="H1447" s="15" t="s">
        <v>259</v>
      </c>
      <c r="I1447" s="17">
        <f>HYPERLINK("https://docs.wto.org/imrd/directdoc.asp?DDFDocuments/q/G/TBTN14/BRA610A3.pdf","EN")</f>
      </c>
      <c r="J1447" s="17">
        <f>HYPERLINK("https://docs.wto.org/imrd/directdoc.asp?DDFDocuments/r/G/TBTN14/BRA610A3.pdf","FR")</f>
      </c>
      <c r="K1447" s="17">
        <f>HYPERLINK("https://docs.wto.org/imrd/directdoc.asp?DDFDocuments/s/G/TBTN14/BRA610A3.pdf","ES")</f>
      </c>
    </row>
    <row r="1448">
      <c r="A1448" s="11" t="s">
        <v>3164</v>
      </c>
      <c r="B1448" s="12" t="s">
        <v>83</v>
      </c>
      <c r="C1448" s="13">
        <v>42944</v>
      </c>
      <c r="D1448" s="14" t="s">
        <v>13</v>
      </c>
      <c r="E1448" s="15" t="s">
        <v>3165</v>
      </c>
      <c r="F1448" s="16" t="s">
        <v>3166</v>
      </c>
      <c r="G1448" s="15"/>
      <c r="H1448" s="15" t="s">
        <v>20</v>
      </c>
      <c r="I1448" s="17">
        <f>HYPERLINK("https://docs.wto.org/imrd/directdoc.asp?DDFDocuments/q/G/TBTN17/BRA727.pdf","EN")</f>
      </c>
      <c r="J1448" s="17">
        <f>HYPERLINK("https://docs.wto.org/imrd/directdoc.asp?DDFDocuments/r/G/TBTN17/BRA727.pdf","FR")</f>
      </c>
      <c r="K1448" s="17">
        <f>HYPERLINK("https://docs.wto.org/imrd/directdoc.asp?DDFDocuments/s/G/TBTN17/BRA727.pdf","ES")</f>
      </c>
    </row>
    <row r="1449">
      <c r="A1449" s="11" t="s">
        <v>3167</v>
      </c>
      <c r="B1449" s="12" t="s">
        <v>309</v>
      </c>
      <c r="C1449" s="13">
        <v>42944</v>
      </c>
      <c r="D1449" s="14" t="s">
        <v>51</v>
      </c>
      <c r="E1449" s="15" t="s">
        <v>3168</v>
      </c>
      <c r="F1449" s="16"/>
      <c r="G1449" s="15"/>
      <c r="H1449" s="15" t="s">
        <v>54</v>
      </c>
      <c r="I1449" s="17">
        <f>HYPERLINK("https://docs.wto.org/imrd/directdoc.asp?DDFDocuments/q/G/TBTN11/CHL166A1.pdf","EN")</f>
      </c>
      <c r="J1449" s="17">
        <f>HYPERLINK("https://docs.wto.org/imrd/directdoc.asp?DDFDocuments/r/G/TBTN11/CHL166A1.pdf","FR")</f>
      </c>
      <c r="K1449" s="17">
        <f>HYPERLINK("https://docs.wto.org/imrd/directdoc.asp?DDFDocuments/s/G/TBTN11/CHL166A1.pdf","ES")</f>
      </c>
    </row>
    <row r="1450">
      <c r="A1450" s="11" t="s">
        <v>3169</v>
      </c>
      <c r="B1450" s="12" t="s">
        <v>248</v>
      </c>
      <c r="C1450" s="13">
        <v>42944</v>
      </c>
      <c r="D1450" s="14" t="s">
        <v>13</v>
      </c>
      <c r="E1450" s="15" t="s">
        <v>3170</v>
      </c>
      <c r="F1450" s="16" t="s">
        <v>3171</v>
      </c>
      <c r="G1450" s="15"/>
      <c r="H1450" s="15" t="s">
        <v>149</v>
      </c>
      <c r="I1450" s="17">
        <f>HYPERLINK("https://docs.wto.org/imrd/directdoc.asp?DDFDocuments/q/G/TBTN17/CHN1213.pdf","EN")</f>
      </c>
      <c r="J1450" s="17">
        <f>HYPERLINK("https://docs.wto.org/imrd/directdoc.asp?DDFDocuments/r/G/TBTN17/CHN1213.pdf","FR")</f>
      </c>
      <c r="K1450" s="17">
        <f>HYPERLINK("https://docs.wto.org/imrd/directdoc.asp?DDFDocuments/s/G/TBTN17/CHN1213.pdf","ES")</f>
      </c>
    </row>
    <row r="1451">
      <c r="A1451" s="11" t="s">
        <v>3172</v>
      </c>
      <c r="B1451" s="12" t="s">
        <v>248</v>
      </c>
      <c r="C1451" s="13">
        <v>42944</v>
      </c>
      <c r="D1451" s="14" t="s">
        <v>13</v>
      </c>
      <c r="E1451" s="15" t="s">
        <v>3173</v>
      </c>
      <c r="F1451" s="16" t="s">
        <v>3174</v>
      </c>
      <c r="G1451" s="15" t="s">
        <v>3175</v>
      </c>
      <c r="H1451" s="15" t="s">
        <v>149</v>
      </c>
      <c r="I1451" s="17">
        <f>HYPERLINK("https://docs.wto.org/imrd/directdoc.asp?DDFDocuments/q/G/TBTN17/CHN1214.pdf","EN")</f>
      </c>
      <c r="J1451" s="17">
        <f>HYPERLINK("https://docs.wto.org/imrd/directdoc.asp?DDFDocuments/r/G/TBTN17/CHN1214.pdf","FR")</f>
      </c>
      <c r="K1451" s="17">
        <f>HYPERLINK("https://docs.wto.org/imrd/directdoc.asp?DDFDocuments/s/G/TBTN17/CHN1214.pdf","ES")</f>
      </c>
    </row>
    <row r="1452">
      <c r="A1452" s="11" t="s">
        <v>3176</v>
      </c>
      <c r="B1452" s="12" t="s">
        <v>89</v>
      </c>
      <c r="C1452" s="13">
        <v>42944</v>
      </c>
      <c r="D1452" s="14" t="s">
        <v>13</v>
      </c>
      <c r="E1452" s="15" t="s">
        <v>3177</v>
      </c>
      <c r="F1452" s="16"/>
      <c r="G1452" s="15"/>
      <c r="H1452" s="15" t="s">
        <v>198</v>
      </c>
      <c r="I1452" s="17">
        <f>HYPERLINK("https://docs.wto.org/imrd/directdoc.asp?DDFDocuments/q/G/TBTN17/EU496.pdf","EN")</f>
      </c>
      <c r="J1452" s="17">
        <f>HYPERLINK("https://docs.wto.org/imrd/directdoc.asp?DDFDocuments/r/G/TBTN17/EU496.pdf","FR")</f>
      </c>
      <c r="K1452" s="17">
        <f>HYPERLINK("https://docs.wto.org/imrd/directdoc.asp?DDFDocuments/s/G/TBTN17/EU496.pdf","ES")</f>
      </c>
    </row>
    <row r="1453">
      <c r="A1453" s="11" t="s">
        <v>3178</v>
      </c>
      <c r="B1453" s="12" t="s">
        <v>292</v>
      </c>
      <c r="C1453" s="13">
        <v>42944</v>
      </c>
      <c r="D1453" s="14" t="s">
        <v>13</v>
      </c>
      <c r="E1453" s="15"/>
      <c r="F1453" s="16" t="s">
        <v>777</v>
      </c>
      <c r="G1453" s="15"/>
      <c r="H1453" s="15" t="s">
        <v>265</v>
      </c>
      <c r="I1453" s="17">
        <f>HYPERLINK("https://docs.wto.org/imrd/directdoc.asp?DDFDocuments/q/G/TBTN17/JPN563.pdf","EN")</f>
      </c>
      <c r="J1453" s="17">
        <f>HYPERLINK("https://docs.wto.org/imrd/directdoc.asp?DDFDocuments/r/G/TBTN17/JPN563.pdf","FR")</f>
      </c>
      <c r="K1453" s="17">
        <f>HYPERLINK("https://docs.wto.org/imrd/directdoc.asp?DDFDocuments/s/G/TBTN17/JPN563.pdf","ES")</f>
      </c>
    </row>
    <row r="1454">
      <c r="A1454" s="11" t="s">
        <v>3179</v>
      </c>
      <c r="B1454" s="12" t="s">
        <v>126</v>
      </c>
      <c r="C1454" s="13">
        <v>42944</v>
      </c>
      <c r="D1454" s="14" t="s">
        <v>51</v>
      </c>
      <c r="E1454" s="15" t="s">
        <v>3180</v>
      </c>
      <c r="F1454" s="16"/>
      <c r="G1454" s="15"/>
      <c r="H1454" s="15" t="s">
        <v>59</v>
      </c>
      <c r="I1454" s="17">
        <f>HYPERLINK("https://docs.wto.org/imrd/directdoc.asp?DDFDocuments/q/G/TBTN17/TPKM262A1.pdf","EN")</f>
      </c>
      <c r="J1454" s="17">
        <f>HYPERLINK("https://docs.wto.org/imrd/directdoc.asp?DDFDocuments/r/G/TBTN17/TPKM262A1.pdf","FR")</f>
      </c>
      <c r="K1454" s="17">
        <f>HYPERLINK("https://docs.wto.org/imrd/directdoc.asp?DDFDocuments/s/G/TBTN17/TPKM262A1.pdf","ES")</f>
      </c>
    </row>
    <row r="1455">
      <c r="A1455" s="11" t="s">
        <v>3181</v>
      </c>
      <c r="B1455" s="12" t="s">
        <v>126</v>
      </c>
      <c r="C1455" s="13">
        <v>42944</v>
      </c>
      <c r="D1455" s="14" t="s">
        <v>51</v>
      </c>
      <c r="E1455" s="15" t="s">
        <v>3182</v>
      </c>
      <c r="F1455" s="16"/>
      <c r="G1455" s="15"/>
      <c r="H1455" s="15" t="s">
        <v>54</v>
      </c>
      <c r="I1455" s="17">
        <f>HYPERLINK("https://docs.wto.org/imrd/directdoc.asp?DDFDocuments/q/G/TBTN17/TPKM270A1.pdf","EN")</f>
      </c>
      <c r="J1455" s="17">
        <f>HYPERLINK("https://docs.wto.org/imrd/directdoc.asp?DDFDocuments/r/G/TBTN17/TPKM270A1.pdf","FR")</f>
      </c>
      <c r="K1455" s="17">
        <f>HYPERLINK("https://docs.wto.org/imrd/directdoc.asp?DDFDocuments/s/G/TBTN17/TPKM270A1.pdf","ES")</f>
      </c>
    </row>
    <row r="1456">
      <c r="A1456" s="11" t="s">
        <v>3183</v>
      </c>
      <c r="B1456" s="12" t="s">
        <v>126</v>
      </c>
      <c r="C1456" s="13">
        <v>42944</v>
      </c>
      <c r="D1456" s="14" t="s">
        <v>13</v>
      </c>
      <c r="E1456" s="15" t="s">
        <v>3184</v>
      </c>
      <c r="F1456" s="16"/>
      <c r="G1456" s="15"/>
      <c r="H1456" s="15" t="s">
        <v>640</v>
      </c>
      <c r="I1456" s="17">
        <f>HYPERLINK("https://docs.wto.org/imrd/directdoc.asp?DDFDocuments/q/G/TBTN17/TPKM282.pdf","EN")</f>
      </c>
      <c r="J1456" s="17">
        <f>HYPERLINK("https://docs.wto.org/imrd/directdoc.asp?DDFDocuments/r/G/TBTN17/TPKM282.pdf","FR")</f>
      </c>
      <c r="K1456" s="17">
        <f>HYPERLINK("https://docs.wto.org/imrd/directdoc.asp?DDFDocuments/s/G/TBTN17/TPKM282.pdf","ES")</f>
      </c>
    </row>
    <row r="1457">
      <c r="A1457" s="11" t="s">
        <v>3185</v>
      </c>
      <c r="B1457" s="12" t="s">
        <v>321</v>
      </c>
      <c r="C1457" s="13">
        <v>42944</v>
      </c>
      <c r="D1457" s="14" t="s">
        <v>51</v>
      </c>
      <c r="E1457" s="15" t="s">
        <v>3186</v>
      </c>
      <c r="F1457" s="16"/>
      <c r="G1457" s="15"/>
      <c r="H1457" s="15" t="s">
        <v>3187</v>
      </c>
      <c r="I1457" s="17">
        <f>HYPERLINK("https://docs.wto.org/imrd/directdoc.asp?DDFDocuments/q/G/TBTN15/TUR63A1.pdf","EN")</f>
      </c>
      <c r="J1457" s="17">
        <f>HYPERLINK("https://docs.wto.org/imrd/directdoc.asp?DDFDocuments/r/G/TBTN15/TUR63A1.pdf","FR")</f>
      </c>
      <c r="K1457" s="17">
        <f>HYPERLINK("https://docs.wto.org/imrd/directdoc.asp?DDFDocuments/s/G/TBTN15/TUR63A1.pdf","ES")</f>
      </c>
    </row>
    <row r="1458">
      <c r="A1458" s="11" t="s">
        <v>3188</v>
      </c>
      <c r="B1458" s="12" t="s">
        <v>83</v>
      </c>
      <c r="C1458" s="13">
        <v>42941</v>
      </c>
      <c r="D1458" s="14" t="s">
        <v>13</v>
      </c>
      <c r="E1458" s="15" t="s">
        <v>3189</v>
      </c>
      <c r="F1458" s="16" t="s">
        <v>1010</v>
      </c>
      <c r="G1458" s="15"/>
      <c r="H1458" s="15" t="s">
        <v>16</v>
      </c>
      <c r="I1458" s="17">
        <f>HYPERLINK("https://docs.wto.org/imrd/directdoc.asp?DDFDocuments/q/G/TBTN17/BRA726.pdf","EN")</f>
      </c>
      <c r="J1458" s="17">
        <f>HYPERLINK("https://docs.wto.org/imrd/directdoc.asp?DDFDocuments/r/G/TBTN17/BRA726.pdf","FR")</f>
      </c>
      <c r="K1458" s="17">
        <f>HYPERLINK("https://docs.wto.org/imrd/directdoc.asp?DDFDocuments/s/G/TBTN17/BRA726.pdf","ES")</f>
      </c>
    </row>
    <row r="1459">
      <c r="A1459" s="11" t="s">
        <v>3190</v>
      </c>
      <c r="B1459" s="12" t="s">
        <v>309</v>
      </c>
      <c r="C1459" s="13">
        <v>42941</v>
      </c>
      <c r="D1459" s="14" t="s">
        <v>51</v>
      </c>
      <c r="E1459" s="15" t="s">
        <v>3191</v>
      </c>
      <c r="F1459" s="16"/>
      <c r="G1459" s="15"/>
      <c r="H1459" s="15" t="s">
        <v>54</v>
      </c>
      <c r="I1459" s="17">
        <f>HYPERLINK("https://docs.wto.org/imrd/directdoc.asp?DDFDocuments/q/G/TBTN10/CHL122A1.pdf","EN")</f>
      </c>
      <c r="J1459" s="17">
        <f>HYPERLINK("https://docs.wto.org/imrd/directdoc.asp?DDFDocuments/r/G/TBTN10/CHL122A1.pdf","FR")</f>
      </c>
      <c r="K1459" s="17">
        <f>HYPERLINK("https://docs.wto.org/imrd/directdoc.asp?DDFDocuments/s/G/TBTN10/CHL122A1.pdf","ES")</f>
      </c>
    </row>
    <row r="1460">
      <c r="A1460" s="11" t="s">
        <v>3192</v>
      </c>
      <c r="B1460" s="12" t="s">
        <v>89</v>
      </c>
      <c r="C1460" s="13">
        <v>42941</v>
      </c>
      <c r="D1460" s="14" t="s">
        <v>13</v>
      </c>
      <c r="E1460" s="15" t="s">
        <v>3193</v>
      </c>
      <c r="F1460" s="16"/>
      <c r="G1460" s="15"/>
      <c r="H1460" s="15" t="s">
        <v>417</v>
      </c>
      <c r="I1460" s="17">
        <f>HYPERLINK("https://docs.wto.org/imrd/directdoc.asp?DDFDocuments/q/G/TBTN17/EU495.pdf","EN")</f>
      </c>
      <c r="J1460" s="17">
        <f>HYPERLINK("https://docs.wto.org/imrd/directdoc.asp?DDFDocuments/r/G/TBTN17/EU495.pdf","FR")</f>
      </c>
      <c r="K1460" s="17">
        <f>HYPERLINK("https://docs.wto.org/imrd/directdoc.asp?DDFDocuments/s/G/TBTN17/EU495.pdf","ES")</f>
      </c>
    </row>
    <row r="1461">
      <c r="A1461" s="11" t="s">
        <v>3194</v>
      </c>
      <c r="B1461" s="12" t="s">
        <v>341</v>
      </c>
      <c r="C1461" s="13">
        <v>42941</v>
      </c>
      <c r="D1461" s="14" t="s">
        <v>13</v>
      </c>
      <c r="E1461" s="15" t="s">
        <v>3195</v>
      </c>
      <c r="F1461" s="16" t="s">
        <v>3196</v>
      </c>
      <c r="G1461" s="15" t="s">
        <v>1112</v>
      </c>
      <c r="H1461" s="15" t="s">
        <v>68</v>
      </c>
      <c r="I1461" s="17">
        <f>HYPERLINK("https://docs.wto.org/imrd/directdoc.asp?DDFDocuments/q/G/TBTN17/KOR720.pdf","EN")</f>
      </c>
      <c r="J1461" s="17">
        <f>HYPERLINK("https://docs.wto.org/imrd/directdoc.asp?DDFDocuments/r/G/TBTN17/KOR720.pdf","FR")</f>
      </c>
      <c r="K1461" s="17">
        <f>HYPERLINK("https://docs.wto.org/imrd/directdoc.asp?DDFDocuments/s/G/TBTN17/KOR720.pdf","ES")</f>
      </c>
    </row>
    <row r="1462">
      <c r="A1462" s="11" t="s">
        <v>3197</v>
      </c>
      <c r="B1462" s="12" t="s">
        <v>386</v>
      </c>
      <c r="C1462" s="13">
        <v>42941</v>
      </c>
      <c r="D1462" s="14" t="s">
        <v>51</v>
      </c>
      <c r="E1462" s="15" t="s">
        <v>3198</v>
      </c>
      <c r="F1462" s="16" t="s">
        <v>3199</v>
      </c>
      <c r="G1462" s="15"/>
      <c r="H1462" s="15" t="s">
        <v>64</v>
      </c>
      <c r="I1462" s="17">
        <f>HYPERLINK("https://docs.wto.org/imrd/directdoc.asp?DDFDocuments/q/G/TBTN01/THA60R1A1.pdf","EN")</f>
      </c>
      <c r="J1462" s="17">
        <f>HYPERLINK("https://docs.wto.org/imrd/directdoc.asp?DDFDocuments/r/G/TBTN01/THA60R1A1.pdf","FR")</f>
      </c>
      <c r="K1462" s="17">
        <f>HYPERLINK("https://docs.wto.org/imrd/directdoc.asp?DDFDocuments/s/G/TBTN01/THA60R1A1.pdf","ES")</f>
      </c>
    </row>
    <row r="1463">
      <c r="A1463" s="11" t="s">
        <v>3200</v>
      </c>
      <c r="B1463" s="12" t="s">
        <v>1083</v>
      </c>
      <c r="C1463" s="13">
        <v>42940</v>
      </c>
      <c r="D1463" s="14" t="s">
        <v>13</v>
      </c>
      <c r="E1463" s="15" t="s">
        <v>573</v>
      </c>
      <c r="F1463" s="16"/>
      <c r="G1463" s="15"/>
      <c r="H1463" s="15" t="s">
        <v>265</v>
      </c>
      <c r="I1463" s="17">
        <f>HYPERLINK("https://docs.wto.org/imrd/directdoc.asp?DDFDocuments/q/G/TBTN17/CHE220.pdf","EN")</f>
      </c>
      <c r="J1463" s="17">
        <f>HYPERLINK("https://docs.wto.org/imrd/directdoc.asp?DDFDocuments/r/G/TBTN17/CHE220.pdf","FR")</f>
      </c>
      <c r="K1463" s="17">
        <f>HYPERLINK("https://docs.wto.org/imrd/directdoc.asp?DDFDocuments/s/G/TBTN17/CHE220.pdf","ES")</f>
      </c>
    </row>
    <row r="1464">
      <c r="A1464" s="11" t="s">
        <v>3201</v>
      </c>
      <c r="B1464" s="12" t="s">
        <v>1083</v>
      </c>
      <c r="C1464" s="13">
        <v>42940</v>
      </c>
      <c r="D1464" s="14" t="s">
        <v>13</v>
      </c>
      <c r="E1464" s="15" t="s">
        <v>573</v>
      </c>
      <c r="F1464" s="16"/>
      <c r="G1464" s="15"/>
      <c r="H1464" s="15" t="s">
        <v>3202</v>
      </c>
      <c r="I1464" s="17">
        <f>HYPERLINK("https://docs.wto.org/imrd/directdoc.asp?DDFDocuments/q/G/TBTN17/CHE221.pdf","EN")</f>
      </c>
      <c r="J1464" s="17">
        <f>HYPERLINK("https://docs.wto.org/imrd/directdoc.asp?DDFDocuments/r/G/TBTN17/CHE221.pdf","FR")</f>
      </c>
      <c r="K1464" s="17">
        <f>HYPERLINK("https://docs.wto.org/imrd/directdoc.asp?DDFDocuments/s/G/TBTN17/CHE221.pdf","ES")</f>
      </c>
    </row>
    <row r="1465">
      <c r="A1465" s="11" t="s">
        <v>3203</v>
      </c>
      <c r="B1465" s="12" t="s">
        <v>1083</v>
      </c>
      <c r="C1465" s="13">
        <v>42940</v>
      </c>
      <c r="D1465" s="14" t="s">
        <v>13</v>
      </c>
      <c r="E1465" s="15" t="s">
        <v>573</v>
      </c>
      <c r="F1465" s="16"/>
      <c r="G1465" s="15"/>
      <c r="H1465" s="15" t="s">
        <v>3202</v>
      </c>
      <c r="I1465" s="17">
        <f>HYPERLINK("https://docs.wto.org/imrd/directdoc.asp?DDFDocuments/q/G/TBTN17/CHE222.pdf","EN")</f>
      </c>
      <c r="J1465" s="17">
        <f>HYPERLINK("https://docs.wto.org/imrd/directdoc.asp?DDFDocuments/r/G/TBTN17/CHE222.pdf","FR")</f>
      </c>
      <c r="K1465" s="17">
        <f>HYPERLINK("https://docs.wto.org/imrd/directdoc.asp?DDFDocuments/s/G/TBTN17/CHE222.pdf","ES")</f>
      </c>
    </row>
    <row r="1466">
      <c r="A1466" s="11" t="s">
        <v>3204</v>
      </c>
      <c r="B1466" s="12" t="s">
        <v>1083</v>
      </c>
      <c r="C1466" s="13">
        <v>42940</v>
      </c>
      <c r="D1466" s="14" t="s">
        <v>13</v>
      </c>
      <c r="E1466" s="15" t="s">
        <v>573</v>
      </c>
      <c r="F1466" s="16"/>
      <c r="G1466" s="15"/>
      <c r="H1466" s="15" t="s">
        <v>265</v>
      </c>
      <c r="I1466" s="17">
        <f>HYPERLINK("https://docs.wto.org/imrd/directdoc.asp?DDFDocuments/q/G/TBTN17/CHE223.pdf","EN")</f>
      </c>
      <c r="J1466" s="17">
        <f>HYPERLINK("https://docs.wto.org/imrd/directdoc.asp?DDFDocuments/r/G/TBTN17/CHE223.pdf","FR")</f>
      </c>
      <c r="K1466" s="17">
        <f>HYPERLINK("https://docs.wto.org/imrd/directdoc.asp?DDFDocuments/s/G/TBTN17/CHE223.pdf","ES")</f>
      </c>
    </row>
    <row r="1467">
      <c r="A1467" s="11" t="s">
        <v>3205</v>
      </c>
      <c r="B1467" s="12" t="s">
        <v>56</v>
      </c>
      <c r="C1467" s="13">
        <v>42940</v>
      </c>
      <c r="D1467" s="14" t="s">
        <v>51</v>
      </c>
      <c r="E1467" s="15" t="s">
        <v>2168</v>
      </c>
      <c r="F1467" s="16"/>
      <c r="G1467" s="15" t="s">
        <v>3206</v>
      </c>
      <c r="H1467" s="15" t="s">
        <v>81</v>
      </c>
      <c r="I1467" s="17">
        <f>HYPERLINK("https://docs.wto.org/imrd/directdoc.asp?DDFDocuments/q/G/TBTN15/USA1013A3.pdf","EN")</f>
      </c>
      <c r="J1467" s="17">
        <f>HYPERLINK("https://docs.wto.org/imrd/directdoc.asp?DDFDocuments/r/G/TBTN15/USA1013A3.pdf","FR")</f>
      </c>
      <c r="K1467" s="17">
        <f>HYPERLINK("https://docs.wto.org/imrd/directdoc.asp?DDFDocuments/s/G/TBTN15/USA1013A3.pdf","ES")</f>
      </c>
    </row>
    <row r="1468">
      <c r="A1468" s="11" t="s">
        <v>3207</v>
      </c>
      <c r="B1468" s="12" t="s">
        <v>56</v>
      </c>
      <c r="C1468" s="13">
        <v>42940</v>
      </c>
      <c r="D1468" s="14" t="s">
        <v>13</v>
      </c>
      <c r="E1468" s="15" t="s">
        <v>3208</v>
      </c>
      <c r="F1468" s="16"/>
      <c r="G1468" s="15" t="s">
        <v>1179</v>
      </c>
      <c r="H1468" s="15" t="s">
        <v>68</v>
      </c>
      <c r="I1468" s="17">
        <f>HYPERLINK("https://docs.wto.org/imrd/directdoc.asp?DDFDocuments/q/G/TBTN17/USA1302.pdf","EN")</f>
      </c>
      <c r="J1468" s="17">
        <f>HYPERLINK("https://docs.wto.org/imrd/directdoc.asp?DDFDocuments/r/G/TBTN17/USA1302.pdf","FR")</f>
      </c>
      <c r="K1468" s="17">
        <f>HYPERLINK("https://docs.wto.org/imrd/directdoc.asp?DDFDocuments/s/G/TBTN17/USA1302.pdf","ES")</f>
      </c>
    </row>
    <row r="1469">
      <c r="A1469" s="11" t="s">
        <v>3209</v>
      </c>
      <c r="B1469" s="12" t="s">
        <v>83</v>
      </c>
      <c r="C1469" s="13">
        <v>42937</v>
      </c>
      <c r="D1469" s="14" t="s">
        <v>51</v>
      </c>
      <c r="E1469" s="15" t="s">
        <v>3210</v>
      </c>
      <c r="F1469" s="16" t="s">
        <v>3211</v>
      </c>
      <c r="G1469" s="15"/>
      <c r="H1469" s="15" t="s">
        <v>399</v>
      </c>
      <c r="I1469" s="17">
        <f>HYPERLINK("https://docs.wto.org/imrd/directdoc.asp?DDFDocuments/q/G/TBTN15/BRA642A1.pdf","EN")</f>
      </c>
      <c r="J1469" s="17">
        <f>HYPERLINK("https://docs.wto.org/imrd/directdoc.asp?DDFDocuments/r/G/TBTN15/BRA642A1.pdf","FR")</f>
      </c>
      <c r="K1469" s="17">
        <f>HYPERLINK("https://docs.wto.org/imrd/directdoc.asp?DDFDocuments/s/G/TBTN15/BRA642A1.pdf","ES")</f>
      </c>
    </row>
    <row r="1470">
      <c r="A1470" s="11" t="s">
        <v>3212</v>
      </c>
      <c r="B1470" s="12" t="s">
        <v>292</v>
      </c>
      <c r="C1470" s="13">
        <v>42937</v>
      </c>
      <c r="D1470" s="14" t="s">
        <v>51</v>
      </c>
      <c r="E1470" s="15" t="s">
        <v>1671</v>
      </c>
      <c r="F1470" s="16"/>
      <c r="G1470" s="15" t="s">
        <v>91</v>
      </c>
      <c r="H1470" s="15" t="s">
        <v>114</v>
      </c>
      <c r="I1470" s="17">
        <f>HYPERLINK("https://docs.wto.org/imrd/directdoc.asp?DDFDocuments/q/G/TBTN17/JPN551A1.pdf","EN")</f>
      </c>
      <c r="J1470" s="17">
        <f>HYPERLINK("https://docs.wto.org/imrd/directdoc.asp?DDFDocuments/r/G/TBTN17/JPN551A1.pdf","FR")</f>
      </c>
      <c r="K1470" s="17">
        <f>HYPERLINK("https://docs.wto.org/imrd/directdoc.asp?DDFDocuments/s/G/TBTN17/JPN551A1.pdf","ES")</f>
      </c>
    </row>
    <row r="1471">
      <c r="A1471" s="11" t="s">
        <v>3213</v>
      </c>
      <c r="B1471" s="12" t="s">
        <v>1991</v>
      </c>
      <c r="C1471" s="13">
        <v>42937</v>
      </c>
      <c r="D1471" s="14" t="s">
        <v>13</v>
      </c>
      <c r="E1471" s="15" t="s">
        <v>3214</v>
      </c>
      <c r="F1471" s="16" t="s">
        <v>3215</v>
      </c>
      <c r="G1471" s="15"/>
      <c r="H1471" s="15" t="s">
        <v>16</v>
      </c>
      <c r="I1471" s="17">
        <f>HYPERLINK("https://docs.wto.org/imrd/directdoc.asp?DDFDocuments/q/G/TBTN17/URY16.pdf","EN")</f>
      </c>
      <c r="J1471" s="17">
        <f>HYPERLINK("https://docs.wto.org/imrd/directdoc.asp?DDFDocuments/r/G/TBTN17/URY16.pdf","FR")</f>
      </c>
      <c r="K1471" s="17">
        <f>HYPERLINK("https://docs.wto.org/imrd/directdoc.asp?DDFDocuments/s/G/TBTN17/URY16.pdf","ES")</f>
      </c>
    </row>
    <row r="1472">
      <c r="A1472" s="11" t="s">
        <v>3216</v>
      </c>
      <c r="B1472" s="12" t="s">
        <v>56</v>
      </c>
      <c r="C1472" s="13">
        <v>42937</v>
      </c>
      <c r="D1472" s="14" t="s">
        <v>51</v>
      </c>
      <c r="E1472" s="15" t="s">
        <v>2168</v>
      </c>
      <c r="F1472" s="16"/>
      <c r="G1472" s="15" t="s">
        <v>3206</v>
      </c>
      <c r="H1472" s="15" t="s">
        <v>81</v>
      </c>
      <c r="I1472" s="17">
        <f>HYPERLINK("https://docs.wto.org/imrd/directdoc.asp?DDFDocuments/q/G/TBTN17/USA1276A1.pdf","EN")</f>
      </c>
      <c r="J1472" s="17">
        <f>HYPERLINK("https://docs.wto.org/imrd/directdoc.asp?DDFDocuments/r/G/TBTN17/USA1276A1.pdf","FR")</f>
      </c>
      <c r="K1472" s="17">
        <f>HYPERLINK("https://docs.wto.org/imrd/directdoc.asp?DDFDocuments/s/G/TBTN17/USA1276A1.pdf","ES")</f>
      </c>
    </row>
    <row r="1473">
      <c r="A1473" s="11" t="s">
        <v>3217</v>
      </c>
      <c r="B1473" s="12" t="s">
        <v>56</v>
      </c>
      <c r="C1473" s="13">
        <v>42937</v>
      </c>
      <c r="D1473" s="14" t="s">
        <v>51</v>
      </c>
      <c r="E1473" s="15" t="s">
        <v>2168</v>
      </c>
      <c r="F1473" s="16"/>
      <c r="G1473" s="15" t="s">
        <v>3206</v>
      </c>
      <c r="H1473" s="15" t="s">
        <v>81</v>
      </c>
      <c r="I1473" s="17">
        <f>HYPERLINK("https://docs.wto.org/imrd/directdoc.asp?DDFDocuments/q/G/TBTN17/USA1277A1.pdf","EN")</f>
      </c>
      <c r="J1473" s="17">
        <f>HYPERLINK("https://docs.wto.org/imrd/directdoc.asp?DDFDocuments/r/G/TBTN17/USA1277A1.pdf","FR")</f>
      </c>
      <c r="K1473" s="17">
        <f>HYPERLINK("https://docs.wto.org/imrd/directdoc.asp?DDFDocuments/s/G/TBTN17/USA1277A1.pdf","ES")</f>
      </c>
    </row>
    <row r="1474">
      <c r="A1474" s="11" t="s">
        <v>3218</v>
      </c>
      <c r="B1474" s="12" t="s">
        <v>56</v>
      </c>
      <c r="C1474" s="13">
        <v>42937</v>
      </c>
      <c r="D1474" s="14" t="s">
        <v>109</v>
      </c>
      <c r="E1474" s="15" t="s">
        <v>3219</v>
      </c>
      <c r="F1474" s="16" t="s">
        <v>3220</v>
      </c>
      <c r="G1474" s="15" t="s">
        <v>407</v>
      </c>
      <c r="H1474" s="15" t="s">
        <v>59</v>
      </c>
      <c r="I1474" s="17">
        <f>HYPERLINK("https://docs.wto.org/imrd/directdoc.asp?DDFDocuments/q/G/TBTN17/USA1292A1C1.pdf","EN")</f>
      </c>
      <c r="J1474" s="17">
        <f>HYPERLINK("https://docs.wto.org/imrd/directdoc.asp?DDFDocuments/r/G/TBTN17/USA1292A1C1.pdf","FR")</f>
      </c>
      <c r="K1474" s="17">
        <f>HYPERLINK("https://docs.wto.org/imrd/directdoc.asp?DDFDocuments/s/G/TBTN17/USA1292A1C1.pdf","ES")</f>
      </c>
    </row>
    <row r="1475">
      <c r="A1475" s="11" t="s">
        <v>3221</v>
      </c>
      <c r="B1475" s="12" t="s">
        <v>56</v>
      </c>
      <c r="C1475" s="13">
        <v>42937</v>
      </c>
      <c r="D1475" s="14" t="s">
        <v>51</v>
      </c>
      <c r="E1475" s="15" t="s">
        <v>3222</v>
      </c>
      <c r="F1475" s="16"/>
      <c r="G1475" s="15" t="s">
        <v>3223</v>
      </c>
      <c r="H1475" s="15" t="s">
        <v>3224</v>
      </c>
      <c r="I1475" s="17">
        <f>HYPERLINK("https://docs.wto.org/imrd/directdoc.asp?DDFDocuments/q/G/TBTN17/USA1301A1.pdf","EN")</f>
      </c>
      <c r="J1475" s="17">
        <f>HYPERLINK("https://docs.wto.org/imrd/directdoc.asp?DDFDocuments/r/G/TBTN17/USA1301A1.pdf","FR")</f>
      </c>
      <c r="K1475" s="17">
        <f>HYPERLINK("https://docs.wto.org/imrd/directdoc.asp?DDFDocuments/s/G/TBTN17/USA1301A1.pdf","ES")</f>
      </c>
    </row>
    <row r="1476">
      <c r="A1476" s="11" t="s">
        <v>3225</v>
      </c>
      <c r="B1476" s="12" t="s">
        <v>532</v>
      </c>
      <c r="C1476" s="13">
        <v>42937</v>
      </c>
      <c r="D1476" s="14" t="s">
        <v>13</v>
      </c>
      <c r="E1476" s="15" t="s">
        <v>3226</v>
      </c>
      <c r="F1476" s="16"/>
      <c r="G1476" s="15"/>
      <c r="H1476" s="15" t="s">
        <v>640</v>
      </c>
      <c r="I1476" s="17">
        <f>HYPERLINK("https://docs.wto.org/imrd/directdoc.asp?DDFDocuments/q/G/TBTN17/VNM102.pdf","EN")</f>
      </c>
      <c r="J1476" s="17">
        <f>HYPERLINK("https://docs.wto.org/imrd/directdoc.asp?DDFDocuments/r/G/TBTN17/VNM102.pdf","FR")</f>
      </c>
      <c r="K1476" s="17">
        <f>HYPERLINK("https://docs.wto.org/imrd/directdoc.asp?DDFDocuments/s/G/TBTN17/VNM102.pdf","ES")</f>
      </c>
    </row>
    <row r="1477">
      <c r="A1477" s="11" t="s">
        <v>3227</v>
      </c>
      <c r="B1477" s="12" t="s">
        <v>309</v>
      </c>
      <c r="C1477" s="13">
        <v>42936</v>
      </c>
      <c r="D1477" s="14" t="s">
        <v>13</v>
      </c>
      <c r="E1477" s="15" t="s">
        <v>3228</v>
      </c>
      <c r="F1477" s="16"/>
      <c r="G1477" s="15"/>
      <c r="H1477" s="15" t="s">
        <v>16</v>
      </c>
      <c r="I1477" s="17">
        <f>HYPERLINK("https://docs.wto.org/imrd/directdoc.asp?DDFDocuments/q/G/TBTN17/CHL418.pdf","EN")</f>
      </c>
      <c r="J1477" s="17">
        <f>HYPERLINK("https://docs.wto.org/imrd/directdoc.asp?DDFDocuments/r/G/TBTN17/CHL418.pdf","FR")</f>
      </c>
      <c r="K1477" s="17">
        <f>HYPERLINK("https://docs.wto.org/imrd/directdoc.asp?DDFDocuments/s/G/TBTN17/CHL418.pdf","ES")</f>
      </c>
    </row>
    <row r="1478">
      <c r="A1478" s="11" t="s">
        <v>3229</v>
      </c>
      <c r="B1478" s="12" t="s">
        <v>44</v>
      </c>
      <c r="C1478" s="13">
        <v>42936</v>
      </c>
      <c r="D1478" s="14" t="s">
        <v>13</v>
      </c>
      <c r="E1478" s="15" t="s">
        <v>3230</v>
      </c>
      <c r="F1478" s="16" t="s">
        <v>3231</v>
      </c>
      <c r="G1478" s="15"/>
      <c r="H1478" s="15" t="s">
        <v>142</v>
      </c>
      <c r="I1478" s="17">
        <f>HYPERLINK("https://docs.wto.org/imrd/directdoc.asp?DDFDocuments/q/G/TBTN17/MEX363.pdf","EN")</f>
      </c>
      <c r="J1478" s="17">
        <f>HYPERLINK("https://docs.wto.org/imrd/directdoc.asp?DDFDocuments/r/G/TBTN17/MEX363.pdf","FR")</f>
      </c>
      <c r="K1478" s="17">
        <f>HYPERLINK("https://docs.wto.org/imrd/directdoc.asp?DDFDocuments/s/G/TBTN17/MEX363.pdf","ES")</f>
      </c>
    </row>
    <row r="1479">
      <c r="A1479" s="11" t="s">
        <v>3232</v>
      </c>
      <c r="B1479" s="12" t="s">
        <v>44</v>
      </c>
      <c r="C1479" s="13">
        <v>42936</v>
      </c>
      <c r="D1479" s="14" t="s">
        <v>13</v>
      </c>
      <c r="E1479" s="15" t="s">
        <v>3233</v>
      </c>
      <c r="F1479" s="16"/>
      <c r="G1479" s="15"/>
      <c r="H1479" s="15" t="s">
        <v>142</v>
      </c>
      <c r="I1479" s="17">
        <f>HYPERLINK("https://docs.wto.org/imrd/directdoc.asp?DDFDocuments/q/G/TBTN17/MEX364.pdf","EN")</f>
      </c>
      <c r="J1479" s="17">
        <f>HYPERLINK("https://docs.wto.org/imrd/directdoc.asp?DDFDocuments/r/G/TBTN17/MEX364.pdf","FR")</f>
      </c>
      <c r="K1479" s="17">
        <f>HYPERLINK("https://docs.wto.org/imrd/directdoc.asp?DDFDocuments/s/G/TBTN17/MEX364.pdf","ES")</f>
      </c>
    </row>
    <row r="1480">
      <c r="A1480" s="11" t="s">
        <v>3234</v>
      </c>
      <c r="B1480" s="12" t="s">
        <v>44</v>
      </c>
      <c r="C1480" s="13">
        <v>42936</v>
      </c>
      <c r="D1480" s="14" t="s">
        <v>13</v>
      </c>
      <c r="E1480" s="15" t="s">
        <v>3235</v>
      </c>
      <c r="F1480" s="16"/>
      <c r="G1480" s="15"/>
      <c r="H1480" s="15" t="s">
        <v>149</v>
      </c>
      <c r="I1480" s="17">
        <f>HYPERLINK("https://docs.wto.org/imrd/directdoc.asp?DDFDocuments/q/G/TBTN17/MEX365.pdf","EN")</f>
      </c>
      <c r="J1480" s="17">
        <f>HYPERLINK("https://docs.wto.org/imrd/directdoc.asp?DDFDocuments/r/G/TBTN17/MEX365.pdf","FR")</f>
      </c>
      <c r="K1480" s="17">
        <f>HYPERLINK("https://docs.wto.org/imrd/directdoc.asp?DDFDocuments/s/G/TBTN17/MEX365.pdf","ES")</f>
      </c>
    </row>
    <row r="1481">
      <c r="A1481" s="11" t="s">
        <v>3236</v>
      </c>
      <c r="B1481" s="12" t="s">
        <v>44</v>
      </c>
      <c r="C1481" s="13">
        <v>42936</v>
      </c>
      <c r="D1481" s="14" t="s">
        <v>13</v>
      </c>
      <c r="E1481" s="15" t="s">
        <v>3237</v>
      </c>
      <c r="F1481" s="16" t="s">
        <v>3238</v>
      </c>
      <c r="G1481" s="15"/>
      <c r="H1481" s="15" t="s">
        <v>16</v>
      </c>
      <c r="I1481" s="17">
        <f>HYPERLINK("https://docs.wto.org/imrd/directdoc.asp?DDFDocuments/q/G/TBTN17/MEX366.pdf","EN")</f>
      </c>
      <c r="J1481" s="17">
        <f>HYPERLINK("https://docs.wto.org/imrd/directdoc.asp?DDFDocuments/r/G/TBTN17/MEX366.pdf","FR")</f>
      </c>
      <c r="K1481" s="17">
        <f>HYPERLINK("https://docs.wto.org/imrd/directdoc.asp?DDFDocuments/s/G/TBTN17/MEX366.pdf","ES")</f>
      </c>
    </row>
    <row r="1482">
      <c r="A1482" s="11" t="s">
        <v>3239</v>
      </c>
      <c r="B1482" s="12" t="s">
        <v>383</v>
      </c>
      <c r="C1482" s="13">
        <v>42936</v>
      </c>
      <c r="D1482" s="14" t="s">
        <v>13</v>
      </c>
      <c r="E1482" s="15" t="s">
        <v>3240</v>
      </c>
      <c r="F1482" s="16" t="s">
        <v>3241</v>
      </c>
      <c r="G1482" s="15"/>
      <c r="H1482" s="15" t="s">
        <v>149</v>
      </c>
      <c r="I1482" s="17">
        <f>HYPERLINK("https://docs.wto.org/imrd/directdoc.asp?DDFDocuments/q/G/TBTN17/SGP36.pdf","EN")</f>
      </c>
      <c r="J1482" s="17">
        <f>HYPERLINK("https://docs.wto.org/imrd/directdoc.asp?DDFDocuments/r/G/TBTN17/SGP36.pdf","FR")</f>
      </c>
      <c r="K1482" s="17">
        <f>HYPERLINK("https://docs.wto.org/imrd/directdoc.asp?DDFDocuments/s/G/TBTN17/SGP36.pdf","ES")</f>
      </c>
    </row>
    <row r="1483">
      <c r="A1483" s="11" t="s">
        <v>3242</v>
      </c>
      <c r="B1483" s="12" t="s">
        <v>185</v>
      </c>
      <c r="C1483" s="13">
        <v>42936</v>
      </c>
      <c r="D1483" s="14" t="s">
        <v>13</v>
      </c>
      <c r="E1483" s="15" t="s">
        <v>3243</v>
      </c>
      <c r="F1483" s="16" t="s">
        <v>3244</v>
      </c>
      <c r="G1483" s="15" t="s">
        <v>3245</v>
      </c>
      <c r="H1483" s="15" t="s">
        <v>3246</v>
      </c>
      <c r="I1483" s="17">
        <f>HYPERLINK("https://docs.wto.org/imrd/directdoc.asp?DDFDocuments/q/G/TBTN17/UGA703.pdf","EN")</f>
      </c>
      <c r="J1483" s="17">
        <f>HYPERLINK("https://docs.wto.org/imrd/directdoc.asp?DDFDocuments/r/G/TBTN17/UGA703.pdf","FR")</f>
      </c>
      <c r="K1483" s="17">
        <f>HYPERLINK("https://docs.wto.org/imrd/directdoc.asp?DDFDocuments/s/G/TBTN17/UGA703.pdf","ES")</f>
      </c>
    </row>
    <row r="1484">
      <c r="A1484" s="11" t="s">
        <v>3247</v>
      </c>
      <c r="B1484" s="12" t="s">
        <v>185</v>
      </c>
      <c r="C1484" s="13">
        <v>42936</v>
      </c>
      <c r="D1484" s="14" t="s">
        <v>13</v>
      </c>
      <c r="E1484" s="15" t="s">
        <v>3248</v>
      </c>
      <c r="F1484" s="16"/>
      <c r="G1484" s="15" t="s">
        <v>188</v>
      </c>
      <c r="H1484" s="15" t="s">
        <v>3246</v>
      </c>
      <c r="I1484" s="17">
        <f>HYPERLINK("https://docs.wto.org/imrd/directdoc.asp?DDFDocuments/q/G/TBTN17/UGA704.pdf","EN")</f>
      </c>
      <c r="J1484" s="17">
        <f>HYPERLINK("https://docs.wto.org/imrd/directdoc.asp?DDFDocuments/r/G/TBTN17/UGA704.pdf","FR")</f>
      </c>
      <c r="K1484" s="17">
        <f>HYPERLINK("https://docs.wto.org/imrd/directdoc.asp?DDFDocuments/s/G/TBTN17/UGA704.pdf","ES")</f>
      </c>
    </row>
    <row r="1485">
      <c r="A1485" s="11" t="s">
        <v>3249</v>
      </c>
      <c r="B1485" s="12" t="s">
        <v>1991</v>
      </c>
      <c r="C1485" s="13">
        <v>42936</v>
      </c>
      <c r="D1485" s="14" t="s">
        <v>13</v>
      </c>
      <c r="E1485" s="15" t="s">
        <v>3250</v>
      </c>
      <c r="F1485" s="16"/>
      <c r="G1485" s="15"/>
      <c r="H1485" s="15" t="s">
        <v>16</v>
      </c>
      <c r="I1485" s="17">
        <f>HYPERLINK("https://docs.wto.org/imrd/directdoc.asp?DDFDocuments/q/G/TBTN17/URY15.pdf","EN")</f>
      </c>
      <c r="J1485" s="17">
        <f>HYPERLINK("https://docs.wto.org/imrd/directdoc.asp?DDFDocuments/r/G/TBTN17/URY15.pdf","FR")</f>
      </c>
      <c r="K1485" s="17">
        <f>HYPERLINK("https://docs.wto.org/imrd/directdoc.asp?DDFDocuments/s/G/TBTN17/URY15.pdf","ES")</f>
      </c>
    </row>
    <row r="1486">
      <c r="A1486" s="11" t="s">
        <v>3251</v>
      </c>
      <c r="B1486" s="12" t="s">
        <v>185</v>
      </c>
      <c r="C1486" s="13">
        <v>42935</v>
      </c>
      <c r="D1486" s="14" t="s">
        <v>51</v>
      </c>
      <c r="E1486" s="15" t="s">
        <v>3252</v>
      </c>
      <c r="F1486" s="16"/>
      <c r="G1486" s="15"/>
      <c r="H1486" s="15" t="s">
        <v>161</v>
      </c>
      <c r="I1486" s="17">
        <f>HYPERLINK("https://docs.wto.org/imrd/directdoc.asp?DDFDocuments/q/G/TBTN11/UGA187A1.pdf","EN")</f>
      </c>
      <c r="J1486" s="17">
        <f>HYPERLINK("https://docs.wto.org/imrd/directdoc.asp?DDFDocuments/r/G/TBTN11/UGA187A1.pdf","FR")</f>
      </c>
      <c r="K1486" s="17">
        <f>HYPERLINK("https://docs.wto.org/imrd/directdoc.asp?DDFDocuments/s/G/TBTN11/UGA187A1.pdf","ES")</f>
      </c>
    </row>
    <row r="1487">
      <c r="A1487" s="11" t="s">
        <v>3253</v>
      </c>
      <c r="B1487" s="12" t="s">
        <v>185</v>
      </c>
      <c r="C1487" s="13">
        <v>42935</v>
      </c>
      <c r="D1487" s="14" t="s">
        <v>51</v>
      </c>
      <c r="E1487" s="15" t="s">
        <v>3254</v>
      </c>
      <c r="F1487" s="16"/>
      <c r="G1487" s="15" t="s">
        <v>3255</v>
      </c>
      <c r="H1487" s="15" t="s">
        <v>54</v>
      </c>
      <c r="I1487" s="17">
        <f>HYPERLINK("https://docs.wto.org/imrd/directdoc.asp?DDFDocuments/q/G/TBTN12/UGA249A1.pdf","EN")</f>
      </c>
      <c r="J1487" s="17">
        <f>HYPERLINK("https://docs.wto.org/imrd/directdoc.asp?DDFDocuments/r/G/TBTN12/UGA249A1.pdf","FR")</f>
      </c>
      <c r="K1487" s="17">
        <f>HYPERLINK("https://docs.wto.org/imrd/directdoc.asp?DDFDocuments/s/G/TBTN12/UGA249A1.pdf","ES")</f>
      </c>
    </row>
    <row r="1488">
      <c r="A1488" s="11" t="s">
        <v>3256</v>
      </c>
      <c r="B1488" s="12" t="s">
        <v>185</v>
      </c>
      <c r="C1488" s="13">
        <v>42935</v>
      </c>
      <c r="D1488" s="14" t="s">
        <v>51</v>
      </c>
      <c r="E1488" s="15" t="s">
        <v>3257</v>
      </c>
      <c r="F1488" s="16"/>
      <c r="G1488" s="15" t="s">
        <v>3258</v>
      </c>
      <c r="H1488" s="15" t="s">
        <v>54</v>
      </c>
      <c r="I1488" s="17">
        <f>HYPERLINK("https://docs.wto.org/imrd/directdoc.asp?DDFDocuments/q/G/TBTN12/UGA285A1.pdf","EN")</f>
      </c>
      <c r="J1488" s="17">
        <f>HYPERLINK("https://docs.wto.org/imrd/directdoc.asp?DDFDocuments/r/G/TBTN12/UGA285A1.pdf","FR")</f>
      </c>
      <c r="K1488" s="17">
        <f>HYPERLINK("https://docs.wto.org/imrd/directdoc.asp?DDFDocuments/s/G/TBTN12/UGA285A1.pdf","ES")</f>
      </c>
    </row>
    <row r="1489">
      <c r="A1489" s="11" t="s">
        <v>3259</v>
      </c>
      <c r="B1489" s="12" t="s">
        <v>185</v>
      </c>
      <c r="C1489" s="13">
        <v>42935</v>
      </c>
      <c r="D1489" s="14" t="s">
        <v>51</v>
      </c>
      <c r="E1489" s="15" t="s">
        <v>3260</v>
      </c>
      <c r="F1489" s="16"/>
      <c r="G1489" s="15" t="s">
        <v>3261</v>
      </c>
      <c r="H1489" s="15" t="s">
        <v>1091</v>
      </c>
      <c r="I1489" s="17">
        <f>HYPERLINK("https://docs.wto.org/imrd/directdoc.asp?DDFDocuments/q/G/TBTN13/UGA320A1.pdf","EN")</f>
      </c>
      <c r="J1489" s="17">
        <f>HYPERLINK("https://docs.wto.org/imrd/directdoc.asp?DDFDocuments/r/G/TBTN13/UGA320A1.pdf","FR")</f>
      </c>
      <c r="K1489" s="17">
        <f>HYPERLINK("https://docs.wto.org/imrd/directdoc.asp?DDFDocuments/s/G/TBTN13/UGA320A1.pdf","ES")</f>
      </c>
    </row>
    <row r="1490">
      <c r="A1490" s="11" t="s">
        <v>3262</v>
      </c>
      <c r="B1490" s="12" t="s">
        <v>185</v>
      </c>
      <c r="C1490" s="13">
        <v>42935</v>
      </c>
      <c r="D1490" s="14" t="s">
        <v>51</v>
      </c>
      <c r="E1490" s="15" t="s">
        <v>3260</v>
      </c>
      <c r="F1490" s="16"/>
      <c r="G1490" s="15" t="s">
        <v>3261</v>
      </c>
      <c r="H1490" s="15" t="s">
        <v>1091</v>
      </c>
      <c r="I1490" s="17">
        <f>HYPERLINK("https://docs.wto.org/imrd/directdoc.asp?DDFDocuments/q/G/TBTN13/UGA322A1.pdf","EN")</f>
      </c>
      <c r="J1490" s="17">
        <f>HYPERLINK("https://docs.wto.org/imrd/directdoc.asp?DDFDocuments/r/G/TBTN13/UGA322A1.pdf","FR")</f>
      </c>
      <c r="K1490" s="17">
        <f>HYPERLINK("https://docs.wto.org/imrd/directdoc.asp?DDFDocuments/s/G/TBTN13/UGA322A1.pdf","ES")</f>
      </c>
    </row>
    <row r="1491">
      <c r="A1491" s="11" t="s">
        <v>3263</v>
      </c>
      <c r="B1491" s="12" t="s">
        <v>185</v>
      </c>
      <c r="C1491" s="13">
        <v>42935</v>
      </c>
      <c r="D1491" s="14" t="s">
        <v>51</v>
      </c>
      <c r="E1491" s="15" t="s">
        <v>3260</v>
      </c>
      <c r="F1491" s="16" t="s">
        <v>3264</v>
      </c>
      <c r="G1491" s="15" t="s">
        <v>3261</v>
      </c>
      <c r="H1491" s="15" t="s">
        <v>1091</v>
      </c>
      <c r="I1491" s="17">
        <f>HYPERLINK("https://docs.wto.org/imrd/directdoc.asp?DDFDocuments/q/G/TBTN13/UGA325A1.pdf","EN")</f>
      </c>
      <c r="J1491" s="17">
        <f>HYPERLINK("https://docs.wto.org/imrd/directdoc.asp?DDFDocuments/r/G/TBTN13/UGA325A1.pdf","FR")</f>
      </c>
      <c r="K1491" s="17">
        <f>HYPERLINK("https://docs.wto.org/imrd/directdoc.asp?DDFDocuments/s/G/TBTN13/UGA325A1.pdf","ES")</f>
      </c>
    </row>
    <row r="1492">
      <c r="A1492" s="11" t="s">
        <v>3265</v>
      </c>
      <c r="B1492" s="12" t="s">
        <v>185</v>
      </c>
      <c r="C1492" s="13">
        <v>42935</v>
      </c>
      <c r="D1492" s="14" t="s">
        <v>51</v>
      </c>
      <c r="E1492" s="15" t="s">
        <v>3260</v>
      </c>
      <c r="F1492" s="16"/>
      <c r="G1492" s="15" t="s">
        <v>3266</v>
      </c>
      <c r="H1492" s="15" t="s">
        <v>54</v>
      </c>
      <c r="I1492" s="17">
        <f>HYPERLINK("https://docs.wto.org/imrd/directdoc.asp?DDFDocuments/q/G/TBTN13/UGA326A1.pdf","EN")</f>
      </c>
      <c r="J1492" s="17">
        <f>HYPERLINK("https://docs.wto.org/imrd/directdoc.asp?DDFDocuments/r/G/TBTN13/UGA326A1.pdf","FR")</f>
      </c>
      <c r="K1492" s="17">
        <f>HYPERLINK("https://docs.wto.org/imrd/directdoc.asp?DDFDocuments/s/G/TBTN13/UGA326A1.pdf","ES")</f>
      </c>
    </row>
    <row r="1493">
      <c r="A1493" s="11" t="s">
        <v>3267</v>
      </c>
      <c r="B1493" s="12" t="s">
        <v>185</v>
      </c>
      <c r="C1493" s="13">
        <v>42935</v>
      </c>
      <c r="D1493" s="14" t="s">
        <v>51</v>
      </c>
      <c r="E1493" s="15" t="s">
        <v>3260</v>
      </c>
      <c r="F1493" s="16"/>
      <c r="G1493" s="15" t="s">
        <v>3268</v>
      </c>
      <c r="H1493" s="15" t="s">
        <v>1091</v>
      </c>
      <c r="I1493" s="17">
        <f>HYPERLINK("https://docs.wto.org/imrd/directdoc.asp?DDFDocuments/q/G/TBTN13/UGA327A1.pdf","EN")</f>
      </c>
      <c r="J1493" s="17">
        <f>HYPERLINK("https://docs.wto.org/imrd/directdoc.asp?DDFDocuments/r/G/TBTN13/UGA327A1.pdf","FR")</f>
      </c>
      <c r="K1493" s="17">
        <f>HYPERLINK("https://docs.wto.org/imrd/directdoc.asp?DDFDocuments/s/G/TBTN13/UGA327A1.pdf","ES")</f>
      </c>
    </row>
    <row r="1494">
      <c r="A1494" s="11" t="s">
        <v>3269</v>
      </c>
      <c r="B1494" s="12" t="s">
        <v>185</v>
      </c>
      <c r="C1494" s="13">
        <v>42935</v>
      </c>
      <c r="D1494" s="14" t="s">
        <v>51</v>
      </c>
      <c r="E1494" s="15" t="s">
        <v>3260</v>
      </c>
      <c r="F1494" s="16"/>
      <c r="G1494" s="15" t="s">
        <v>3261</v>
      </c>
      <c r="H1494" s="15" t="s">
        <v>1091</v>
      </c>
      <c r="I1494" s="17">
        <f>HYPERLINK("https://docs.wto.org/imrd/directdoc.asp?DDFDocuments/q/G/TBTN13/UGA328A1.pdf","EN")</f>
      </c>
      <c r="J1494" s="17">
        <f>HYPERLINK("https://docs.wto.org/imrd/directdoc.asp?DDFDocuments/r/G/TBTN13/UGA328A1.pdf","FR")</f>
      </c>
      <c r="K1494" s="17">
        <f>HYPERLINK("https://docs.wto.org/imrd/directdoc.asp?DDFDocuments/s/G/TBTN13/UGA328A1.pdf","ES")</f>
      </c>
    </row>
    <row r="1495">
      <c r="A1495" s="11" t="s">
        <v>3270</v>
      </c>
      <c r="B1495" s="12" t="s">
        <v>185</v>
      </c>
      <c r="C1495" s="13">
        <v>42935</v>
      </c>
      <c r="D1495" s="14" t="s">
        <v>51</v>
      </c>
      <c r="E1495" s="15"/>
      <c r="F1495" s="16"/>
      <c r="G1495" s="15" t="s">
        <v>3271</v>
      </c>
      <c r="H1495" s="15" t="s">
        <v>3036</v>
      </c>
      <c r="I1495" s="17">
        <f>HYPERLINK("https://docs.wto.org/imrd/directdoc.asp?DDFDocuments/q/G/TBTN15/UGA475A1.pdf","EN")</f>
      </c>
      <c r="J1495" s="17">
        <f>HYPERLINK("https://docs.wto.org/imrd/directdoc.asp?DDFDocuments/r/G/TBTN15/UGA475A1.pdf","FR")</f>
      </c>
      <c r="K1495" s="17">
        <f>HYPERLINK("https://docs.wto.org/imrd/directdoc.asp?DDFDocuments/s/G/TBTN15/UGA475A1.pdf","ES")</f>
      </c>
    </row>
    <row r="1496">
      <c r="A1496" s="11" t="s">
        <v>3272</v>
      </c>
      <c r="B1496" s="12" t="s">
        <v>185</v>
      </c>
      <c r="C1496" s="13">
        <v>42935</v>
      </c>
      <c r="D1496" s="14" t="s">
        <v>51</v>
      </c>
      <c r="E1496" s="15"/>
      <c r="F1496" s="16"/>
      <c r="G1496" s="15" t="s">
        <v>3271</v>
      </c>
      <c r="H1496" s="15" t="s">
        <v>3036</v>
      </c>
      <c r="I1496" s="17">
        <f>HYPERLINK("https://docs.wto.org/imrd/directdoc.asp?DDFDocuments/q/G/TBTN15/UGA476A1.pdf","EN")</f>
      </c>
      <c r="J1496" s="17">
        <f>HYPERLINK("https://docs.wto.org/imrd/directdoc.asp?DDFDocuments/r/G/TBTN15/UGA476A1.pdf","FR")</f>
      </c>
      <c r="K1496" s="17">
        <f>HYPERLINK("https://docs.wto.org/imrd/directdoc.asp?DDFDocuments/s/G/TBTN15/UGA476A1.pdf","ES")</f>
      </c>
    </row>
    <row r="1497">
      <c r="A1497" s="11" t="s">
        <v>3273</v>
      </c>
      <c r="B1497" s="12" t="s">
        <v>185</v>
      </c>
      <c r="C1497" s="13">
        <v>42935</v>
      </c>
      <c r="D1497" s="14" t="s">
        <v>51</v>
      </c>
      <c r="E1497" s="15"/>
      <c r="F1497" s="16"/>
      <c r="G1497" s="15" t="s">
        <v>3271</v>
      </c>
      <c r="H1497" s="15" t="s">
        <v>3036</v>
      </c>
      <c r="I1497" s="17">
        <f>HYPERLINK("https://docs.wto.org/imrd/directdoc.asp?DDFDocuments/q/G/TBTN15/UGA480A1.pdf","EN")</f>
      </c>
      <c r="J1497" s="17">
        <f>HYPERLINK("https://docs.wto.org/imrd/directdoc.asp?DDFDocuments/r/G/TBTN15/UGA480A1.pdf","FR")</f>
      </c>
      <c r="K1497" s="17">
        <f>HYPERLINK("https://docs.wto.org/imrd/directdoc.asp?DDFDocuments/s/G/TBTN15/UGA480A1.pdf","ES")</f>
      </c>
    </row>
    <row r="1498">
      <c r="A1498" s="11" t="s">
        <v>3274</v>
      </c>
      <c r="B1498" s="12" t="s">
        <v>185</v>
      </c>
      <c r="C1498" s="13">
        <v>42935</v>
      </c>
      <c r="D1498" s="14" t="s">
        <v>51</v>
      </c>
      <c r="E1498" s="15"/>
      <c r="F1498" s="16"/>
      <c r="G1498" s="15" t="s">
        <v>3271</v>
      </c>
      <c r="H1498" s="15" t="s">
        <v>3036</v>
      </c>
      <c r="I1498" s="17">
        <f>HYPERLINK("https://docs.wto.org/imrd/directdoc.asp?DDFDocuments/q/G/TBTN15/UGA481A1.pdf","EN")</f>
      </c>
      <c r="J1498" s="17">
        <f>HYPERLINK("https://docs.wto.org/imrd/directdoc.asp?DDFDocuments/r/G/TBTN15/UGA481A1.pdf","FR")</f>
      </c>
      <c r="K1498" s="17">
        <f>HYPERLINK("https://docs.wto.org/imrd/directdoc.asp?DDFDocuments/s/G/TBTN15/UGA481A1.pdf","ES")</f>
      </c>
    </row>
    <row r="1499">
      <c r="A1499" s="11" t="s">
        <v>3275</v>
      </c>
      <c r="B1499" s="12" t="s">
        <v>185</v>
      </c>
      <c r="C1499" s="13">
        <v>42935</v>
      </c>
      <c r="D1499" s="14" t="s">
        <v>51</v>
      </c>
      <c r="E1499" s="15"/>
      <c r="F1499" s="16"/>
      <c r="G1499" s="15" t="s">
        <v>3271</v>
      </c>
      <c r="H1499" s="15" t="s">
        <v>3036</v>
      </c>
      <c r="I1499" s="17">
        <f>HYPERLINK("https://docs.wto.org/imrd/directdoc.asp?DDFDocuments/q/G/TBTN15/UGA482A1.pdf","EN")</f>
      </c>
      <c r="J1499" s="17">
        <f>HYPERLINK("https://docs.wto.org/imrd/directdoc.asp?DDFDocuments/r/G/TBTN15/UGA482A1.pdf","FR")</f>
      </c>
      <c r="K1499" s="17">
        <f>HYPERLINK("https://docs.wto.org/imrd/directdoc.asp?DDFDocuments/s/G/TBTN15/UGA482A1.pdf","ES")</f>
      </c>
    </row>
    <row r="1500">
      <c r="A1500" s="11" t="s">
        <v>3276</v>
      </c>
      <c r="B1500" s="12" t="s">
        <v>185</v>
      </c>
      <c r="C1500" s="13">
        <v>42935</v>
      </c>
      <c r="D1500" s="14" t="s">
        <v>51</v>
      </c>
      <c r="E1500" s="15" t="s">
        <v>3277</v>
      </c>
      <c r="F1500" s="16" t="s">
        <v>3278</v>
      </c>
      <c r="G1500" s="15" t="s">
        <v>3255</v>
      </c>
      <c r="H1500" s="15" t="s">
        <v>3036</v>
      </c>
      <c r="I1500" s="17">
        <f>HYPERLINK("https://docs.wto.org/imrd/directdoc.asp?DDFDocuments/q/G/TBTN16/UGA551A1.pdf","EN")</f>
      </c>
      <c r="J1500" s="17">
        <f>HYPERLINK("https://docs.wto.org/imrd/directdoc.asp?DDFDocuments/r/G/TBTN16/UGA551A1.pdf","FR")</f>
      </c>
      <c r="K1500" s="17">
        <f>HYPERLINK("https://docs.wto.org/imrd/directdoc.asp?DDFDocuments/s/G/TBTN16/UGA551A1.pdf","ES")</f>
      </c>
    </row>
    <row r="1501">
      <c r="A1501" s="11" t="s">
        <v>3279</v>
      </c>
      <c r="B1501" s="12" t="s">
        <v>185</v>
      </c>
      <c r="C1501" s="13">
        <v>42935</v>
      </c>
      <c r="D1501" s="14" t="s">
        <v>13</v>
      </c>
      <c r="E1501" s="15" t="s">
        <v>3280</v>
      </c>
      <c r="F1501" s="16" t="s">
        <v>3281</v>
      </c>
      <c r="G1501" s="15" t="s">
        <v>3282</v>
      </c>
      <c r="H1501" s="15" t="s">
        <v>48</v>
      </c>
      <c r="I1501" s="17">
        <f>HYPERLINK("https://docs.wto.org/imrd/directdoc.asp?DDFDocuments/q/G/TBTN17/UGA702.pdf","EN")</f>
      </c>
      <c r="J1501" s="17">
        <f>HYPERLINK("https://docs.wto.org/imrd/directdoc.asp?DDFDocuments/r/G/TBTN17/UGA702.pdf","FR")</f>
      </c>
      <c r="K1501" s="17">
        <f>HYPERLINK("https://docs.wto.org/imrd/directdoc.asp?DDFDocuments/s/G/TBTN17/UGA702.pdf","ES")</f>
      </c>
    </row>
    <row r="1502">
      <c r="A1502" s="11" t="s">
        <v>3283</v>
      </c>
      <c r="B1502" s="12" t="s">
        <v>39</v>
      </c>
      <c r="C1502" s="13">
        <v>42934</v>
      </c>
      <c r="D1502" s="14" t="s">
        <v>51</v>
      </c>
      <c r="E1502" s="15" t="s">
        <v>3284</v>
      </c>
      <c r="F1502" s="16"/>
      <c r="G1502" s="15" t="s">
        <v>3285</v>
      </c>
      <c r="H1502" s="15" t="s">
        <v>54</v>
      </c>
      <c r="I1502" s="17">
        <f>HYPERLINK("https://docs.wto.org/imrd/directdoc.asp?DDFDocuments/q/G/TBTN17/CAN525A1.pdf","EN")</f>
      </c>
      <c r="J1502" s="17">
        <f>HYPERLINK("https://docs.wto.org/imrd/directdoc.asp?DDFDocuments/r/G/TBTN17/CAN525A1.pdf","FR")</f>
      </c>
      <c r="K1502" s="17">
        <f>HYPERLINK("https://docs.wto.org/imrd/directdoc.asp?DDFDocuments/s/G/TBTN17/CAN525A1.pdf","ES")</f>
      </c>
    </row>
    <row r="1503">
      <c r="A1503" s="11" t="s">
        <v>3286</v>
      </c>
      <c r="B1503" s="12" t="s">
        <v>248</v>
      </c>
      <c r="C1503" s="13">
        <v>42934</v>
      </c>
      <c r="D1503" s="14" t="s">
        <v>13</v>
      </c>
      <c r="E1503" s="15" t="s">
        <v>3287</v>
      </c>
      <c r="F1503" s="16" t="s">
        <v>3288</v>
      </c>
      <c r="G1503" s="15" t="s">
        <v>95</v>
      </c>
      <c r="H1503" s="15" t="s">
        <v>417</v>
      </c>
      <c r="I1503" s="17">
        <f>HYPERLINK("https://docs.wto.org/imrd/directdoc.asp?DDFDocuments/q/G/TBTN17/CHN1211.pdf","EN")</f>
      </c>
      <c r="J1503" s="17">
        <f>HYPERLINK("https://docs.wto.org/imrd/directdoc.asp?DDFDocuments/r/G/TBTN17/CHN1211.pdf","FR")</f>
      </c>
      <c r="K1503" s="17">
        <f>HYPERLINK("https://docs.wto.org/imrd/directdoc.asp?DDFDocuments/s/G/TBTN17/CHN1211.pdf","ES")</f>
      </c>
    </row>
    <row r="1504">
      <c r="A1504" s="11" t="s">
        <v>3289</v>
      </c>
      <c r="B1504" s="12" t="s">
        <v>248</v>
      </c>
      <c r="C1504" s="13">
        <v>42934</v>
      </c>
      <c r="D1504" s="14" t="s">
        <v>13</v>
      </c>
      <c r="E1504" s="15" t="s">
        <v>3290</v>
      </c>
      <c r="F1504" s="16"/>
      <c r="G1504" s="15" t="s">
        <v>95</v>
      </c>
      <c r="H1504" s="15" t="s">
        <v>149</v>
      </c>
      <c r="I1504" s="17">
        <f>HYPERLINK("https://docs.wto.org/imrd/directdoc.asp?DDFDocuments/q/G/TBTN17/CHN1212.pdf","EN")</f>
      </c>
      <c r="J1504" s="17">
        <f>HYPERLINK("https://docs.wto.org/imrd/directdoc.asp?DDFDocuments/r/G/TBTN17/CHN1212.pdf","FR")</f>
      </c>
      <c r="K1504" s="17">
        <f>HYPERLINK("https://docs.wto.org/imrd/directdoc.asp?DDFDocuments/s/G/TBTN17/CHN1212.pdf","ES")</f>
      </c>
    </row>
    <row r="1505">
      <c r="A1505" s="11" t="s">
        <v>3291</v>
      </c>
      <c r="B1505" s="12" t="s">
        <v>185</v>
      </c>
      <c r="C1505" s="13">
        <v>42934</v>
      </c>
      <c r="D1505" s="14" t="s">
        <v>51</v>
      </c>
      <c r="E1505" s="15" t="s">
        <v>3292</v>
      </c>
      <c r="F1505" s="16" t="s">
        <v>3293</v>
      </c>
      <c r="G1505" s="15" t="s">
        <v>3258</v>
      </c>
      <c r="H1505" s="15" t="s">
        <v>3036</v>
      </c>
      <c r="I1505" s="17">
        <f>HYPERLINK("https://docs.wto.org/imrd/directdoc.asp?DDFDocuments/q/G/TBTN15/UGA524A1.pdf","EN")</f>
      </c>
      <c r="J1505" s="17">
        <f>HYPERLINK("https://docs.wto.org/imrd/directdoc.asp?DDFDocuments/r/G/TBTN15/UGA524A1.pdf","FR")</f>
      </c>
      <c r="K1505" s="17">
        <f>HYPERLINK("https://docs.wto.org/imrd/directdoc.asp?DDFDocuments/s/G/TBTN15/UGA524A1.pdf","ES")</f>
      </c>
    </row>
    <row r="1506">
      <c r="A1506" s="11" t="s">
        <v>3294</v>
      </c>
      <c r="B1506" s="12" t="s">
        <v>185</v>
      </c>
      <c r="C1506" s="13">
        <v>42934</v>
      </c>
      <c r="D1506" s="14" t="s">
        <v>51</v>
      </c>
      <c r="E1506" s="15" t="s">
        <v>3295</v>
      </c>
      <c r="F1506" s="16"/>
      <c r="G1506" s="15" t="s">
        <v>3258</v>
      </c>
      <c r="H1506" s="15" t="s">
        <v>3036</v>
      </c>
      <c r="I1506" s="17">
        <f>HYPERLINK("https://docs.wto.org/imrd/directdoc.asp?DDFDocuments/q/G/TBTN15/UGA525A1.pdf","EN")</f>
      </c>
      <c r="J1506" s="17">
        <f>HYPERLINK("https://docs.wto.org/imrd/directdoc.asp?DDFDocuments/r/G/TBTN15/UGA525A1.pdf","FR")</f>
      </c>
      <c r="K1506" s="17">
        <f>HYPERLINK("https://docs.wto.org/imrd/directdoc.asp?DDFDocuments/s/G/TBTN15/UGA525A1.pdf","ES")</f>
      </c>
    </row>
    <row r="1507">
      <c r="A1507" s="11" t="s">
        <v>3296</v>
      </c>
      <c r="B1507" s="12" t="s">
        <v>185</v>
      </c>
      <c r="C1507" s="13">
        <v>42934</v>
      </c>
      <c r="D1507" s="14" t="s">
        <v>51</v>
      </c>
      <c r="E1507" s="15" t="s">
        <v>3297</v>
      </c>
      <c r="F1507" s="16"/>
      <c r="G1507" s="15" t="s">
        <v>3258</v>
      </c>
      <c r="H1507" s="15" t="s">
        <v>3036</v>
      </c>
      <c r="I1507" s="17">
        <f>HYPERLINK("https://docs.wto.org/imrd/directdoc.asp?DDFDocuments/q/G/TBTN15/UGA526A1.pdf","EN")</f>
      </c>
      <c r="J1507" s="17">
        <f>HYPERLINK("https://docs.wto.org/imrd/directdoc.asp?DDFDocuments/r/G/TBTN15/UGA526A1.pdf","FR")</f>
      </c>
      <c r="K1507" s="17">
        <f>HYPERLINK("https://docs.wto.org/imrd/directdoc.asp?DDFDocuments/s/G/TBTN15/UGA526A1.pdf","ES")</f>
      </c>
    </row>
    <row r="1508">
      <c r="A1508" s="11" t="s">
        <v>3298</v>
      </c>
      <c r="B1508" s="12" t="s">
        <v>185</v>
      </c>
      <c r="C1508" s="13">
        <v>42934</v>
      </c>
      <c r="D1508" s="14" t="s">
        <v>51</v>
      </c>
      <c r="E1508" s="15" t="s">
        <v>3299</v>
      </c>
      <c r="F1508" s="16"/>
      <c r="G1508" s="15" t="s">
        <v>3258</v>
      </c>
      <c r="H1508" s="15" t="s">
        <v>3036</v>
      </c>
      <c r="I1508" s="17">
        <f>HYPERLINK("https://docs.wto.org/imrd/directdoc.asp?DDFDocuments/q/G/TBTN15/UGA527A1.pdf","EN")</f>
      </c>
      <c r="J1508" s="17">
        <f>HYPERLINK("https://docs.wto.org/imrd/directdoc.asp?DDFDocuments/r/G/TBTN15/UGA527A1.pdf","FR")</f>
      </c>
      <c r="K1508" s="17">
        <f>HYPERLINK("https://docs.wto.org/imrd/directdoc.asp?DDFDocuments/s/G/TBTN15/UGA527A1.pdf","ES")</f>
      </c>
    </row>
    <row r="1509">
      <c r="A1509" s="11" t="s">
        <v>3300</v>
      </c>
      <c r="B1509" s="12" t="s">
        <v>185</v>
      </c>
      <c r="C1509" s="13">
        <v>42934</v>
      </c>
      <c r="D1509" s="14" t="s">
        <v>51</v>
      </c>
      <c r="E1509" s="15" t="s">
        <v>3301</v>
      </c>
      <c r="F1509" s="16"/>
      <c r="G1509" s="15" t="s">
        <v>3258</v>
      </c>
      <c r="H1509" s="15" t="s">
        <v>3036</v>
      </c>
      <c r="I1509" s="17">
        <f>HYPERLINK("https://docs.wto.org/imrd/directdoc.asp?DDFDocuments/q/G/TBTN15/UGA528A1.pdf","EN")</f>
      </c>
      <c r="J1509" s="17">
        <f>HYPERLINK("https://docs.wto.org/imrd/directdoc.asp?DDFDocuments/r/G/TBTN15/UGA528A1.pdf","FR")</f>
      </c>
      <c r="K1509" s="17">
        <f>HYPERLINK("https://docs.wto.org/imrd/directdoc.asp?DDFDocuments/s/G/TBTN15/UGA528A1.pdf","ES")</f>
      </c>
    </row>
    <row r="1510">
      <c r="A1510" s="11" t="s">
        <v>3302</v>
      </c>
      <c r="B1510" s="12" t="s">
        <v>185</v>
      </c>
      <c r="C1510" s="13">
        <v>42934</v>
      </c>
      <c r="D1510" s="14" t="s">
        <v>51</v>
      </c>
      <c r="E1510" s="15" t="s">
        <v>3303</v>
      </c>
      <c r="F1510" s="16"/>
      <c r="G1510" s="15" t="s">
        <v>3258</v>
      </c>
      <c r="H1510" s="15" t="s">
        <v>3036</v>
      </c>
      <c r="I1510" s="17">
        <f>HYPERLINK("https://docs.wto.org/imrd/directdoc.asp?DDFDocuments/q/G/TBTN15/UGA529A1.pdf","EN")</f>
      </c>
      <c r="J1510" s="17">
        <f>HYPERLINK("https://docs.wto.org/imrd/directdoc.asp?DDFDocuments/r/G/TBTN15/UGA529A1.pdf","FR")</f>
      </c>
      <c r="K1510" s="17">
        <f>HYPERLINK("https://docs.wto.org/imrd/directdoc.asp?DDFDocuments/s/G/TBTN15/UGA529A1.pdf","ES")</f>
      </c>
    </row>
    <row r="1511">
      <c r="A1511" s="11" t="s">
        <v>3304</v>
      </c>
      <c r="B1511" s="12" t="s">
        <v>185</v>
      </c>
      <c r="C1511" s="13">
        <v>42934</v>
      </c>
      <c r="D1511" s="14" t="s">
        <v>51</v>
      </c>
      <c r="E1511" s="15" t="s">
        <v>3305</v>
      </c>
      <c r="F1511" s="16"/>
      <c r="G1511" s="15" t="s">
        <v>3306</v>
      </c>
      <c r="H1511" s="15" t="s">
        <v>3036</v>
      </c>
      <c r="I1511" s="17">
        <f>HYPERLINK("https://docs.wto.org/imrd/directdoc.asp?DDFDocuments/q/G/TBTN16/UGA542A1.pdf","EN")</f>
      </c>
      <c r="J1511" s="17">
        <f>HYPERLINK("https://docs.wto.org/imrd/directdoc.asp?DDFDocuments/r/G/TBTN16/UGA542A1.pdf","FR")</f>
      </c>
      <c r="K1511" s="17">
        <f>HYPERLINK("https://docs.wto.org/imrd/directdoc.asp?DDFDocuments/s/G/TBTN16/UGA542A1.pdf","ES")</f>
      </c>
    </row>
    <row r="1512">
      <c r="A1512" s="11" t="s">
        <v>3307</v>
      </c>
      <c r="B1512" s="12" t="s">
        <v>185</v>
      </c>
      <c r="C1512" s="13">
        <v>42934</v>
      </c>
      <c r="D1512" s="14" t="s">
        <v>51</v>
      </c>
      <c r="E1512" s="15" t="s">
        <v>3308</v>
      </c>
      <c r="F1512" s="16"/>
      <c r="G1512" s="15" t="s">
        <v>3306</v>
      </c>
      <c r="H1512" s="15" t="s">
        <v>3036</v>
      </c>
      <c r="I1512" s="17">
        <f>HYPERLINK("https://docs.wto.org/imrd/directdoc.asp?DDFDocuments/q/G/TBTN16/UGA543A1.pdf","EN")</f>
      </c>
      <c r="J1512" s="17">
        <f>HYPERLINK("https://docs.wto.org/imrd/directdoc.asp?DDFDocuments/r/G/TBTN16/UGA543A1.pdf","FR")</f>
      </c>
      <c r="K1512" s="17">
        <f>HYPERLINK("https://docs.wto.org/imrd/directdoc.asp?DDFDocuments/s/G/TBTN16/UGA543A1.pdf","ES")</f>
      </c>
    </row>
    <row r="1513">
      <c r="A1513" s="11" t="s">
        <v>3309</v>
      </c>
      <c r="B1513" s="12" t="s">
        <v>185</v>
      </c>
      <c r="C1513" s="13">
        <v>42934</v>
      </c>
      <c r="D1513" s="14" t="s">
        <v>51</v>
      </c>
      <c r="E1513" s="15" t="s">
        <v>3310</v>
      </c>
      <c r="F1513" s="16" t="s">
        <v>3311</v>
      </c>
      <c r="G1513" s="15" t="s">
        <v>3271</v>
      </c>
      <c r="H1513" s="15" t="s">
        <v>3036</v>
      </c>
      <c r="I1513" s="17">
        <f>HYPERLINK("https://docs.wto.org/imrd/directdoc.asp?DDFDocuments/q/G/TBTN16/UGA544A1.pdf","EN")</f>
      </c>
      <c r="J1513" s="17">
        <f>HYPERLINK("https://docs.wto.org/imrd/directdoc.asp?DDFDocuments/r/G/TBTN16/UGA544A1.pdf","FR")</f>
      </c>
      <c r="K1513" s="17">
        <f>HYPERLINK("https://docs.wto.org/imrd/directdoc.asp?DDFDocuments/s/G/TBTN16/UGA544A1.pdf","ES")</f>
      </c>
    </row>
    <row r="1514">
      <c r="A1514" s="11" t="s">
        <v>3312</v>
      </c>
      <c r="B1514" s="12" t="s">
        <v>185</v>
      </c>
      <c r="C1514" s="13">
        <v>42934</v>
      </c>
      <c r="D1514" s="14" t="s">
        <v>51</v>
      </c>
      <c r="E1514" s="15" t="s">
        <v>3313</v>
      </c>
      <c r="F1514" s="16" t="s">
        <v>3314</v>
      </c>
      <c r="G1514" s="15" t="s">
        <v>3255</v>
      </c>
      <c r="H1514" s="15" t="s">
        <v>3036</v>
      </c>
      <c r="I1514" s="17">
        <f>HYPERLINK("https://docs.wto.org/imrd/directdoc.asp?DDFDocuments/q/G/TBTN16/UGA545A1.pdf","EN")</f>
      </c>
      <c r="J1514" s="17">
        <f>HYPERLINK("https://docs.wto.org/imrd/directdoc.asp?DDFDocuments/r/G/TBTN16/UGA545A1.pdf","FR")</f>
      </c>
      <c r="K1514" s="17">
        <f>HYPERLINK("https://docs.wto.org/imrd/directdoc.asp?DDFDocuments/s/G/TBTN16/UGA545A1.pdf","ES")</f>
      </c>
    </row>
    <row r="1515">
      <c r="A1515" s="11" t="s">
        <v>3315</v>
      </c>
      <c r="B1515" s="12" t="s">
        <v>185</v>
      </c>
      <c r="C1515" s="13">
        <v>42934</v>
      </c>
      <c r="D1515" s="14" t="s">
        <v>51</v>
      </c>
      <c r="E1515" s="15" t="s">
        <v>3316</v>
      </c>
      <c r="F1515" s="16"/>
      <c r="G1515" s="15" t="s">
        <v>113</v>
      </c>
      <c r="H1515" s="15" t="s">
        <v>3036</v>
      </c>
      <c r="I1515" s="17">
        <f>HYPERLINK("https://docs.wto.org/imrd/directdoc.asp?DDFDocuments/q/G/TBTN16/UGA547A1.pdf","EN")</f>
      </c>
      <c r="J1515" s="17">
        <f>HYPERLINK("https://docs.wto.org/imrd/directdoc.asp?DDFDocuments/r/G/TBTN16/UGA547A1.pdf","FR")</f>
      </c>
      <c r="K1515" s="17">
        <f>HYPERLINK("https://docs.wto.org/imrd/directdoc.asp?DDFDocuments/s/G/TBTN16/UGA547A1.pdf","ES")</f>
      </c>
    </row>
    <row r="1516">
      <c r="A1516" s="11" t="s">
        <v>3317</v>
      </c>
      <c r="B1516" s="12" t="s">
        <v>185</v>
      </c>
      <c r="C1516" s="13">
        <v>42934</v>
      </c>
      <c r="D1516" s="14" t="s">
        <v>51</v>
      </c>
      <c r="E1516" s="15" t="s">
        <v>3318</v>
      </c>
      <c r="F1516" s="16" t="s">
        <v>3319</v>
      </c>
      <c r="G1516" s="15" t="s">
        <v>3255</v>
      </c>
      <c r="H1516" s="15" t="s">
        <v>3036</v>
      </c>
      <c r="I1516" s="17">
        <f>HYPERLINK("https://docs.wto.org/imrd/directdoc.asp?DDFDocuments/q/G/TBTN16/UGA548A1.pdf","EN")</f>
      </c>
      <c r="J1516" s="17">
        <f>HYPERLINK("https://docs.wto.org/imrd/directdoc.asp?DDFDocuments/r/G/TBTN16/UGA548A1.pdf","FR")</f>
      </c>
      <c r="K1516" s="17">
        <f>HYPERLINK("https://docs.wto.org/imrd/directdoc.asp?DDFDocuments/s/G/TBTN16/UGA548A1.pdf","ES")</f>
      </c>
    </row>
    <row r="1517">
      <c r="A1517" s="11" t="s">
        <v>3320</v>
      </c>
      <c r="B1517" s="12" t="s">
        <v>185</v>
      </c>
      <c r="C1517" s="13">
        <v>42934</v>
      </c>
      <c r="D1517" s="14" t="s">
        <v>51</v>
      </c>
      <c r="E1517" s="15" t="s">
        <v>3321</v>
      </c>
      <c r="F1517" s="16"/>
      <c r="G1517" s="15" t="s">
        <v>3306</v>
      </c>
      <c r="H1517" s="15" t="s">
        <v>3036</v>
      </c>
      <c r="I1517" s="17">
        <f>HYPERLINK("https://docs.wto.org/imrd/directdoc.asp?DDFDocuments/q/G/TBTN16/UGA549A1.pdf","EN")</f>
      </c>
      <c r="J1517" s="17">
        <f>HYPERLINK("https://docs.wto.org/imrd/directdoc.asp?DDFDocuments/r/G/TBTN16/UGA549A1.pdf","FR")</f>
      </c>
      <c r="K1517" s="17">
        <f>HYPERLINK("https://docs.wto.org/imrd/directdoc.asp?DDFDocuments/s/G/TBTN16/UGA549A1.pdf","ES")</f>
      </c>
    </row>
    <row r="1518">
      <c r="A1518" s="11" t="s">
        <v>3322</v>
      </c>
      <c r="B1518" s="12" t="s">
        <v>185</v>
      </c>
      <c r="C1518" s="13">
        <v>42934</v>
      </c>
      <c r="D1518" s="14" t="s">
        <v>51</v>
      </c>
      <c r="E1518" s="15" t="s">
        <v>3323</v>
      </c>
      <c r="F1518" s="16" t="s">
        <v>3324</v>
      </c>
      <c r="G1518" s="15" t="s">
        <v>3306</v>
      </c>
      <c r="H1518" s="15" t="s">
        <v>3036</v>
      </c>
      <c r="I1518" s="17">
        <f>HYPERLINK("https://docs.wto.org/imrd/directdoc.asp?DDFDocuments/q/G/TBTN16/UGA550A1.pdf","EN")</f>
      </c>
      <c r="J1518" s="17">
        <f>HYPERLINK("https://docs.wto.org/imrd/directdoc.asp?DDFDocuments/r/G/TBTN16/UGA550A1.pdf","FR")</f>
      </c>
      <c r="K1518" s="17">
        <f>HYPERLINK("https://docs.wto.org/imrd/directdoc.asp?DDFDocuments/s/G/TBTN16/UGA550A1.pdf","ES")</f>
      </c>
    </row>
    <row r="1519">
      <c r="A1519" s="11" t="s">
        <v>3325</v>
      </c>
      <c r="B1519" s="12" t="s">
        <v>185</v>
      </c>
      <c r="C1519" s="13">
        <v>42934</v>
      </c>
      <c r="D1519" s="14" t="s">
        <v>51</v>
      </c>
      <c r="E1519" s="15" t="s">
        <v>3326</v>
      </c>
      <c r="F1519" s="16" t="s">
        <v>3327</v>
      </c>
      <c r="G1519" s="15" t="s">
        <v>3255</v>
      </c>
      <c r="H1519" s="15" t="s">
        <v>3036</v>
      </c>
      <c r="I1519" s="17">
        <f>HYPERLINK("https://docs.wto.org/imrd/directdoc.asp?DDFDocuments/q/G/TBTN16/UGA552A1.pdf","EN")</f>
      </c>
      <c r="J1519" s="17">
        <f>HYPERLINK("https://docs.wto.org/imrd/directdoc.asp?DDFDocuments/r/G/TBTN16/UGA552A1.pdf","FR")</f>
      </c>
      <c r="K1519" s="17">
        <f>HYPERLINK("https://docs.wto.org/imrd/directdoc.asp?DDFDocuments/s/G/TBTN16/UGA552A1.pdf","ES")</f>
      </c>
    </row>
    <row r="1520">
      <c r="A1520" s="11" t="s">
        <v>3328</v>
      </c>
      <c r="B1520" s="12" t="s">
        <v>185</v>
      </c>
      <c r="C1520" s="13">
        <v>42934</v>
      </c>
      <c r="D1520" s="14" t="s">
        <v>51</v>
      </c>
      <c r="E1520" s="15" t="s">
        <v>3329</v>
      </c>
      <c r="F1520" s="16" t="s">
        <v>3330</v>
      </c>
      <c r="G1520" s="15" t="s">
        <v>3306</v>
      </c>
      <c r="H1520" s="15" t="s">
        <v>3036</v>
      </c>
      <c r="I1520" s="17">
        <f>HYPERLINK("https://docs.wto.org/imrd/directdoc.asp?DDFDocuments/q/G/TBTN16/UGA553A1.pdf","EN")</f>
      </c>
      <c r="J1520" s="17">
        <f>HYPERLINK("https://docs.wto.org/imrd/directdoc.asp?DDFDocuments/r/G/TBTN16/UGA553A1.pdf","FR")</f>
      </c>
      <c r="K1520" s="17">
        <f>HYPERLINK("https://docs.wto.org/imrd/directdoc.asp?DDFDocuments/s/G/TBTN16/UGA553A1.pdf","ES")</f>
      </c>
    </row>
    <row r="1521">
      <c r="A1521" s="11" t="s">
        <v>3331</v>
      </c>
      <c r="B1521" s="12" t="s">
        <v>185</v>
      </c>
      <c r="C1521" s="13">
        <v>42934</v>
      </c>
      <c r="D1521" s="14" t="s">
        <v>51</v>
      </c>
      <c r="E1521" s="15" t="s">
        <v>3332</v>
      </c>
      <c r="F1521" s="16" t="s">
        <v>3333</v>
      </c>
      <c r="G1521" s="15" t="s">
        <v>3255</v>
      </c>
      <c r="H1521" s="15" t="s">
        <v>3036</v>
      </c>
      <c r="I1521" s="17">
        <f>HYPERLINK("https://docs.wto.org/imrd/directdoc.asp?DDFDocuments/q/G/TBTN16/UGA554A1.pdf","EN")</f>
      </c>
      <c r="J1521" s="17">
        <f>HYPERLINK("https://docs.wto.org/imrd/directdoc.asp?DDFDocuments/r/G/TBTN16/UGA554A1.pdf","FR")</f>
      </c>
      <c r="K1521" s="17">
        <f>HYPERLINK("https://docs.wto.org/imrd/directdoc.asp?DDFDocuments/s/G/TBTN16/UGA554A1.pdf","ES")</f>
      </c>
    </row>
    <row r="1522">
      <c r="A1522" s="11" t="s">
        <v>3334</v>
      </c>
      <c r="B1522" s="12" t="s">
        <v>185</v>
      </c>
      <c r="C1522" s="13">
        <v>42934</v>
      </c>
      <c r="D1522" s="14" t="s">
        <v>51</v>
      </c>
      <c r="E1522" s="15" t="s">
        <v>3335</v>
      </c>
      <c r="F1522" s="16" t="s">
        <v>3336</v>
      </c>
      <c r="G1522" s="15" t="s">
        <v>3255</v>
      </c>
      <c r="H1522" s="15" t="s">
        <v>3036</v>
      </c>
      <c r="I1522" s="17">
        <f>HYPERLINK("https://docs.wto.org/imrd/directdoc.asp?DDFDocuments/q/G/TBTN16/UGA555A1.pdf","EN")</f>
      </c>
      <c r="J1522" s="17">
        <f>HYPERLINK("https://docs.wto.org/imrd/directdoc.asp?DDFDocuments/r/G/TBTN16/UGA555A1.pdf","FR")</f>
      </c>
      <c r="K1522" s="17">
        <f>HYPERLINK("https://docs.wto.org/imrd/directdoc.asp?DDFDocuments/s/G/TBTN16/UGA555A1.pdf","ES")</f>
      </c>
    </row>
    <row r="1523">
      <c r="A1523" s="11" t="s">
        <v>3337</v>
      </c>
      <c r="B1523" s="12" t="s">
        <v>185</v>
      </c>
      <c r="C1523" s="13">
        <v>42934</v>
      </c>
      <c r="D1523" s="14" t="s">
        <v>51</v>
      </c>
      <c r="E1523" s="15" t="s">
        <v>3338</v>
      </c>
      <c r="F1523" s="16"/>
      <c r="G1523" s="15" t="s">
        <v>3258</v>
      </c>
      <c r="H1523" s="15" t="s">
        <v>3036</v>
      </c>
      <c r="I1523" s="17">
        <f>HYPERLINK("https://docs.wto.org/imrd/directdoc.asp?DDFDocuments/q/G/TBTN16/UGA588A1.pdf","EN")</f>
      </c>
      <c r="J1523" s="17">
        <f>HYPERLINK("https://docs.wto.org/imrd/directdoc.asp?DDFDocuments/r/G/TBTN16/UGA588A1.pdf","FR")</f>
      </c>
      <c r="K1523" s="17">
        <f>HYPERLINK("https://docs.wto.org/imrd/directdoc.asp?DDFDocuments/s/G/TBTN16/UGA588A1.pdf","ES")</f>
      </c>
    </row>
    <row r="1524">
      <c r="A1524" s="11" t="s">
        <v>3339</v>
      </c>
      <c r="B1524" s="12" t="s">
        <v>185</v>
      </c>
      <c r="C1524" s="13">
        <v>42934</v>
      </c>
      <c r="D1524" s="14" t="s">
        <v>51</v>
      </c>
      <c r="E1524" s="15" t="s">
        <v>3340</v>
      </c>
      <c r="F1524" s="16"/>
      <c r="G1524" s="15" t="s">
        <v>3258</v>
      </c>
      <c r="H1524" s="15" t="s">
        <v>3036</v>
      </c>
      <c r="I1524" s="17">
        <f>HYPERLINK("https://docs.wto.org/imrd/directdoc.asp?DDFDocuments/q/G/TBTN16/UGA589A1.pdf","EN")</f>
      </c>
      <c r="J1524" s="17">
        <f>HYPERLINK("https://docs.wto.org/imrd/directdoc.asp?DDFDocuments/r/G/TBTN16/UGA589A1.pdf","FR")</f>
      </c>
      <c r="K1524" s="17">
        <f>HYPERLINK("https://docs.wto.org/imrd/directdoc.asp?DDFDocuments/s/G/TBTN16/UGA589A1.pdf","ES")</f>
      </c>
    </row>
    <row r="1525">
      <c r="A1525" s="11" t="s">
        <v>3341</v>
      </c>
      <c r="B1525" s="12" t="s">
        <v>185</v>
      </c>
      <c r="C1525" s="13">
        <v>42934</v>
      </c>
      <c r="D1525" s="14" t="s">
        <v>51</v>
      </c>
      <c r="E1525" s="15"/>
      <c r="F1525" s="16"/>
      <c r="G1525" s="15"/>
      <c r="H1525" s="15"/>
      <c r="I1525" s="17">
        <f>HYPERLINK("https://docs.wto.org/imrd/directdoc.asp?DDFDocuments/q/G/TBTN16/UGA590A1.pdf","EN")</f>
      </c>
      <c r="J1525" s="17">
        <f>HYPERLINK("https://docs.wto.org/imrd/directdoc.asp?DDFDocuments/r/G/TBTN16/UGA590A1.pdf","FR")</f>
      </c>
      <c r="K1525" s="17">
        <f>HYPERLINK("https://docs.wto.org/imrd/directdoc.asp?DDFDocuments/s/G/TBTN16/UGA590A1.pdf","ES")</f>
      </c>
    </row>
    <row r="1526">
      <c r="A1526" s="11" t="s">
        <v>3342</v>
      </c>
      <c r="B1526" s="12" t="s">
        <v>185</v>
      </c>
      <c r="C1526" s="13">
        <v>42934</v>
      </c>
      <c r="D1526" s="14" t="s">
        <v>51</v>
      </c>
      <c r="E1526" s="15" t="s">
        <v>3343</v>
      </c>
      <c r="F1526" s="16" t="s">
        <v>3344</v>
      </c>
      <c r="G1526" s="15" t="s">
        <v>76</v>
      </c>
      <c r="H1526" s="15" t="s">
        <v>3036</v>
      </c>
      <c r="I1526" s="17">
        <f>HYPERLINK("https://docs.wto.org/imrd/directdoc.asp?DDFDocuments/q/G/TBTN16/UGA591A1.pdf","EN")</f>
      </c>
      <c r="J1526" s="17">
        <f>HYPERLINK("https://docs.wto.org/imrd/directdoc.asp?DDFDocuments/r/G/TBTN16/UGA591A1.pdf","FR")</f>
      </c>
      <c r="K1526" s="17">
        <f>HYPERLINK("https://docs.wto.org/imrd/directdoc.asp?DDFDocuments/s/G/TBTN16/UGA591A1.pdf","ES")</f>
      </c>
    </row>
    <row r="1527">
      <c r="A1527" s="11" t="s">
        <v>3345</v>
      </c>
      <c r="B1527" s="12" t="s">
        <v>185</v>
      </c>
      <c r="C1527" s="13">
        <v>42934</v>
      </c>
      <c r="D1527" s="14" t="s">
        <v>51</v>
      </c>
      <c r="E1527" s="15" t="s">
        <v>3346</v>
      </c>
      <c r="F1527" s="16" t="s">
        <v>3347</v>
      </c>
      <c r="G1527" s="15" t="s">
        <v>3348</v>
      </c>
      <c r="H1527" s="15" t="s">
        <v>3036</v>
      </c>
      <c r="I1527" s="17">
        <f>HYPERLINK("https://docs.wto.org/imrd/directdoc.asp?DDFDocuments/q/G/TBTN16/UGA593A1.pdf","EN")</f>
      </c>
      <c r="J1527" s="17">
        <f>HYPERLINK("https://docs.wto.org/imrd/directdoc.asp?DDFDocuments/r/G/TBTN16/UGA593A1.pdf","FR")</f>
      </c>
      <c r="K1527" s="17">
        <f>HYPERLINK("https://docs.wto.org/imrd/directdoc.asp?DDFDocuments/s/G/TBTN16/UGA593A1.pdf","ES")</f>
      </c>
    </row>
    <row r="1528">
      <c r="A1528" s="11" t="s">
        <v>3349</v>
      </c>
      <c r="B1528" s="12" t="s">
        <v>185</v>
      </c>
      <c r="C1528" s="13">
        <v>42934</v>
      </c>
      <c r="D1528" s="14" t="s">
        <v>51</v>
      </c>
      <c r="E1528" s="15" t="s">
        <v>3350</v>
      </c>
      <c r="F1528" s="16"/>
      <c r="G1528" s="15" t="s">
        <v>3069</v>
      </c>
      <c r="H1528" s="15" t="s">
        <v>3351</v>
      </c>
      <c r="I1528" s="17">
        <f>HYPERLINK("https://docs.wto.org/imrd/directdoc.asp?DDFDocuments/q/G/TBTN17/UGA616A1.pdf","EN")</f>
      </c>
      <c r="J1528" s="17">
        <f>HYPERLINK("https://docs.wto.org/imrd/directdoc.asp?DDFDocuments/r/G/TBTN17/UGA616A1.pdf","FR")</f>
      </c>
      <c r="K1528" s="17">
        <f>HYPERLINK("https://docs.wto.org/imrd/directdoc.asp?DDFDocuments/s/G/TBTN17/UGA616A1.pdf","ES")</f>
      </c>
    </row>
    <row r="1529">
      <c r="A1529" s="11" t="s">
        <v>3352</v>
      </c>
      <c r="B1529" s="12" t="s">
        <v>185</v>
      </c>
      <c r="C1529" s="13">
        <v>42934</v>
      </c>
      <c r="D1529" s="14" t="s">
        <v>51</v>
      </c>
      <c r="E1529" s="15" t="s">
        <v>3353</v>
      </c>
      <c r="F1529" s="16" t="s">
        <v>3354</v>
      </c>
      <c r="G1529" s="15" t="s">
        <v>3355</v>
      </c>
      <c r="H1529" s="15" t="s">
        <v>378</v>
      </c>
      <c r="I1529" s="17">
        <f>HYPERLINK("https://docs.wto.org/imrd/directdoc.asp?DDFDocuments/q/G/TBTN17/UGA633A1.pdf","EN")</f>
      </c>
      <c r="J1529" s="17">
        <f>HYPERLINK("https://docs.wto.org/imrd/directdoc.asp?DDFDocuments/r/G/TBTN17/UGA633A1.pdf","FR")</f>
      </c>
      <c r="K1529" s="17">
        <f>HYPERLINK("https://docs.wto.org/imrd/directdoc.asp?DDFDocuments/s/G/TBTN17/UGA633A1.pdf","ES")</f>
      </c>
    </row>
    <row r="1530">
      <c r="A1530" s="11" t="s">
        <v>3356</v>
      </c>
      <c r="B1530" s="12" t="s">
        <v>185</v>
      </c>
      <c r="C1530" s="13">
        <v>42934</v>
      </c>
      <c r="D1530" s="14" t="s">
        <v>51</v>
      </c>
      <c r="E1530" s="15" t="s">
        <v>3357</v>
      </c>
      <c r="F1530" s="16" t="s">
        <v>948</v>
      </c>
      <c r="G1530" s="15" t="s">
        <v>3358</v>
      </c>
      <c r="H1530" s="15" t="s">
        <v>77</v>
      </c>
      <c r="I1530" s="17">
        <f>HYPERLINK("https://docs.wto.org/imrd/directdoc.asp?DDFDocuments/q/G/TBTN17/UGA684A1.pdf","EN")</f>
      </c>
      <c r="J1530" s="17">
        <f>HYPERLINK("https://docs.wto.org/imrd/directdoc.asp?DDFDocuments/r/G/TBTN17/UGA684A1.pdf","FR")</f>
      </c>
      <c r="K1530" s="17">
        <f>HYPERLINK("https://docs.wto.org/imrd/directdoc.asp?DDFDocuments/s/G/TBTN17/UGA684A1.pdf","ES")</f>
      </c>
    </row>
    <row r="1531">
      <c r="A1531" s="11" t="s">
        <v>3359</v>
      </c>
      <c r="B1531" s="12" t="s">
        <v>309</v>
      </c>
      <c r="C1531" s="13">
        <v>42933</v>
      </c>
      <c r="D1531" s="14" t="s">
        <v>13</v>
      </c>
      <c r="E1531" s="15" t="s">
        <v>3360</v>
      </c>
      <c r="F1531" s="16"/>
      <c r="G1531" s="15"/>
      <c r="H1531" s="15" t="s">
        <v>16</v>
      </c>
      <c r="I1531" s="17">
        <f>HYPERLINK("https://docs.wto.org/imrd/directdoc.asp?DDFDocuments/q/G/TBTN17/CHL417.pdf","EN")</f>
      </c>
      <c r="J1531" s="17">
        <f>HYPERLINK("https://docs.wto.org/imrd/directdoc.asp?DDFDocuments/r/G/TBTN17/CHL417.pdf","FR")</f>
      </c>
      <c r="K1531" s="17">
        <f>HYPERLINK("https://docs.wto.org/imrd/directdoc.asp?DDFDocuments/s/G/TBTN17/CHL417.pdf","ES")</f>
      </c>
    </row>
    <row r="1532">
      <c r="A1532" s="11" t="s">
        <v>3361</v>
      </c>
      <c r="B1532" s="12" t="s">
        <v>89</v>
      </c>
      <c r="C1532" s="13">
        <v>42933</v>
      </c>
      <c r="D1532" s="14" t="s">
        <v>13</v>
      </c>
      <c r="E1532" s="15" t="s">
        <v>3362</v>
      </c>
      <c r="F1532" s="16"/>
      <c r="G1532" s="15"/>
      <c r="H1532" s="15" t="s">
        <v>16</v>
      </c>
      <c r="I1532" s="17">
        <f>HYPERLINK("https://docs.wto.org/imrd/directdoc.asp?DDFDocuments/q/G/TBTN17/EU494.pdf","EN")</f>
      </c>
      <c r="J1532" s="17">
        <f>HYPERLINK("https://docs.wto.org/imrd/directdoc.asp?DDFDocuments/r/G/TBTN17/EU494.pdf","FR")</f>
      </c>
      <c r="K1532" s="17">
        <f>HYPERLINK("https://docs.wto.org/imrd/directdoc.asp?DDFDocuments/s/G/TBTN17/EU494.pdf","ES")</f>
      </c>
    </row>
    <row r="1533">
      <c r="A1533" s="11" t="s">
        <v>3363</v>
      </c>
      <c r="B1533" s="12" t="s">
        <v>1857</v>
      </c>
      <c r="C1533" s="13">
        <v>42933</v>
      </c>
      <c r="D1533" s="14" t="s">
        <v>13</v>
      </c>
      <c r="E1533" s="15" t="s">
        <v>3364</v>
      </c>
      <c r="F1533" s="16" t="s">
        <v>3365</v>
      </c>
      <c r="G1533" s="15"/>
      <c r="H1533" s="15" t="s">
        <v>20</v>
      </c>
      <c r="I1533" s="17">
        <f>HYPERLINK("https://docs.wto.org/imrd/directdoc.asp?DDFDocuments/q/G/TBTN17/PRY99.pdf","EN")</f>
      </c>
      <c r="J1533" s="17">
        <f>HYPERLINK("https://docs.wto.org/imrd/directdoc.asp?DDFDocuments/r/G/TBTN17/PRY99.pdf","FR")</f>
      </c>
      <c r="K1533" s="17">
        <f>HYPERLINK("https://docs.wto.org/imrd/directdoc.asp?DDFDocuments/s/G/TBTN17/PRY99.pdf","ES")</f>
      </c>
    </row>
    <row r="1534">
      <c r="A1534" s="11" t="s">
        <v>3366</v>
      </c>
      <c r="B1534" s="12" t="s">
        <v>1226</v>
      </c>
      <c r="C1534" s="13">
        <v>42933</v>
      </c>
      <c r="D1534" s="14" t="s">
        <v>13</v>
      </c>
      <c r="E1534" s="15"/>
      <c r="F1534" s="16"/>
      <c r="G1534" s="15" t="s">
        <v>1571</v>
      </c>
      <c r="H1534" s="15" t="s">
        <v>198</v>
      </c>
      <c r="I1534" s="17">
        <f>HYPERLINK("https://docs.wto.org/imrd/directdoc.asp?DDFDocuments/q/G/TBTN17/SLV197.pdf","EN")</f>
      </c>
      <c r="J1534" s="17">
        <f>HYPERLINK("https://docs.wto.org/imrd/directdoc.asp?DDFDocuments/r/G/TBTN17/SLV197.pdf","FR")</f>
      </c>
      <c r="K1534" s="17">
        <f>HYPERLINK("https://docs.wto.org/imrd/directdoc.asp?DDFDocuments/s/G/TBTN17/SLV197.pdf","ES")</f>
      </c>
    </row>
    <row r="1535">
      <c r="A1535" s="11" t="s">
        <v>3367</v>
      </c>
      <c r="B1535" s="12" t="s">
        <v>386</v>
      </c>
      <c r="C1535" s="13">
        <v>42933</v>
      </c>
      <c r="D1535" s="14" t="s">
        <v>152</v>
      </c>
      <c r="E1535" s="15" t="s">
        <v>3368</v>
      </c>
      <c r="F1535" s="16"/>
      <c r="G1535" s="15" t="s">
        <v>3105</v>
      </c>
      <c r="H1535" s="15" t="s">
        <v>48</v>
      </c>
      <c r="I1535" s="17">
        <f>HYPERLINK("https://docs.wto.org/imrd/directdoc.asp?DDFDocuments/q/G/TBTN11/THA383R4.pdf","EN")</f>
      </c>
      <c r="J1535" s="17">
        <f>HYPERLINK("https://docs.wto.org/imrd/directdoc.asp?DDFDocuments/r/G/TBTN11/THA383R4.pdf","FR")</f>
      </c>
      <c r="K1535" s="17">
        <f>HYPERLINK("https://docs.wto.org/imrd/directdoc.asp?DDFDocuments/s/G/TBTN11/THA383R4.pdf","ES")</f>
      </c>
    </row>
    <row r="1536">
      <c r="A1536" s="11" t="s">
        <v>3369</v>
      </c>
      <c r="B1536" s="12" t="s">
        <v>126</v>
      </c>
      <c r="C1536" s="13">
        <v>42933</v>
      </c>
      <c r="D1536" s="14" t="s">
        <v>51</v>
      </c>
      <c r="E1536" s="15" t="s">
        <v>3370</v>
      </c>
      <c r="F1536" s="16"/>
      <c r="G1536" s="15"/>
      <c r="H1536" s="15" t="s">
        <v>54</v>
      </c>
      <c r="I1536" s="17">
        <f>HYPERLINK("https://docs.wto.org/imrd/directdoc.asp?DDFDocuments/q/G/TBTN16/TPKM229A2.pdf","EN")</f>
      </c>
      <c r="J1536" s="17">
        <f>HYPERLINK("https://docs.wto.org/imrd/directdoc.asp?DDFDocuments/r/G/TBTN16/TPKM229A2.pdf","FR")</f>
      </c>
      <c r="K1536" s="17">
        <f>HYPERLINK("https://docs.wto.org/imrd/directdoc.asp?DDFDocuments/s/G/TBTN16/TPKM229A2.pdf","ES")</f>
      </c>
    </row>
    <row r="1537">
      <c r="A1537" s="11" t="s">
        <v>3371</v>
      </c>
      <c r="B1537" s="12" t="s">
        <v>126</v>
      </c>
      <c r="C1537" s="13">
        <v>42933</v>
      </c>
      <c r="D1537" s="14" t="s">
        <v>13</v>
      </c>
      <c r="E1537" s="15" t="s">
        <v>3372</v>
      </c>
      <c r="F1537" s="16"/>
      <c r="G1537" s="15" t="s">
        <v>1447</v>
      </c>
      <c r="H1537" s="15" t="s">
        <v>432</v>
      </c>
      <c r="I1537" s="17">
        <f>HYPERLINK("https://docs.wto.org/imrd/directdoc.asp?DDFDocuments/q/G/TBTN17/TPKM281.pdf","EN")</f>
      </c>
      <c r="J1537" s="17">
        <f>HYPERLINK("https://docs.wto.org/imrd/directdoc.asp?DDFDocuments/r/G/TBTN17/TPKM281.pdf","FR")</f>
      </c>
      <c r="K1537" s="17">
        <f>HYPERLINK("https://docs.wto.org/imrd/directdoc.asp?DDFDocuments/s/G/TBTN17/TPKM281.pdf","ES")</f>
      </c>
    </row>
    <row r="1538">
      <c r="A1538" s="11" t="s">
        <v>3373</v>
      </c>
      <c r="B1538" s="12" t="s">
        <v>56</v>
      </c>
      <c r="C1538" s="13">
        <v>42933</v>
      </c>
      <c r="D1538" s="14" t="s">
        <v>51</v>
      </c>
      <c r="E1538" s="15" t="s">
        <v>1908</v>
      </c>
      <c r="F1538" s="16"/>
      <c r="G1538" s="15" t="s">
        <v>3374</v>
      </c>
      <c r="H1538" s="15" t="s">
        <v>54</v>
      </c>
      <c r="I1538" s="17">
        <f>HYPERLINK("https://docs.wto.org/imrd/directdoc.asp?DDFDocuments/q/G/TBTN16/USA1097A1.pdf","EN")</f>
      </c>
      <c r="J1538" s="17">
        <f>HYPERLINK("https://docs.wto.org/imrd/directdoc.asp?DDFDocuments/r/G/TBTN16/USA1097A1.pdf","FR")</f>
      </c>
      <c r="K1538" s="17">
        <f>HYPERLINK("https://docs.wto.org/imrd/directdoc.asp?DDFDocuments/s/G/TBTN16/USA1097A1.pdf","ES")</f>
      </c>
    </row>
    <row r="1539">
      <c r="A1539" s="11" t="s">
        <v>3375</v>
      </c>
      <c r="B1539" s="12" t="s">
        <v>56</v>
      </c>
      <c r="C1539" s="13">
        <v>42933</v>
      </c>
      <c r="D1539" s="14" t="s">
        <v>51</v>
      </c>
      <c r="E1539" s="15" t="s">
        <v>3376</v>
      </c>
      <c r="F1539" s="16"/>
      <c r="G1539" s="15" t="s">
        <v>3377</v>
      </c>
      <c r="H1539" s="15" t="s">
        <v>81</v>
      </c>
      <c r="I1539" s="17">
        <f>HYPERLINK("https://docs.wto.org/imrd/directdoc.asp?DDFDocuments/q/G/TBTN16/USA1122A4.pdf","EN")</f>
      </c>
      <c r="J1539" s="17">
        <f>HYPERLINK("https://docs.wto.org/imrd/directdoc.asp?DDFDocuments/r/G/TBTN16/USA1122A4.pdf","FR")</f>
      </c>
      <c r="K1539" s="17">
        <f>HYPERLINK("https://docs.wto.org/imrd/directdoc.asp?DDFDocuments/s/G/TBTN16/USA1122A4.pdf","ES")</f>
      </c>
    </row>
    <row r="1540">
      <c r="A1540" s="11" t="s">
        <v>3378</v>
      </c>
      <c r="B1540" s="12" t="s">
        <v>56</v>
      </c>
      <c r="C1540" s="13">
        <v>42933</v>
      </c>
      <c r="D1540" s="14" t="s">
        <v>51</v>
      </c>
      <c r="E1540" s="15" t="s">
        <v>3379</v>
      </c>
      <c r="F1540" s="16"/>
      <c r="G1540" s="15" t="s">
        <v>3380</v>
      </c>
      <c r="H1540" s="15" t="s">
        <v>81</v>
      </c>
      <c r="I1540" s="17">
        <f>HYPERLINK("https://docs.wto.org/imrd/directdoc.asp?DDFDocuments/q/G/TBTN16/USA1145A1.pdf","EN")</f>
      </c>
      <c r="J1540" s="17">
        <f>HYPERLINK("https://docs.wto.org/imrd/directdoc.asp?DDFDocuments/r/G/TBTN16/USA1145A1.pdf","FR")</f>
      </c>
      <c r="K1540" s="17">
        <f>HYPERLINK("https://docs.wto.org/imrd/directdoc.asp?DDFDocuments/s/G/TBTN16/USA1145A1.pdf","ES")</f>
      </c>
    </row>
    <row r="1541">
      <c r="A1541" s="11" t="s">
        <v>3381</v>
      </c>
      <c r="B1541" s="12" t="s">
        <v>56</v>
      </c>
      <c r="C1541" s="13">
        <v>42933</v>
      </c>
      <c r="D1541" s="14" t="s">
        <v>13</v>
      </c>
      <c r="E1541" s="15" t="s">
        <v>3382</v>
      </c>
      <c r="F1541" s="16"/>
      <c r="G1541" s="15" t="s">
        <v>1956</v>
      </c>
      <c r="H1541" s="15" t="s">
        <v>3383</v>
      </c>
      <c r="I1541" s="17">
        <f>HYPERLINK("https://docs.wto.org/imrd/directdoc.asp?DDFDocuments/q/G/TBTN17/USA1301.pdf","EN")</f>
      </c>
      <c r="J1541" s="17">
        <f>HYPERLINK("https://docs.wto.org/imrd/directdoc.asp?DDFDocuments/r/G/TBTN17/USA1301.pdf","FR")</f>
      </c>
      <c r="K1541" s="17">
        <f>HYPERLINK("https://docs.wto.org/imrd/directdoc.asp?DDFDocuments/s/G/TBTN17/USA1301.pdf","ES")</f>
      </c>
    </row>
    <row r="1542">
      <c r="A1542" s="11" t="s">
        <v>3384</v>
      </c>
      <c r="B1542" s="12" t="s">
        <v>56</v>
      </c>
      <c r="C1542" s="13">
        <v>42933</v>
      </c>
      <c r="D1542" s="14" t="s">
        <v>51</v>
      </c>
      <c r="E1542" s="15" t="s">
        <v>3385</v>
      </c>
      <c r="F1542" s="16" t="s">
        <v>3386</v>
      </c>
      <c r="G1542" s="15"/>
      <c r="H1542" s="15" t="s">
        <v>81</v>
      </c>
      <c r="I1542" s="17">
        <f>HYPERLINK("https://docs.wto.org/imrd/directdoc.asp?DDFDocuments/q/G/TBTN10/USA552R1A5.pdf","EN")</f>
      </c>
      <c r="J1542" s="17">
        <f>HYPERLINK("https://docs.wto.org/imrd/directdoc.asp?DDFDocuments/r/G/TBTN10/USA552R1A5.pdf","FR")</f>
      </c>
      <c r="K1542" s="17">
        <f>HYPERLINK("https://docs.wto.org/imrd/directdoc.asp?DDFDocuments/s/G/TBTN10/USA552R1A5.pdf","ES")</f>
      </c>
    </row>
    <row r="1543">
      <c r="A1543" s="11" t="s">
        <v>3387</v>
      </c>
      <c r="B1543" s="12" t="s">
        <v>280</v>
      </c>
      <c r="C1543" s="13">
        <v>42930</v>
      </c>
      <c r="D1543" s="14" t="s">
        <v>51</v>
      </c>
      <c r="E1543" s="15" t="s">
        <v>3388</v>
      </c>
      <c r="F1543" s="16"/>
      <c r="G1543" s="15"/>
      <c r="H1543" s="15"/>
      <c r="I1543" s="17">
        <f>HYPERLINK("https://docs.wto.org/imrd/directdoc.asp?DDFDocuments/q/G/TBTN07/ARG211A5.pdf","EN")</f>
      </c>
      <c r="J1543" s="17">
        <f>HYPERLINK("https://docs.wto.org/imrd/directdoc.asp?DDFDocuments/r/G/TBTN07/ARG211A5.pdf","FR")</f>
      </c>
      <c r="K1543" s="17">
        <f>HYPERLINK("https://docs.wto.org/imrd/directdoc.asp?DDFDocuments/s/G/TBTN07/ARG211A5.pdf","ES")</f>
      </c>
    </row>
    <row r="1544">
      <c r="A1544" s="11" t="s">
        <v>3389</v>
      </c>
      <c r="B1544" s="12" t="s">
        <v>369</v>
      </c>
      <c r="C1544" s="13">
        <v>42930</v>
      </c>
      <c r="D1544" s="14" t="s">
        <v>51</v>
      </c>
      <c r="E1544" s="15" t="s">
        <v>3390</v>
      </c>
      <c r="F1544" s="16" t="s">
        <v>3391</v>
      </c>
      <c r="G1544" s="15"/>
      <c r="H1544" s="15" t="s">
        <v>772</v>
      </c>
      <c r="I1544" s="17">
        <f>HYPERLINK("https://docs.wto.org/imrd/directdoc.asp?DDFDocuments/q/G/TBTN13/ECU129A3.pdf","EN")</f>
      </c>
      <c r="J1544" s="17">
        <f>HYPERLINK("https://docs.wto.org/imrd/directdoc.asp?DDFDocuments/r/G/TBTN13/ECU129A3.pdf","FR")</f>
      </c>
      <c r="K1544" s="17">
        <f>HYPERLINK("https://docs.wto.org/imrd/directdoc.asp?DDFDocuments/s/G/TBTN13/ECU129A3.pdf","ES")</f>
      </c>
    </row>
    <row r="1545">
      <c r="A1545" s="11" t="s">
        <v>3392</v>
      </c>
      <c r="B1545" s="12" t="s">
        <v>369</v>
      </c>
      <c r="C1545" s="13">
        <v>42930</v>
      </c>
      <c r="D1545" s="14" t="s">
        <v>51</v>
      </c>
      <c r="E1545" s="15" t="s">
        <v>3393</v>
      </c>
      <c r="F1545" s="16" t="s">
        <v>3394</v>
      </c>
      <c r="G1545" s="15" t="s">
        <v>3395</v>
      </c>
      <c r="H1545" s="15" t="s">
        <v>3396</v>
      </c>
      <c r="I1545" s="17">
        <f>HYPERLINK("https://docs.wto.org/imrd/directdoc.asp?DDFDocuments/q/G/TBTN09/ECU55A2.pdf","EN")</f>
      </c>
      <c r="J1545" s="17">
        <f>HYPERLINK("https://docs.wto.org/imrd/directdoc.asp?DDFDocuments/r/G/TBTN09/ECU55A2.pdf","FR")</f>
      </c>
      <c r="K1545" s="17">
        <f>HYPERLINK("https://docs.wto.org/imrd/directdoc.asp?DDFDocuments/s/G/TBTN09/ECU55A2.pdf","ES")</f>
      </c>
    </row>
    <row r="1546">
      <c r="A1546" s="11" t="s">
        <v>3397</v>
      </c>
      <c r="B1546" s="12" t="s">
        <v>292</v>
      </c>
      <c r="C1546" s="13">
        <v>42930</v>
      </c>
      <c r="D1546" s="14" t="s">
        <v>13</v>
      </c>
      <c r="E1546" s="15"/>
      <c r="F1546" s="16" t="s">
        <v>3398</v>
      </c>
      <c r="G1546" s="15"/>
      <c r="H1546" s="15" t="s">
        <v>149</v>
      </c>
      <c r="I1546" s="17">
        <f>HYPERLINK("https://docs.wto.org/imrd/directdoc.asp?DDFDocuments/q/G/TBTN17/JPN562.pdf","EN")</f>
      </c>
      <c r="J1546" s="17">
        <f>HYPERLINK("https://docs.wto.org/imrd/directdoc.asp?DDFDocuments/r/G/TBTN17/JPN562.pdf","FR")</f>
      </c>
      <c r="K1546" s="17">
        <f>HYPERLINK("https://docs.wto.org/imrd/directdoc.asp?DDFDocuments/s/G/TBTN17/JPN562.pdf","ES")</f>
      </c>
    </row>
    <row r="1547">
      <c r="A1547" s="11" t="s">
        <v>3399</v>
      </c>
      <c r="B1547" s="12" t="s">
        <v>44</v>
      </c>
      <c r="C1547" s="13">
        <v>42930</v>
      </c>
      <c r="D1547" s="14" t="s">
        <v>51</v>
      </c>
      <c r="E1547" s="15"/>
      <c r="F1547" s="16" t="s">
        <v>1185</v>
      </c>
      <c r="G1547" s="15"/>
      <c r="H1547" s="15" t="s">
        <v>509</v>
      </c>
      <c r="I1547" s="17">
        <f>HYPERLINK("https://docs.wto.org/imrd/directdoc.asp?DDFDocuments/q/G/TBTN17/MEX344A1.pdf","EN")</f>
      </c>
      <c r="J1547" s="17">
        <f>HYPERLINK("https://docs.wto.org/imrd/directdoc.asp?DDFDocuments/r/G/TBTN17/MEX344A1.pdf","FR")</f>
      </c>
      <c r="K1547" s="17">
        <f>HYPERLINK("https://docs.wto.org/imrd/directdoc.asp?DDFDocuments/s/G/TBTN17/MEX344A1.pdf","ES")</f>
      </c>
    </row>
    <row r="1548">
      <c r="A1548" s="11" t="s">
        <v>3400</v>
      </c>
      <c r="B1548" s="12" t="s">
        <v>56</v>
      </c>
      <c r="C1548" s="13">
        <v>42930</v>
      </c>
      <c r="D1548" s="14" t="s">
        <v>51</v>
      </c>
      <c r="E1548" s="15" t="s">
        <v>3401</v>
      </c>
      <c r="F1548" s="16" t="s">
        <v>3402</v>
      </c>
      <c r="G1548" s="15" t="s">
        <v>3403</v>
      </c>
      <c r="H1548" s="15" t="s">
        <v>81</v>
      </c>
      <c r="I1548" s="17">
        <f>HYPERLINK("https://docs.wto.org/imrd/directdoc.asp?DDFDocuments/q/G/TBTN16/USA1190A1.pdf","EN")</f>
      </c>
      <c r="J1548" s="17">
        <f>HYPERLINK("https://docs.wto.org/imrd/directdoc.asp?DDFDocuments/r/G/TBTN16/USA1190A1.pdf","FR")</f>
      </c>
      <c r="K1548" s="17">
        <f>HYPERLINK("https://docs.wto.org/imrd/directdoc.asp?DDFDocuments/s/G/TBTN16/USA1190A1.pdf","ES")</f>
      </c>
    </row>
    <row r="1549">
      <c r="A1549" s="11" t="s">
        <v>3404</v>
      </c>
      <c r="B1549" s="12" t="s">
        <v>56</v>
      </c>
      <c r="C1549" s="13">
        <v>42930</v>
      </c>
      <c r="D1549" s="14" t="s">
        <v>51</v>
      </c>
      <c r="E1549" s="15" t="s">
        <v>3405</v>
      </c>
      <c r="F1549" s="16"/>
      <c r="G1549" s="15" t="s">
        <v>3406</v>
      </c>
      <c r="H1549" s="15" t="s">
        <v>59</v>
      </c>
      <c r="I1549" s="17">
        <f>HYPERLINK("https://docs.wto.org/imrd/directdoc.asp?DDFDocuments/q/G/TBTN17/USA1262A2.pdf","EN")</f>
      </c>
      <c r="J1549" s="17">
        <f>HYPERLINK("https://docs.wto.org/imrd/directdoc.asp?DDFDocuments/r/G/TBTN17/USA1262A2.pdf","FR")</f>
      </c>
      <c r="K1549" s="17">
        <f>HYPERLINK("https://docs.wto.org/imrd/directdoc.asp?DDFDocuments/s/G/TBTN17/USA1262A2.pdf","ES")</f>
      </c>
    </row>
    <row r="1550">
      <c r="A1550" s="11" t="s">
        <v>3407</v>
      </c>
      <c r="B1550" s="12" t="s">
        <v>56</v>
      </c>
      <c r="C1550" s="13">
        <v>42930</v>
      </c>
      <c r="D1550" s="14" t="s">
        <v>51</v>
      </c>
      <c r="E1550" s="15" t="s">
        <v>3408</v>
      </c>
      <c r="F1550" s="16"/>
      <c r="G1550" s="15" t="s">
        <v>621</v>
      </c>
      <c r="H1550" s="15" t="s">
        <v>59</v>
      </c>
      <c r="I1550" s="17">
        <f>HYPERLINK("https://docs.wto.org/imrd/directdoc.asp?DDFDocuments/q/G/TBTN17/USA1291A1.pdf","EN")</f>
      </c>
      <c r="J1550" s="17">
        <f>HYPERLINK("https://docs.wto.org/imrd/directdoc.asp?DDFDocuments/r/G/TBTN17/USA1291A1.pdf","FR")</f>
      </c>
      <c r="K1550" s="17">
        <f>HYPERLINK("https://docs.wto.org/imrd/directdoc.asp?DDFDocuments/s/G/TBTN17/USA1291A1.pdf","ES")</f>
      </c>
    </row>
    <row r="1551">
      <c r="A1551" s="11" t="s">
        <v>3409</v>
      </c>
      <c r="B1551" s="12" t="s">
        <v>56</v>
      </c>
      <c r="C1551" s="13">
        <v>42930</v>
      </c>
      <c r="D1551" s="14" t="s">
        <v>51</v>
      </c>
      <c r="E1551" s="15" t="s">
        <v>3219</v>
      </c>
      <c r="F1551" s="16" t="s">
        <v>3220</v>
      </c>
      <c r="G1551" s="15" t="s">
        <v>407</v>
      </c>
      <c r="H1551" s="15" t="s">
        <v>59</v>
      </c>
      <c r="I1551" s="17">
        <f>HYPERLINK("https://docs.wto.org/imrd/directdoc.asp?DDFDocuments/q/G/TBTN17/USA1292A1.pdf","EN")</f>
      </c>
      <c r="J1551" s="17">
        <f>HYPERLINK("https://docs.wto.org/imrd/directdoc.asp?DDFDocuments/r/G/TBTN17/USA1292A1.pdf","FR")</f>
      </c>
      <c r="K1551" s="17">
        <f>HYPERLINK("https://docs.wto.org/imrd/directdoc.asp?DDFDocuments/s/G/TBTN17/USA1292A1.pdf","ES")</f>
      </c>
    </row>
    <row r="1552">
      <c r="A1552" s="11" t="s">
        <v>3410</v>
      </c>
      <c r="B1552" s="12" t="s">
        <v>56</v>
      </c>
      <c r="C1552" s="13">
        <v>42930</v>
      </c>
      <c r="D1552" s="14" t="s">
        <v>51</v>
      </c>
      <c r="E1552" s="15" t="s">
        <v>3411</v>
      </c>
      <c r="F1552" s="16"/>
      <c r="G1552" s="15" t="s">
        <v>3412</v>
      </c>
      <c r="H1552" s="15" t="s">
        <v>54</v>
      </c>
      <c r="I1552" s="17">
        <f>HYPERLINK("https://docs.wto.org/imrd/directdoc.asp?DDFDocuments/q/G/TBTN10/USA550A3.pdf","EN")</f>
      </c>
      <c r="J1552" s="17">
        <f>HYPERLINK("https://docs.wto.org/imrd/directdoc.asp?DDFDocuments/r/G/TBTN10/USA550A3.pdf","FR")</f>
      </c>
      <c r="K1552" s="17">
        <f>HYPERLINK("https://docs.wto.org/imrd/directdoc.asp?DDFDocuments/s/G/TBTN10/USA550A3.pdf","ES")</f>
      </c>
    </row>
    <row r="1553">
      <c r="A1553" s="11" t="s">
        <v>3413</v>
      </c>
      <c r="B1553" s="12" t="s">
        <v>56</v>
      </c>
      <c r="C1553" s="13">
        <v>42930</v>
      </c>
      <c r="D1553" s="14" t="s">
        <v>51</v>
      </c>
      <c r="E1553" s="15" t="s">
        <v>70</v>
      </c>
      <c r="F1553" s="16"/>
      <c r="G1553" s="15" t="s">
        <v>3414</v>
      </c>
      <c r="H1553" s="15" t="s">
        <v>59</v>
      </c>
      <c r="I1553" s="17">
        <f>HYPERLINK("https://docs.wto.org/imrd/directdoc.asp?DDFDocuments/q/G/TBTN13/USA827R1A2.pdf","EN")</f>
      </c>
      <c r="J1553" s="17">
        <f>HYPERLINK("https://docs.wto.org/imrd/directdoc.asp?DDFDocuments/r/G/TBTN13/USA827R1A2.pdf","FR")</f>
      </c>
      <c r="K1553" s="17">
        <f>HYPERLINK("https://docs.wto.org/imrd/directdoc.asp?DDFDocuments/s/G/TBTN13/USA827R1A2.pdf","ES")</f>
      </c>
    </row>
    <row r="1554">
      <c r="A1554" s="11" t="s">
        <v>3415</v>
      </c>
      <c r="B1554" s="12" t="s">
        <v>39</v>
      </c>
      <c r="C1554" s="13">
        <v>42929</v>
      </c>
      <c r="D1554" s="14" t="s">
        <v>13</v>
      </c>
      <c r="E1554" s="15" t="s">
        <v>3416</v>
      </c>
      <c r="F1554" s="16" t="s">
        <v>3417</v>
      </c>
      <c r="G1554" s="15" t="s">
        <v>132</v>
      </c>
      <c r="H1554" s="15" t="s">
        <v>16</v>
      </c>
      <c r="I1554" s="17">
        <f>HYPERLINK("https://docs.wto.org/imrd/directdoc.asp?DDFDocuments/q/G/TBTN17/CAN530.pdf","EN")</f>
      </c>
      <c r="J1554" s="17">
        <f>HYPERLINK("https://docs.wto.org/imrd/directdoc.asp?DDFDocuments/r/G/TBTN17/CAN530.pdf","FR")</f>
      </c>
      <c r="K1554" s="17">
        <f>HYPERLINK("https://docs.wto.org/imrd/directdoc.asp?DDFDocuments/s/G/TBTN17/CAN530.pdf","ES")</f>
      </c>
    </row>
    <row r="1555">
      <c r="A1555" s="11" t="s">
        <v>3418</v>
      </c>
      <c r="B1555" s="12" t="s">
        <v>309</v>
      </c>
      <c r="C1555" s="13">
        <v>42929</v>
      </c>
      <c r="D1555" s="14" t="s">
        <v>13</v>
      </c>
      <c r="E1555" s="15" t="s">
        <v>3419</v>
      </c>
      <c r="F1555" s="16"/>
      <c r="G1555" s="15"/>
      <c r="H1555" s="15" t="s">
        <v>16</v>
      </c>
      <c r="I1555" s="17">
        <f>HYPERLINK("https://docs.wto.org/imrd/directdoc.asp?DDFDocuments/q/G/TBTN17/CHL414.pdf","EN")</f>
      </c>
      <c r="J1555" s="17">
        <f>HYPERLINK("https://docs.wto.org/imrd/directdoc.asp?DDFDocuments/r/G/TBTN17/CHL414.pdf","FR")</f>
      </c>
      <c r="K1555" s="17">
        <f>HYPERLINK("https://docs.wto.org/imrd/directdoc.asp?DDFDocuments/s/G/TBTN17/CHL414.pdf","ES")</f>
      </c>
    </row>
    <row r="1556">
      <c r="A1556" s="11" t="s">
        <v>3420</v>
      </c>
      <c r="B1556" s="12" t="s">
        <v>309</v>
      </c>
      <c r="C1556" s="13">
        <v>42929</v>
      </c>
      <c r="D1556" s="14" t="s">
        <v>13</v>
      </c>
      <c r="E1556" s="15" t="s">
        <v>3421</v>
      </c>
      <c r="F1556" s="16"/>
      <c r="G1556" s="15" t="s">
        <v>549</v>
      </c>
      <c r="H1556" s="15" t="s">
        <v>16</v>
      </c>
      <c r="I1556" s="17">
        <f>HYPERLINK("https://docs.wto.org/imrd/directdoc.asp?DDFDocuments/q/G/TBTN17/CHL415.pdf","EN")</f>
      </c>
      <c r="J1556" s="17">
        <f>HYPERLINK("https://docs.wto.org/imrd/directdoc.asp?DDFDocuments/r/G/TBTN17/CHL415.pdf","FR")</f>
      </c>
      <c r="K1556" s="17">
        <f>HYPERLINK("https://docs.wto.org/imrd/directdoc.asp?DDFDocuments/s/G/TBTN17/CHL415.pdf","ES")</f>
      </c>
    </row>
    <row r="1557">
      <c r="A1557" s="11" t="s">
        <v>3422</v>
      </c>
      <c r="B1557" s="12" t="s">
        <v>309</v>
      </c>
      <c r="C1557" s="13">
        <v>42929</v>
      </c>
      <c r="D1557" s="14" t="s">
        <v>13</v>
      </c>
      <c r="E1557" s="15" t="s">
        <v>3423</v>
      </c>
      <c r="F1557" s="16"/>
      <c r="G1557" s="15" t="s">
        <v>1192</v>
      </c>
      <c r="H1557" s="15" t="s">
        <v>16</v>
      </c>
      <c r="I1557" s="17">
        <f>HYPERLINK("https://docs.wto.org/imrd/directdoc.asp?DDFDocuments/q/G/TBTN17/CHL416.pdf","EN")</f>
      </c>
      <c r="J1557" s="17">
        <f>HYPERLINK("https://docs.wto.org/imrd/directdoc.asp?DDFDocuments/r/G/TBTN17/CHL416.pdf","FR")</f>
      </c>
      <c r="K1557" s="17">
        <f>HYPERLINK("https://docs.wto.org/imrd/directdoc.asp?DDFDocuments/s/G/TBTN17/CHL416.pdf","ES")</f>
      </c>
    </row>
    <row r="1558">
      <c r="A1558" s="11" t="s">
        <v>3424</v>
      </c>
      <c r="B1558" s="12" t="s">
        <v>89</v>
      </c>
      <c r="C1558" s="13">
        <v>42929</v>
      </c>
      <c r="D1558" s="14" t="s">
        <v>13</v>
      </c>
      <c r="E1558" s="15" t="s">
        <v>939</v>
      </c>
      <c r="F1558" s="16"/>
      <c r="G1558" s="15"/>
      <c r="H1558" s="15" t="s">
        <v>107</v>
      </c>
      <c r="I1558" s="17">
        <f>HYPERLINK("https://docs.wto.org/imrd/directdoc.asp?DDFDocuments/q/G/TBTN17/EU492.pdf","EN")</f>
      </c>
      <c r="J1558" s="17">
        <f>HYPERLINK("https://docs.wto.org/imrd/directdoc.asp?DDFDocuments/r/G/TBTN17/EU492.pdf","FR")</f>
      </c>
      <c r="K1558" s="17">
        <f>HYPERLINK("https://docs.wto.org/imrd/directdoc.asp?DDFDocuments/s/G/TBTN17/EU492.pdf","ES")</f>
      </c>
    </row>
    <row r="1559">
      <c r="A1559" s="11" t="s">
        <v>3425</v>
      </c>
      <c r="B1559" s="12" t="s">
        <v>89</v>
      </c>
      <c r="C1559" s="13">
        <v>42929</v>
      </c>
      <c r="D1559" s="14" t="s">
        <v>13</v>
      </c>
      <c r="E1559" s="15" t="s">
        <v>939</v>
      </c>
      <c r="F1559" s="16"/>
      <c r="G1559" s="15"/>
      <c r="H1559" s="15" t="s">
        <v>107</v>
      </c>
      <c r="I1559" s="17">
        <f>HYPERLINK("https://docs.wto.org/imrd/directdoc.asp?DDFDocuments/q/G/TBTN17/EU493.pdf","EN")</f>
      </c>
      <c r="J1559" s="17">
        <f>HYPERLINK("https://docs.wto.org/imrd/directdoc.asp?DDFDocuments/r/G/TBTN17/EU493.pdf","FR")</f>
      </c>
      <c r="K1559" s="17">
        <f>HYPERLINK("https://docs.wto.org/imrd/directdoc.asp?DDFDocuments/s/G/TBTN17/EU493.pdf","ES")</f>
      </c>
    </row>
    <row r="1560">
      <c r="A1560" s="11" t="s">
        <v>3426</v>
      </c>
      <c r="B1560" s="12" t="s">
        <v>383</v>
      </c>
      <c r="C1560" s="13">
        <v>42929</v>
      </c>
      <c r="D1560" s="14" t="s">
        <v>51</v>
      </c>
      <c r="E1560" s="15" t="s">
        <v>3427</v>
      </c>
      <c r="F1560" s="16" t="s">
        <v>3428</v>
      </c>
      <c r="G1560" s="15"/>
      <c r="H1560" s="15" t="s">
        <v>81</v>
      </c>
      <c r="I1560" s="17">
        <f>HYPERLINK("https://docs.wto.org/imrd/directdoc.asp?DDFDocuments/q/G/TBTN17/SGP35A1.pdf","EN")</f>
      </c>
      <c r="J1560" s="17">
        <f>HYPERLINK("https://docs.wto.org/imrd/directdoc.asp?DDFDocuments/r/G/TBTN17/SGP35A1.pdf","FR")</f>
      </c>
      <c r="K1560" s="17">
        <f>HYPERLINK("https://docs.wto.org/imrd/directdoc.asp?DDFDocuments/s/G/TBTN17/SGP35A1.pdf","ES")</f>
      </c>
    </row>
    <row r="1561">
      <c r="A1561" s="11" t="s">
        <v>3429</v>
      </c>
      <c r="B1561" s="12" t="s">
        <v>3430</v>
      </c>
      <c r="C1561" s="13">
        <v>42929</v>
      </c>
      <c r="D1561" s="14" t="s">
        <v>51</v>
      </c>
      <c r="E1561" s="15" t="s">
        <v>3431</v>
      </c>
      <c r="F1561" s="16"/>
      <c r="G1561" s="15" t="s">
        <v>403</v>
      </c>
      <c r="H1561" s="15" t="s">
        <v>81</v>
      </c>
      <c r="I1561" s="17">
        <f>HYPERLINK("https://docs.wto.org/imrd/directdoc.asp?DDFDocuments/q/G/TBTN17/SWE132A1.pdf","EN")</f>
      </c>
      <c r="J1561" s="17">
        <f>HYPERLINK("https://docs.wto.org/imrd/directdoc.asp?DDFDocuments/r/G/TBTN17/SWE132A1.pdf","FR")</f>
      </c>
      <c r="K1561" s="17">
        <f>HYPERLINK("https://docs.wto.org/imrd/directdoc.asp?DDFDocuments/s/G/TBTN17/SWE132A1.pdf","ES")</f>
      </c>
    </row>
    <row r="1562">
      <c r="A1562" s="11" t="s">
        <v>3432</v>
      </c>
      <c r="B1562" s="12" t="s">
        <v>386</v>
      </c>
      <c r="C1562" s="13">
        <v>42929</v>
      </c>
      <c r="D1562" s="14" t="s">
        <v>51</v>
      </c>
      <c r="E1562" s="15"/>
      <c r="F1562" s="16" t="s">
        <v>3433</v>
      </c>
      <c r="G1562" s="15" t="s">
        <v>3434</v>
      </c>
      <c r="H1562" s="15" t="s">
        <v>64</v>
      </c>
      <c r="I1562" s="17">
        <f>HYPERLINK("https://docs.wto.org/imrd/directdoc.asp?DDFDocuments/q/G/TBTN16/THA491A1.pdf","EN")</f>
      </c>
      <c r="J1562" s="17">
        <f>HYPERLINK("https://docs.wto.org/imrd/directdoc.asp?DDFDocuments/r/G/TBTN16/THA491A1.pdf","FR")</f>
      </c>
      <c r="K1562" s="17">
        <f>HYPERLINK("https://docs.wto.org/imrd/directdoc.asp?DDFDocuments/s/G/TBTN16/THA491A1.pdf","ES")</f>
      </c>
    </row>
    <row r="1563">
      <c r="A1563" s="11" t="s">
        <v>3435</v>
      </c>
      <c r="B1563" s="12" t="s">
        <v>185</v>
      </c>
      <c r="C1563" s="13">
        <v>42928</v>
      </c>
      <c r="D1563" s="14" t="s">
        <v>13</v>
      </c>
      <c r="E1563" s="15" t="s">
        <v>3436</v>
      </c>
      <c r="F1563" s="16"/>
      <c r="G1563" s="15" t="s">
        <v>3437</v>
      </c>
      <c r="H1563" s="15" t="s">
        <v>328</v>
      </c>
      <c r="I1563" s="17">
        <f>HYPERLINK("https://docs.wto.org/imrd/directdoc.asp?DDFDocuments/q/G/TBTN17/UGA697.pdf","EN")</f>
      </c>
      <c r="J1563" s="17">
        <f>HYPERLINK("https://docs.wto.org/imrd/directdoc.asp?DDFDocuments/r/G/TBTN17/UGA697.pdf","FR")</f>
      </c>
      <c r="K1563" s="17">
        <f>HYPERLINK("https://docs.wto.org/imrd/directdoc.asp?DDFDocuments/s/G/TBTN17/UGA697.pdf","ES")</f>
      </c>
    </row>
    <row r="1564">
      <c r="A1564" s="11" t="s">
        <v>3438</v>
      </c>
      <c r="B1564" s="12" t="s">
        <v>185</v>
      </c>
      <c r="C1564" s="13">
        <v>42928</v>
      </c>
      <c r="D1564" s="14" t="s">
        <v>13</v>
      </c>
      <c r="E1564" s="15" t="s">
        <v>3439</v>
      </c>
      <c r="F1564" s="16"/>
      <c r="G1564" s="15" t="s">
        <v>327</v>
      </c>
      <c r="H1564" s="15" t="s">
        <v>220</v>
      </c>
      <c r="I1564" s="17">
        <f>HYPERLINK("https://docs.wto.org/imrd/directdoc.asp?DDFDocuments/q/G/TBTN17/UGA698.pdf","EN")</f>
      </c>
      <c r="J1564" s="17">
        <f>HYPERLINK("https://docs.wto.org/imrd/directdoc.asp?DDFDocuments/r/G/TBTN17/UGA698.pdf","FR")</f>
      </c>
      <c r="K1564" s="17">
        <f>HYPERLINK("https://docs.wto.org/imrd/directdoc.asp?DDFDocuments/s/G/TBTN17/UGA698.pdf","ES")</f>
      </c>
    </row>
    <row r="1565">
      <c r="A1565" s="11" t="s">
        <v>3440</v>
      </c>
      <c r="B1565" s="12" t="s">
        <v>185</v>
      </c>
      <c r="C1565" s="13">
        <v>42928</v>
      </c>
      <c r="D1565" s="14" t="s">
        <v>13</v>
      </c>
      <c r="E1565" s="15" t="s">
        <v>3441</v>
      </c>
      <c r="F1565" s="16" t="s">
        <v>3442</v>
      </c>
      <c r="G1565" s="15" t="s">
        <v>814</v>
      </c>
      <c r="H1565" s="15" t="s">
        <v>1211</v>
      </c>
      <c r="I1565" s="17">
        <f>HYPERLINK("https://docs.wto.org/imrd/directdoc.asp?DDFDocuments/q/G/TBTN17/UGA699.pdf","EN")</f>
      </c>
      <c r="J1565" s="17">
        <f>HYPERLINK("https://docs.wto.org/imrd/directdoc.asp?DDFDocuments/r/G/TBTN17/UGA699.pdf","FR")</f>
      </c>
      <c r="K1565" s="17">
        <f>HYPERLINK("https://docs.wto.org/imrd/directdoc.asp?DDFDocuments/s/G/TBTN17/UGA699.pdf","ES")</f>
      </c>
    </row>
    <row r="1566">
      <c r="A1566" s="11" t="s">
        <v>3443</v>
      </c>
      <c r="B1566" s="12" t="s">
        <v>185</v>
      </c>
      <c r="C1566" s="13">
        <v>42928</v>
      </c>
      <c r="D1566" s="14" t="s">
        <v>13</v>
      </c>
      <c r="E1566" s="15"/>
      <c r="F1566" s="16" t="s">
        <v>3444</v>
      </c>
      <c r="G1566" s="15" t="s">
        <v>665</v>
      </c>
      <c r="H1566" s="15" t="s">
        <v>1211</v>
      </c>
      <c r="I1566" s="17">
        <f>HYPERLINK("https://docs.wto.org/imrd/directdoc.asp?DDFDocuments/q/G/TBTN17/UGA700.pdf","EN")</f>
      </c>
      <c r="J1566" s="17">
        <f>HYPERLINK("https://docs.wto.org/imrd/directdoc.asp?DDFDocuments/r/G/TBTN17/UGA700.pdf","FR")</f>
      </c>
      <c r="K1566" s="17">
        <f>HYPERLINK("https://docs.wto.org/imrd/directdoc.asp?DDFDocuments/s/G/TBTN17/UGA700.pdf","ES")</f>
      </c>
    </row>
    <row r="1567">
      <c r="A1567" s="11" t="s">
        <v>3445</v>
      </c>
      <c r="B1567" s="12" t="s">
        <v>185</v>
      </c>
      <c r="C1567" s="13">
        <v>42928</v>
      </c>
      <c r="D1567" s="14" t="s">
        <v>13</v>
      </c>
      <c r="E1567" s="15" t="s">
        <v>3446</v>
      </c>
      <c r="F1567" s="16"/>
      <c r="G1567" s="15" t="s">
        <v>760</v>
      </c>
      <c r="H1567" s="15" t="s">
        <v>328</v>
      </c>
      <c r="I1567" s="17">
        <f>HYPERLINK("https://docs.wto.org/imrd/directdoc.asp?DDFDocuments/q/G/TBTN17/UGA701.pdf","EN")</f>
      </c>
      <c r="J1567" s="17">
        <f>HYPERLINK("https://docs.wto.org/imrd/directdoc.asp?DDFDocuments/r/G/TBTN17/UGA701.pdf","FR")</f>
      </c>
      <c r="K1567" s="17">
        <f>HYPERLINK("https://docs.wto.org/imrd/directdoc.asp?DDFDocuments/s/G/TBTN17/UGA701.pdf","ES")</f>
      </c>
    </row>
    <row r="1568">
      <c r="A1568" s="11" t="s">
        <v>3447</v>
      </c>
      <c r="B1568" s="12" t="s">
        <v>532</v>
      </c>
      <c r="C1568" s="13">
        <v>42928</v>
      </c>
      <c r="D1568" s="14" t="s">
        <v>13</v>
      </c>
      <c r="E1568" s="15"/>
      <c r="F1568" s="16"/>
      <c r="G1568" s="15" t="s">
        <v>3448</v>
      </c>
      <c r="H1568" s="15" t="s">
        <v>16</v>
      </c>
      <c r="I1568" s="17">
        <f>HYPERLINK("https://docs.wto.org/imrd/directdoc.asp?DDFDocuments/q/G/TBTN17/VNM100.pdf","EN")</f>
      </c>
      <c r="J1568" s="17">
        <f>HYPERLINK("https://docs.wto.org/imrd/directdoc.asp?DDFDocuments/r/G/TBTN17/VNM100.pdf","FR")</f>
      </c>
      <c r="K1568" s="17">
        <f>HYPERLINK("https://docs.wto.org/imrd/directdoc.asp?DDFDocuments/s/G/TBTN17/VNM100.pdf","ES")</f>
      </c>
    </row>
    <row r="1569">
      <c r="A1569" s="11" t="s">
        <v>3449</v>
      </c>
      <c r="B1569" s="12" t="s">
        <v>532</v>
      </c>
      <c r="C1569" s="13">
        <v>42928</v>
      </c>
      <c r="D1569" s="14" t="s">
        <v>13</v>
      </c>
      <c r="E1569" s="15"/>
      <c r="F1569" s="16"/>
      <c r="G1569" s="15" t="s">
        <v>1748</v>
      </c>
      <c r="H1569" s="15" t="s">
        <v>16</v>
      </c>
      <c r="I1569" s="17">
        <f>HYPERLINK("https://docs.wto.org/imrd/directdoc.asp?DDFDocuments/q/G/TBTN17/VNM101.pdf","EN")</f>
      </c>
      <c r="J1569" s="17">
        <f>HYPERLINK("https://docs.wto.org/imrd/directdoc.asp?DDFDocuments/r/G/TBTN17/VNM101.pdf","FR")</f>
      </c>
      <c r="K1569" s="17">
        <f>HYPERLINK("https://docs.wto.org/imrd/directdoc.asp?DDFDocuments/s/G/TBTN17/VNM101.pdf","ES")</f>
      </c>
    </row>
    <row r="1570">
      <c r="A1570" s="11" t="s">
        <v>3450</v>
      </c>
      <c r="B1570" s="12" t="s">
        <v>532</v>
      </c>
      <c r="C1570" s="13">
        <v>42928</v>
      </c>
      <c r="D1570" s="14" t="s">
        <v>13</v>
      </c>
      <c r="E1570" s="15"/>
      <c r="F1570" s="16"/>
      <c r="G1570" s="15" t="s">
        <v>3451</v>
      </c>
      <c r="H1570" s="15" t="s">
        <v>16</v>
      </c>
      <c r="I1570" s="17">
        <f>HYPERLINK("https://docs.wto.org/imrd/directdoc.asp?DDFDocuments/q/G/TBTN17/VNM98.pdf","EN")</f>
      </c>
      <c r="J1570" s="17">
        <f>HYPERLINK("https://docs.wto.org/imrd/directdoc.asp?DDFDocuments/r/G/TBTN17/VNM98.pdf","FR")</f>
      </c>
      <c r="K1570" s="17">
        <f>HYPERLINK("https://docs.wto.org/imrd/directdoc.asp?DDFDocuments/s/G/TBTN17/VNM98.pdf","ES")</f>
      </c>
    </row>
    <row r="1571">
      <c r="A1571" s="11" t="s">
        <v>3452</v>
      </c>
      <c r="B1571" s="12" t="s">
        <v>532</v>
      </c>
      <c r="C1571" s="13">
        <v>42928</v>
      </c>
      <c r="D1571" s="14" t="s">
        <v>13</v>
      </c>
      <c r="E1571" s="15"/>
      <c r="F1571" s="16"/>
      <c r="G1571" s="15" t="s">
        <v>3453</v>
      </c>
      <c r="H1571" s="15" t="s">
        <v>16</v>
      </c>
      <c r="I1571" s="17">
        <f>HYPERLINK("https://docs.wto.org/imrd/directdoc.asp?DDFDocuments/q/G/TBTN17/VNM99.pdf","EN")</f>
      </c>
      <c r="J1571" s="17">
        <f>HYPERLINK("https://docs.wto.org/imrd/directdoc.asp?DDFDocuments/r/G/TBTN17/VNM99.pdf","FR")</f>
      </c>
      <c r="K1571" s="17">
        <f>HYPERLINK("https://docs.wto.org/imrd/directdoc.asp?DDFDocuments/s/G/TBTN17/VNM99.pdf","ES")</f>
      </c>
    </row>
    <row r="1572">
      <c r="A1572" s="11" t="s">
        <v>3454</v>
      </c>
      <c r="B1572" s="12" t="s">
        <v>83</v>
      </c>
      <c r="C1572" s="13">
        <v>42927</v>
      </c>
      <c r="D1572" s="14" t="s">
        <v>13</v>
      </c>
      <c r="E1572" s="15" t="s">
        <v>3455</v>
      </c>
      <c r="F1572" s="16"/>
      <c r="G1572" s="15"/>
      <c r="H1572" s="15" t="s">
        <v>1211</v>
      </c>
      <c r="I1572" s="17">
        <f>HYPERLINK("https://docs.wto.org/imrd/directdoc.asp?DDFDocuments/q/G/TBTN17/BRA725.pdf","EN")</f>
      </c>
      <c r="J1572" s="17">
        <f>HYPERLINK("https://docs.wto.org/imrd/directdoc.asp?DDFDocuments/r/G/TBTN17/BRA725.pdf","FR")</f>
      </c>
      <c r="K1572" s="17">
        <f>HYPERLINK("https://docs.wto.org/imrd/directdoc.asp?DDFDocuments/s/G/TBTN17/BRA725.pdf","ES")</f>
      </c>
    </row>
    <row r="1573">
      <c r="A1573" s="11" t="s">
        <v>3456</v>
      </c>
      <c r="B1573" s="12" t="s">
        <v>309</v>
      </c>
      <c r="C1573" s="13">
        <v>42927</v>
      </c>
      <c r="D1573" s="14" t="s">
        <v>13</v>
      </c>
      <c r="E1573" s="15" t="s">
        <v>3457</v>
      </c>
      <c r="F1573" s="16"/>
      <c r="G1573" s="15"/>
      <c r="H1573" s="15" t="s">
        <v>16</v>
      </c>
      <c r="I1573" s="17">
        <f>HYPERLINK("https://docs.wto.org/imrd/directdoc.asp?DDFDocuments/q/G/TBTN17/CHL413.pdf","EN")</f>
      </c>
      <c r="J1573" s="17">
        <f>HYPERLINK("https://docs.wto.org/imrd/directdoc.asp?DDFDocuments/r/G/TBTN17/CHL413.pdf","FR")</f>
      </c>
      <c r="K1573" s="17">
        <f>HYPERLINK("https://docs.wto.org/imrd/directdoc.asp?DDFDocuments/s/G/TBTN17/CHL413.pdf","ES")</f>
      </c>
    </row>
    <row r="1574">
      <c r="A1574" s="11" t="s">
        <v>3458</v>
      </c>
      <c r="B1574" s="12" t="s">
        <v>3459</v>
      </c>
      <c r="C1574" s="13">
        <v>42927</v>
      </c>
      <c r="D1574" s="14" t="s">
        <v>13</v>
      </c>
      <c r="E1574" s="15" t="s">
        <v>3460</v>
      </c>
      <c r="F1574" s="16" t="s">
        <v>3461</v>
      </c>
      <c r="G1574" s="15"/>
      <c r="H1574" s="15" t="s">
        <v>16</v>
      </c>
      <c r="I1574" s="17">
        <f>HYPERLINK("https://docs.wto.org/imrd/directdoc.asp?DDFDocuments/q/G/TBTN17/PAK111.pdf","EN")</f>
      </c>
      <c r="J1574" s="17">
        <f>HYPERLINK("https://docs.wto.org/imrd/directdoc.asp?DDFDocuments/r/G/TBTN17/PAK111.pdf","FR")</f>
      </c>
      <c r="K1574" s="17">
        <f>HYPERLINK("https://docs.wto.org/imrd/directdoc.asp?DDFDocuments/s/G/TBTN17/PAK111.pdf","ES")</f>
      </c>
    </row>
    <row r="1575">
      <c r="A1575" s="11" t="s">
        <v>3462</v>
      </c>
      <c r="B1575" s="12" t="s">
        <v>89</v>
      </c>
      <c r="C1575" s="13">
        <v>42926</v>
      </c>
      <c r="D1575" s="14" t="s">
        <v>13</v>
      </c>
      <c r="E1575" s="15" t="s">
        <v>3463</v>
      </c>
      <c r="F1575" s="16"/>
      <c r="G1575" s="15"/>
      <c r="H1575" s="15" t="s">
        <v>16</v>
      </c>
      <c r="I1575" s="17">
        <f>HYPERLINK("https://docs.wto.org/imrd/directdoc.asp?DDFDocuments/q/G/TBTN17/EU491.pdf","EN")</f>
      </c>
      <c r="J1575" s="17">
        <f>HYPERLINK("https://docs.wto.org/imrd/directdoc.asp?DDFDocuments/r/G/TBTN17/EU491.pdf","FR")</f>
      </c>
      <c r="K1575" s="17">
        <f>HYPERLINK("https://docs.wto.org/imrd/directdoc.asp?DDFDocuments/s/G/TBTN17/EU491.pdf","ES")</f>
      </c>
    </row>
    <row r="1576">
      <c r="A1576" s="11" t="s">
        <v>3464</v>
      </c>
      <c r="B1576" s="12" t="s">
        <v>1857</v>
      </c>
      <c r="C1576" s="13">
        <v>42926</v>
      </c>
      <c r="D1576" s="14" t="s">
        <v>13</v>
      </c>
      <c r="E1576" s="15" t="s">
        <v>3465</v>
      </c>
      <c r="F1576" s="16"/>
      <c r="G1576" s="15"/>
      <c r="H1576" s="15" t="s">
        <v>68</v>
      </c>
      <c r="I1576" s="17">
        <f>HYPERLINK("https://docs.wto.org/imrd/directdoc.asp?DDFDocuments/q/G/TBTN17/PRY97.pdf","EN")</f>
      </c>
      <c r="J1576" s="17">
        <f>HYPERLINK("https://docs.wto.org/imrd/directdoc.asp?DDFDocuments/r/G/TBTN17/PRY97.pdf","FR")</f>
      </c>
      <c r="K1576" s="17">
        <f>HYPERLINK("https://docs.wto.org/imrd/directdoc.asp?DDFDocuments/s/G/TBTN17/PRY97.pdf","ES")</f>
      </c>
    </row>
    <row r="1577">
      <c r="A1577" s="11" t="s">
        <v>3466</v>
      </c>
      <c r="B1577" s="12" t="s">
        <v>1857</v>
      </c>
      <c r="C1577" s="13">
        <v>42926</v>
      </c>
      <c r="D1577" s="14" t="s">
        <v>13</v>
      </c>
      <c r="E1577" s="15" t="s">
        <v>3467</v>
      </c>
      <c r="F1577" s="16"/>
      <c r="G1577" s="15"/>
      <c r="H1577" s="15" t="s">
        <v>68</v>
      </c>
      <c r="I1577" s="17">
        <f>HYPERLINK("https://docs.wto.org/imrd/directdoc.asp?DDFDocuments/q/G/TBTN17/PRY98.pdf","EN")</f>
      </c>
      <c r="J1577" s="17">
        <f>HYPERLINK("https://docs.wto.org/imrd/directdoc.asp?DDFDocuments/r/G/TBTN17/PRY98.pdf","FR")</f>
      </c>
      <c r="K1577" s="17">
        <f>HYPERLINK("https://docs.wto.org/imrd/directdoc.asp?DDFDocuments/s/G/TBTN17/PRY98.pdf","ES")</f>
      </c>
    </row>
    <row r="1578">
      <c r="A1578" s="11" t="s">
        <v>3468</v>
      </c>
      <c r="B1578" s="12" t="s">
        <v>185</v>
      </c>
      <c r="C1578" s="13">
        <v>42926</v>
      </c>
      <c r="D1578" s="14" t="s">
        <v>13</v>
      </c>
      <c r="E1578" s="15" t="s">
        <v>3469</v>
      </c>
      <c r="F1578" s="16" t="s">
        <v>3470</v>
      </c>
      <c r="G1578" s="15" t="s">
        <v>177</v>
      </c>
      <c r="H1578" s="15" t="s">
        <v>189</v>
      </c>
      <c r="I1578" s="17">
        <f>HYPERLINK("https://docs.wto.org/imrd/directdoc.asp?DDFDocuments/q/G/TBTN17/UGA695.pdf","EN")</f>
      </c>
      <c r="J1578" s="17">
        <f>HYPERLINK("https://docs.wto.org/imrd/directdoc.asp?DDFDocuments/r/G/TBTN17/UGA695.pdf","FR")</f>
      </c>
      <c r="K1578" s="17">
        <f>HYPERLINK("https://docs.wto.org/imrd/directdoc.asp?DDFDocuments/s/G/TBTN17/UGA695.pdf","ES")</f>
      </c>
    </row>
    <row r="1579">
      <c r="A1579" s="11" t="s">
        <v>3471</v>
      </c>
      <c r="B1579" s="12" t="s">
        <v>185</v>
      </c>
      <c r="C1579" s="13">
        <v>42926</v>
      </c>
      <c r="D1579" s="14" t="s">
        <v>13</v>
      </c>
      <c r="E1579" s="15" t="s">
        <v>3472</v>
      </c>
      <c r="F1579" s="16" t="s">
        <v>3473</v>
      </c>
      <c r="G1579" s="15" t="s">
        <v>177</v>
      </c>
      <c r="H1579" s="15" t="s">
        <v>189</v>
      </c>
      <c r="I1579" s="17">
        <f>HYPERLINK("https://docs.wto.org/imrd/directdoc.asp?DDFDocuments/q/G/TBTN17/UGA696.pdf","EN")</f>
      </c>
      <c r="J1579" s="17">
        <f>HYPERLINK("https://docs.wto.org/imrd/directdoc.asp?DDFDocuments/r/G/TBTN17/UGA696.pdf","FR")</f>
      </c>
      <c r="K1579" s="17">
        <f>HYPERLINK("https://docs.wto.org/imrd/directdoc.asp?DDFDocuments/s/G/TBTN17/UGA696.pdf","ES")</f>
      </c>
    </row>
    <row r="1580">
      <c r="A1580" s="11" t="s">
        <v>3474</v>
      </c>
      <c r="B1580" s="12" t="s">
        <v>532</v>
      </c>
      <c r="C1580" s="13">
        <v>42926</v>
      </c>
      <c r="D1580" s="14" t="s">
        <v>13</v>
      </c>
      <c r="E1580" s="15"/>
      <c r="F1580" s="16"/>
      <c r="G1580" s="15" t="s">
        <v>728</v>
      </c>
      <c r="H1580" s="15" t="s">
        <v>16</v>
      </c>
      <c r="I1580" s="17">
        <f>HYPERLINK("https://docs.wto.org/imrd/directdoc.asp?DDFDocuments/q/G/TBTN17/VNM97.pdf","EN")</f>
      </c>
      <c r="J1580" s="17">
        <f>HYPERLINK("https://docs.wto.org/imrd/directdoc.asp?DDFDocuments/r/G/TBTN17/VNM97.pdf","FR")</f>
      </c>
      <c r="K1580" s="17">
        <f>HYPERLINK("https://docs.wto.org/imrd/directdoc.asp?DDFDocuments/s/G/TBTN17/VNM97.pdf","ES")</f>
      </c>
    </row>
    <row r="1581">
      <c r="A1581" s="11" t="s">
        <v>3475</v>
      </c>
      <c r="B1581" s="12" t="s">
        <v>83</v>
      </c>
      <c r="C1581" s="13">
        <v>42923</v>
      </c>
      <c r="D1581" s="14" t="s">
        <v>51</v>
      </c>
      <c r="E1581" s="15" t="s">
        <v>3476</v>
      </c>
      <c r="F1581" s="16" t="s">
        <v>3477</v>
      </c>
      <c r="G1581" s="15" t="s">
        <v>3478</v>
      </c>
      <c r="H1581" s="15"/>
      <c r="I1581" s="17">
        <f>HYPERLINK("https://docs.wto.org/imrd/directdoc.asp?DDFDocuments/q/G/TBTN08/BRA272A7.pdf","EN")</f>
      </c>
      <c r="J1581" s="17">
        <f>HYPERLINK("https://docs.wto.org/imrd/directdoc.asp?DDFDocuments/r/G/TBTN08/BRA272A7.pdf","FR")</f>
      </c>
      <c r="K1581" s="17">
        <f>HYPERLINK("https://docs.wto.org/imrd/directdoc.asp?DDFDocuments/s/G/TBTN08/BRA272A7.pdf","ES")</f>
      </c>
    </row>
    <row r="1582">
      <c r="A1582" s="11" t="s">
        <v>3479</v>
      </c>
      <c r="B1582" s="12" t="s">
        <v>83</v>
      </c>
      <c r="C1582" s="13">
        <v>42923</v>
      </c>
      <c r="D1582" s="14" t="s">
        <v>51</v>
      </c>
      <c r="E1582" s="15" t="s">
        <v>3480</v>
      </c>
      <c r="F1582" s="16" t="s">
        <v>3481</v>
      </c>
      <c r="G1582" s="15"/>
      <c r="H1582" s="15" t="s">
        <v>582</v>
      </c>
      <c r="I1582" s="17">
        <f>HYPERLINK("https://docs.wto.org/imrd/directdoc.asp?DDFDocuments/q/G/TBTN12/BRA456A2.pdf","EN")</f>
      </c>
      <c r="J1582" s="17">
        <f>HYPERLINK("https://docs.wto.org/imrd/directdoc.asp?DDFDocuments/r/G/TBTN12/BRA456A2.pdf","FR")</f>
      </c>
      <c r="K1582" s="17">
        <f>HYPERLINK("https://docs.wto.org/imrd/directdoc.asp?DDFDocuments/s/G/TBTN12/BRA456A2.pdf","ES")</f>
      </c>
    </row>
    <row r="1583">
      <c r="A1583" s="11" t="s">
        <v>3482</v>
      </c>
      <c r="B1583" s="12" t="s">
        <v>83</v>
      </c>
      <c r="C1583" s="13">
        <v>42923</v>
      </c>
      <c r="D1583" s="14" t="s">
        <v>51</v>
      </c>
      <c r="E1583" s="15" t="s">
        <v>3480</v>
      </c>
      <c r="F1583" s="16" t="s">
        <v>3483</v>
      </c>
      <c r="G1583" s="15"/>
      <c r="H1583" s="15" t="s">
        <v>72</v>
      </c>
      <c r="I1583" s="17">
        <f>HYPERLINK("https://docs.wto.org/imrd/directdoc.asp?DDFDocuments/q/G/TBTN12/BRA461R1A2.pdf","EN")</f>
      </c>
      <c r="J1583" s="17">
        <f>HYPERLINK("https://docs.wto.org/imrd/directdoc.asp?DDFDocuments/r/G/TBTN12/BRA461R1A2.pdf","FR")</f>
      </c>
      <c r="K1583" s="17">
        <f>HYPERLINK("https://docs.wto.org/imrd/directdoc.asp?DDFDocuments/s/G/TBTN12/BRA461R1A2.pdf","ES")</f>
      </c>
    </row>
    <row r="1584">
      <c r="A1584" s="11" t="s">
        <v>3484</v>
      </c>
      <c r="B1584" s="12" t="s">
        <v>83</v>
      </c>
      <c r="C1584" s="13">
        <v>42923</v>
      </c>
      <c r="D1584" s="14" t="s">
        <v>13</v>
      </c>
      <c r="E1584" s="15" t="s">
        <v>3485</v>
      </c>
      <c r="F1584" s="16" t="s">
        <v>3486</v>
      </c>
      <c r="G1584" s="15"/>
      <c r="H1584" s="15" t="s">
        <v>16</v>
      </c>
      <c r="I1584" s="17">
        <f>HYPERLINK("https://docs.wto.org/imrd/directdoc.asp?DDFDocuments/q/G/TBTN17/BRA724.pdf","EN")</f>
      </c>
      <c r="J1584" s="17">
        <f>HYPERLINK("https://docs.wto.org/imrd/directdoc.asp?DDFDocuments/r/G/TBTN17/BRA724.pdf","FR")</f>
      </c>
      <c r="K1584" s="17">
        <f>HYPERLINK("https://docs.wto.org/imrd/directdoc.asp?DDFDocuments/s/G/TBTN17/BRA724.pdf","ES")</f>
      </c>
    </row>
    <row r="1585">
      <c r="A1585" s="11" t="s">
        <v>3487</v>
      </c>
      <c r="B1585" s="12" t="s">
        <v>309</v>
      </c>
      <c r="C1585" s="13">
        <v>42923</v>
      </c>
      <c r="D1585" s="14" t="s">
        <v>13</v>
      </c>
      <c r="E1585" s="15" t="s">
        <v>3488</v>
      </c>
      <c r="F1585" s="16"/>
      <c r="G1585" s="15"/>
      <c r="H1585" s="15" t="s">
        <v>16</v>
      </c>
      <c r="I1585" s="17">
        <f>HYPERLINK("https://docs.wto.org/imrd/directdoc.asp?DDFDocuments/q/G/TBTN17/CHL412.pdf","EN")</f>
      </c>
      <c r="J1585" s="17">
        <f>HYPERLINK("https://docs.wto.org/imrd/directdoc.asp?DDFDocuments/r/G/TBTN17/CHL412.pdf","FR")</f>
      </c>
      <c r="K1585" s="17">
        <f>HYPERLINK("https://docs.wto.org/imrd/directdoc.asp?DDFDocuments/s/G/TBTN17/CHL412.pdf","ES")</f>
      </c>
    </row>
    <row r="1586">
      <c r="A1586" s="11" t="s">
        <v>3489</v>
      </c>
      <c r="B1586" s="12" t="s">
        <v>89</v>
      </c>
      <c r="C1586" s="13">
        <v>42923</v>
      </c>
      <c r="D1586" s="14" t="s">
        <v>13</v>
      </c>
      <c r="E1586" s="15" t="s">
        <v>939</v>
      </c>
      <c r="F1586" s="16"/>
      <c r="G1586" s="15"/>
      <c r="H1586" s="15" t="s">
        <v>107</v>
      </c>
      <c r="I1586" s="17">
        <f>HYPERLINK("https://docs.wto.org/imrd/directdoc.asp?DDFDocuments/q/G/TBTN17/EU490.pdf","EN")</f>
      </c>
      <c r="J1586" s="17">
        <f>HYPERLINK("https://docs.wto.org/imrd/directdoc.asp?DDFDocuments/r/G/TBTN17/EU490.pdf","FR")</f>
      </c>
      <c r="K1586" s="17">
        <f>HYPERLINK("https://docs.wto.org/imrd/directdoc.asp?DDFDocuments/s/G/TBTN17/EU490.pdf","ES")</f>
      </c>
    </row>
    <row r="1587">
      <c r="A1587" s="11" t="s">
        <v>3490</v>
      </c>
      <c r="B1587" s="12" t="s">
        <v>56</v>
      </c>
      <c r="C1587" s="13">
        <v>42923</v>
      </c>
      <c r="D1587" s="14" t="s">
        <v>109</v>
      </c>
      <c r="E1587" s="15" t="s">
        <v>3491</v>
      </c>
      <c r="F1587" s="16"/>
      <c r="G1587" s="15" t="s">
        <v>3492</v>
      </c>
      <c r="H1587" s="15" t="s">
        <v>81</v>
      </c>
      <c r="I1587" s="17">
        <f>HYPERLINK("https://docs.wto.org/imrd/directdoc.asp?DDFDocuments/q/G/TBTN15/USA1011A5C1.pdf","EN")</f>
      </c>
      <c r="J1587" s="17">
        <f>HYPERLINK("https://docs.wto.org/imrd/directdoc.asp?DDFDocuments/r/G/TBTN15/USA1011A5C1.pdf","FR")</f>
      </c>
      <c r="K1587" s="17">
        <f>HYPERLINK("https://docs.wto.org/imrd/directdoc.asp?DDFDocuments/s/G/TBTN15/USA1011A5C1.pdf","ES")</f>
      </c>
    </row>
    <row r="1588">
      <c r="A1588" s="11" t="s">
        <v>3493</v>
      </c>
      <c r="B1588" s="12" t="s">
        <v>56</v>
      </c>
      <c r="C1588" s="13">
        <v>42923</v>
      </c>
      <c r="D1588" s="14" t="s">
        <v>51</v>
      </c>
      <c r="E1588" s="15" t="s">
        <v>3494</v>
      </c>
      <c r="F1588" s="16"/>
      <c r="G1588" s="15" t="s">
        <v>3495</v>
      </c>
      <c r="H1588" s="15" t="s">
        <v>54</v>
      </c>
      <c r="I1588" s="17">
        <f>HYPERLINK("https://docs.wto.org/imrd/directdoc.asp?DDFDocuments/q/G/TBTN17/USA1289A1.pdf","EN")</f>
      </c>
      <c r="J1588" s="17">
        <f>HYPERLINK("https://docs.wto.org/imrd/directdoc.asp?DDFDocuments/r/G/TBTN17/USA1289A1.pdf","FR")</f>
      </c>
      <c r="K1588" s="17">
        <f>HYPERLINK("https://docs.wto.org/imrd/directdoc.asp?DDFDocuments/s/G/TBTN17/USA1289A1.pdf","ES")</f>
      </c>
    </row>
    <row r="1589">
      <c r="A1589" s="11" t="s">
        <v>3496</v>
      </c>
      <c r="B1589" s="12" t="s">
        <v>56</v>
      </c>
      <c r="C1589" s="13">
        <v>42923</v>
      </c>
      <c r="D1589" s="14" t="s">
        <v>51</v>
      </c>
      <c r="E1589" s="15" t="s">
        <v>2673</v>
      </c>
      <c r="F1589" s="16"/>
      <c r="G1589" s="15" t="s">
        <v>3497</v>
      </c>
      <c r="H1589" s="15" t="s">
        <v>81</v>
      </c>
      <c r="I1589" s="17">
        <f>HYPERLINK("https://docs.wto.org/imrd/directdoc.asp?DDFDocuments/q/G/TBTN17/USA1298A1.pdf","EN")</f>
      </c>
      <c r="J1589" s="17">
        <f>HYPERLINK("https://docs.wto.org/imrd/directdoc.asp?DDFDocuments/r/G/TBTN17/USA1298A1.pdf","FR")</f>
      </c>
      <c r="K1589" s="17">
        <f>HYPERLINK("https://docs.wto.org/imrd/directdoc.asp?DDFDocuments/s/G/TBTN17/USA1298A1.pdf","ES")</f>
      </c>
    </row>
    <row r="1590">
      <c r="A1590" s="11" t="s">
        <v>3498</v>
      </c>
      <c r="B1590" s="12" t="s">
        <v>56</v>
      </c>
      <c r="C1590" s="13">
        <v>42923</v>
      </c>
      <c r="D1590" s="14" t="s">
        <v>51</v>
      </c>
      <c r="E1590" s="15" t="s">
        <v>3499</v>
      </c>
      <c r="F1590" s="16" t="s">
        <v>3500</v>
      </c>
      <c r="G1590" s="15" t="s">
        <v>3501</v>
      </c>
      <c r="H1590" s="15" t="s">
        <v>54</v>
      </c>
      <c r="I1590" s="17">
        <f>HYPERLINK("https://docs.wto.org/imrd/directdoc.asp?DDFDocuments/q/G/TBTN11/USA621A7.pdf","EN")</f>
      </c>
      <c r="J1590" s="17">
        <f>HYPERLINK("https://docs.wto.org/imrd/directdoc.asp?DDFDocuments/r/G/TBTN11/USA621A7.pdf","FR")</f>
      </c>
      <c r="K1590" s="17">
        <f>HYPERLINK("https://docs.wto.org/imrd/directdoc.asp?DDFDocuments/s/G/TBTN11/USA621A7.pdf","ES")</f>
      </c>
    </row>
    <row r="1591">
      <c r="A1591" s="11" t="s">
        <v>3502</v>
      </c>
      <c r="B1591" s="12" t="s">
        <v>371</v>
      </c>
      <c r="C1591" s="13">
        <v>42922</v>
      </c>
      <c r="D1591" s="14" t="s">
        <v>51</v>
      </c>
      <c r="E1591" s="15"/>
      <c r="F1591" s="16" t="s">
        <v>3503</v>
      </c>
      <c r="G1591" s="15"/>
      <c r="H1591" s="15" t="s">
        <v>54</v>
      </c>
      <c r="I1591" s="17">
        <f>HYPERLINK("https://docs.wto.org/imrd/directdoc.asp?DDFDocuments/q/G/TBTN16/PER89A1.pdf","EN")</f>
      </c>
      <c r="J1591" s="17">
        <f>HYPERLINK("https://docs.wto.org/imrd/directdoc.asp?DDFDocuments/r/G/TBTN16/PER89A1.pdf","FR")</f>
      </c>
      <c r="K1591" s="17">
        <f>HYPERLINK("https://docs.wto.org/imrd/directdoc.asp?DDFDocuments/s/G/TBTN16/PER89A1.pdf","ES")</f>
      </c>
    </row>
    <row r="1592">
      <c r="A1592" s="11" t="s">
        <v>3504</v>
      </c>
      <c r="B1592" s="12" t="s">
        <v>383</v>
      </c>
      <c r="C1592" s="13">
        <v>42922</v>
      </c>
      <c r="D1592" s="14" t="s">
        <v>13</v>
      </c>
      <c r="E1592" s="15" t="s">
        <v>3505</v>
      </c>
      <c r="F1592" s="16" t="s">
        <v>3506</v>
      </c>
      <c r="G1592" s="15" t="s">
        <v>3507</v>
      </c>
      <c r="H1592" s="15" t="s">
        <v>68</v>
      </c>
      <c r="I1592" s="17">
        <f>HYPERLINK("https://docs.wto.org/imrd/directdoc.asp?DDFDocuments/q/G/TBTN17/SGP35.pdf","EN")</f>
      </c>
      <c r="J1592" s="17">
        <f>HYPERLINK("https://docs.wto.org/imrd/directdoc.asp?DDFDocuments/r/G/TBTN17/SGP35.pdf","FR")</f>
      </c>
      <c r="K1592" s="17">
        <f>HYPERLINK("https://docs.wto.org/imrd/directdoc.asp?DDFDocuments/s/G/TBTN17/SGP35.pdf","ES")</f>
      </c>
    </row>
    <row r="1593">
      <c r="A1593" s="11" t="s">
        <v>3508</v>
      </c>
      <c r="B1593" s="12" t="s">
        <v>3430</v>
      </c>
      <c r="C1593" s="13">
        <v>42922</v>
      </c>
      <c r="D1593" s="14" t="s">
        <v>13</v>
      </c>
      <c r="E1593" s="15" t="s">
        <v>3509</v>
      </c>
      <c r="F1593" s="16"/>
      <c r="G1593" s="15" t="s">
        <v>168</v>
      </c>
      <c r="H1593" s="15" t="s">
        <v>68</v>
      </c>
      <c r="I1593" s="17">
        <f>HYPERLINK("https://docs.wto.org/imrd/directdoc.asp?DDFDocuments/q/G/TBTN17/SWE132.pdf","EN")</f>
      </c>
      <c r="J1593" s="17">
        <f>HYPERLINK("https://docs.wto.org/imrd/directdoc.asp?DDFDocuments/r/G/TBTN17/SWE132.pdf","FR")</f>
      </c>
      <c r="K1593" s="17">
        <f>HYPERLINK("https://docs.wto.org/imrd/directdoc.asp?DDFDocuments/s/G/TBTN17/SWE132.pdf","ES")</f>
      </c>
    </row>
    <row r="1594">
      <c r="A1594" s="11" t="s">
        <v>3510</v>
      </c>
      <c r="B1594" s="12" t="s">
        <v>56</v>
      </c>
      <c r="C1594" s="13">
        <v>42922</v>
      </c>
      <c r="D1594" s="14" t="s">
        <v>51</v>
      </c>
      <c r="E1594" s="15" t="s">
        <v>3511</v>
      </c>
      <c r="F1594" s="16"/>
      <c r="G1594" s="15" t="s">
        <v>3512</v>
      </c>
      <c r="H1594" s="15" t="s">
        <v>59</v>
      </c>
      <c r="I1594" s="17">
        <f>HYPERLINK("https://docs.wto.org/imrd/directdoc.asp?DDFDocuments/q/G/TBTN16/USA1191A1.pdf","EN")</f>
      </c>
      <c r="J1594" s="17">
        <f>HYPERLINK("https://docs.wto.org/imrd/directdoc.asp?DDFDocuments/r/G/TBTN16/USA1191A1.pdf","FR")</f>
      </c>
      <c r="K1594" s="17">
        <f>HYPERLINK("https://docs.wto.org/imrd/directdoc.asp?DDFDocuments/s/G/TBTN16/USA1191A1.pdf","ES")</f>
      </c>
    </row>
    <row r="1595">
      <c r="A1595" s="11" t="s">
        <v>3513</v>
      </c>
      <c r="B1595" s="12" t="s">
        <v>56</v>
      </c>
      <c r="C1595" s="13">
        <v>42922</v>
      </c>
      <c r="D1595" s="14" t="s">
        <v>13</v>
      </c>
      <c r="E1595" s="15" t="s">
        <v>3514</v>
      </c>
      <c r="F1595" s="16"/>
      <c r="G1595" s="15" t="s">
        <v>3515</v>
      </c>
      <c r="H1595" s="15" t="s">
        <v>421</v>
      </c>
      <c r="I1595" s="17">
        <f>HYPERLINK("https://docs.wto.org/imrd/directdoc.asp?DDFDocuments/q/G/TBTN17/USA1299.pdf","EN")</f>
      </c>
      <c r="J1595" s="17">
        <f>HYPERLINK("https://docs.wto.org/imrd/directdoc.asp?DDFDocuments/r/G/TBTN17/USA1299.pdf","FR")</f>
      </c>
      <c r="K1595" s="17">
        <f>HYPERLINK("https://docs.wto.org/imrd/directdoc.asp?DDFDocuments/s/G/TBTN17/USA1299.pdf","ES")</f>
      </c>
    </row>
    <row r="1596">
      <c r="A1596" s="11" t="s">
        <v>3516</v>
      </c>
      <c r="B1596" s="12" t="s">
        <v>56</v>
      </c>
      <c r="C1596" s="13">
        <v>42922</v>
      </c>
      <c r="D1596" s="14" t="s">
        <v>13</v>
      </c>
      <c r="E1596" s="15" t="s">
        <v>3517</v>
      </c>
      <c r="F1596" s="16"/>
      <c r="G1596" s="15" t="s">
        <v>3518</v>
      </c>
      <c r="H1596" s="15" t="s">
        <v>640</v>
      </c>
      <c r="I1596" s="17">
        <f>HYPERLINK("https://docs.wto.org/imrd/directdoc.asp?DDFDocuments/q/G/TBTN17/USA1300.pdf","EN")</f>
      </c>
      <c r="J1596" s="17">
        <f>HYPERLINK("https://docs.wto.org/imrd/directdoc.asp?DDFDocuments/r/G/TBTN17/USA1300.pdf","FR")</f>
      </c>
      <c r="K1596" s="17">
        <f>HYPERLINK("https://docs.wto.org/imrd/directdoc.asp?DDFDocuments/s/G/TBTN17/USA1300.pdf","ES")</f>
      </c>
    </row>
    <row r="1597">
      <c r="A1597" s="11" t="s">
        <v>3519</v>
      </c>
      <c r="B1597" s="12" t="s">
        <v>309</v>
      </c>
      <c r="C1597" s="13">
        <v>42921</v>
      </c>
      <c r="D1597" s="14" t="s">
        <v>51</v>
      </c>
      <c r="E1597" s="15" t="s">
        <v>3520</v>
      </c>
      <c r="F1597" s="16" t="s">
        <v>3521</v>
      </c>
      <c r="G1597" s="15"/>
      <c r="H1597" s="15" t="s">
        <v>81</v>
      </c>
      <c r="I1597" s="17">
        <f>HYPERLINK("https://docs.wto.org/imrd/directdoc.asp?DDFDocuments/q/G/TBTN17/CHL387A1.pdf","EN")</f>
      </c>
      <c r="J1597" s="17">
        <f>HYPERLINK("https://docs.wto.org/imrd/directdoc.asp?DDFDocuments/r/G/TBTN17/CHL387A1.pdf","FR")</f>
      </c>
      <c r="K1597" s="17">
        <f>HYPERLINK("https://docs.wto.org/imrd/directdoc.asp?DDFDocuments/s/G/TBTN17/CHL387A1.pdf","ES")</f>
      </c>
    </row>
    <row r="1598">
      <c r="A1598" s="11" t="s">
        <v>3522</v>
      </c>
      <c r="B1598" s="12" t="s">
        <v>309</v>
      </c>
      <c r="C1598" s="13">
        <v>42921</v>
      </c>
      <c r="D1598" s="14" t="s">
        <v>13</v>
      </c>
      <c r="E1598" s="15" t="s">
        <v>3523</v>
      </c>
      <c r="F1598" s="16"/>
      <c r="G1598" s="15"/>
      <c r="H1598" s="15" t="s">
        <v>68</v>
      </c>
      <c r="I1598" s="17">
        <f>HYPERLINK("https://docs.wto.org/imrd/directdoc.asp?DDFDocuments/q/G/TBTN17/CHL411.pdf","EN")</f>
      </c>
      <c r="J1598" s="17">
        <f>HYPERLINK("https://docs.wto.org/imrd/directdoc.asp?DDFDocuments/r/G/TBTN17/CHL411.pdf","FR")</f>
      </c>
      <c r="K1598" s="17">
        <f>HYPERLINK("https://docs.wto.org/imrd/directdoc.asp?DDFDocuments/s/G/TBTN17/CHL411.pdf","ES")</f>
      </c>
    </row>
    <row r="1599">
      <c r="A1599" s="11" t="s">
        <v>3524</v>
      </c>
      <c r="B1599" s="12" t="s">
        <v>369</v>
      </c>
      <c r="C1599" s="13">
        <v>42921</v>
      </c>
      <c r="D1599" s="14" t="s">
        <v>13</v>
      </c>
      <c r="E1599" s="15" t="s">
        <v>3525</v>
      </c>
      <c r="F1599" s="16" t="s">
        <v>3526</v>
      </c>
      <c r="G1599" s="15"/>
      <c r="H1599" s="15" t="s">
        <v>1534</v>
      </c>
      <c r="I1599" s="17">
        <f>HYPERLINK("https://docs.wto.org/imrd/directdoc.asp?DDFDocuments/q/G/TBTN17/ECU334.pdf","EN")</f>
      </c>
      <c r="J1599" s="17">
        <f>HYPERLINK("https://docs.wto.org/imrd/directdoc.asp?DDFDocuments/r/G/TBTN17/ECU334.pdf","FR")</f>
      </c>
      <c r="K1599" s="17">
        <f>HYPERLINK("https://docs.wto.org/imrd/directdoc.asp?DDFDocuments/s/G/TBTN17/ECU334.pdf","ES")</f>
      </c>
    </row>
    <row r="1600">
      <c r="A1600" s="11" t="s">
        <v>3527</v>
      </c>
      <c r="B1600" s="12" t="s">
        <v>126</v>
      </c>
      <c r="C1600" s="13">
        <v>42921</v>
      </c>
      <c r="D1600" s="14" t="s">
        <v>13</v>
      </c>
      <c r="E1600" s="15" t="s">
        <v>3528</v>
      </c>
      <c r="F1600" s="16"/>
      <c r="G1600" s="15" t="s">
        <v>1689</v>
      </c>
      <c r="H1600" s="15" t="s">
        <v>16</v>
      </c>
      <c r="I1600" s="17">
        <f>HYPERLINK("https://docs.wto.org/imrd/directdoc.asp?DDFDocuments/q/G/TBTN17/TPKM280.pdf","EN")</f>
      </c>
      <c r="J1600" s="17">
        <f>HYPERLINK("https://docs.wto.org/imrd/directdoc.asp?DDFDocuments/r/G/TBTN17/TPKM280.pdf","FR")</f>
      </c>
      <c r="K1600" s="17">
        <f>HYPERLINK("https://docs.wto.org/imrd/directdoc.asp?DDFDocuments/s/G/TBTN17/TPKM280.pdf","ES")</f>
      </c>
    </row>
    <row r="1601">
      <c r="A1601" s="11" t="s">
        <v>3529</v>
      </c>
      <c r="B1601" s="12" t="s">
        <v>1301</v>
      </c>
      <c r="C1601" s="13">
        <v>42920</v>
      </c>
      <c r="D1601" s="14" t="s">
        <v>51</v>
      </c>
      <c r="E1601" s="15"/>
      <c r="F1601" s="16"/>
      <c r="G1601" s="15" t="s">
        <v>3530</v>
      </c>
      <c r="H1601" s="15" t="s">
        <v>54</v>
      </c>
      <c r="I1601" s="17">
        <f>HYPERLINK("https://docs.wto.org/imrd/directdoc.asp?DDFDocuments/q/G/TBTN17/CRI167A1.pdf","EN")</f>
      </c>
      <c r="J1601" s="17">
        <f>HYPERLINK("https://docs.wto.org/imrd/directdoc.asp?DDFDocuments/r/G/TBTN17/CRI167A1.pdf","FR")</f>
      </c>
      <c r="K1601" s="17">
        <f>HYPERLINK("https://docs.wto.org/imrd/directdoc.asp?DDFDocuments/s/G/TBTN17/CRI167A1.pdf","ES")</f>
      </c>
    </row>
    <row r="1602">
      <c r="A1602" s="11" t="s">
        <v>3531</v>
      </c>
      <c r="B1602" s="12" t="s">
        <v>1226</v>
      </c>
      <c r="C1602" s="13">
        <v>42919</v>
      </c>
      <c r="D1602" s="14" t="s">
        <v>51</v>
      </c>
      <c r="E1602" s="15" t="s">
        <v>3532</v>
      </c>
      <c r="F1602" s="16"/>
      <c r="G1602" s="15" t="s">
        <v>3358</v>
      </c>
      <c r="H1602" s="15" t="s">
        <v>54</v>
      </c>
      <c r="I1602" s="17">
        <f>HYPERLINK("https://docs.wto.org/imrd/directdoc.asp?DDFDocuments/q/G/TBTN10/SLV142A3.pdf","EN")</f>
      </c>
      <c r="J1602" s="17">
        <f>HYPERLINK("https://docs.wto.org/imrd/directdoc.asp?DDFDocuments/r/G/TBTN10/SLV142A3.pdf","FR")</f>
      </c>
      <c r="K1602" s="17">
        <f>HYPERLINK("https://docs.wto.org/imrd/directdoc.asp?DDFDocuments/s/G/TBTN10/SLV142A3.pdf","ES")</f>
      </c>
    </row>
    <row r="1603">
      <c r="A1603" s="11" t="s">
        <v>3533</v>
      </c>
      <c r="B1603" s="12" t="s">
        <v>321</v>
      </c>
      <c r="C1603" s="13">
        <v>42919</v>
      </c>
      <c r="D1603" s="14" t="s">
        <v>13</v>
      </c>
      <c r="E1603" s="15" t="s">
        <v>3534</v>
      </c>
      <c r="F1603" s="16" t="s">
        <v>3535</v>
      </c>
      <c r="G1603" s="15"/>
      <c r="H1603" s="15" t="s">
        <v>1572</v>
      </c>
      <c r="I1603" s="17">
        <f>HYPERLINK("https://docs.wto.org/imrd/directdoc.asp?DDFDocuments/q/G/TBTN17/TUR92.pdf","EN")</f>
      </c>
      <c r="J1603" s="17">
        <f>HYPERLINK("https://docs.wto.org/imrd/directdoc.asp?DDFDocuments/r/G/TBTN17/TUR92.pdf","FR")</f>
      </c>
      <c r="K1603" s="17">
        <f>HYPERLINK("https://docs.wto.org/imrd/directdoc.asp?DDFDocuments/s/G/TBTN17/TUR92.pdf","ES")</f>
      </c>
    </row>
    <row r="1604">
      <c r="A1604" s="11" t="s">
        <v>3536</v>
      </c>
      <c r="B1604" s="12" t="s">
        <v>321</v>
      </c>
      <c r="C1604" s="13">
        <v>42919</v>
      </c>
      <c r="D1604" s="14" t="s">
        <v>13</v>
      </c>
      <c r="E1604" s="15" t="s">
        <v>3537</v>
      </c>
      <c r="F1604" s="16"/>
      <c r="G1604" s="15" t="s">
        <v>3538</v>
      </c>
      <c r="H1604" s="15" t="s">
        <v>1572</v>
      </c>
      <c r="I1604" s="17">
        <f>HYPERLINK("https://docs.wto.org/imrd/directdoc.asp?DDFDocuments/q/G/TBTN17/TUR93.pdf","EN")</f>
      </c>
      <c r="J1604" s="17">
        <f>HYPERLINK("https://docs.wto.org/imrd/directdoc.asp?DDFDocuments/r/G/TBTN17/TUR93.pdf","FR")</f>
      </c>
      <c r="K1604" s="17">
        <f>HYPERLINK("https://docs.wto.org/imrd/directdoc.asp?DDFDocuments/s/G/TBTN17/TUR93.pdf","ES")</f>
      </c>
    </row>
    <row r="1605">
      <c r="A1605" s="11" t="s">
        <v>3539</v>
      </c>
      <c r="B1605" s="12" t="s">
        <v>321</v>
      </c>
      <c r="C1605" s="13">
        <v>42919</v>
      </c>
      <c r="D1605" s="14" t="s">
        <v>13</v>
      </c>
      <c r="E1605" s="15" t="s">
        <v>3540</v>
      </c>
      <c r="F1605" s="16"/>
      <c r="G1605" s="15"/>
      <c r="H1605" s="15" t="s">
        <v>68</v>
      </c>
      <c r="I1605" s="17">
        <f>HYPERLINK("https://docs.wto.org/imrd/directdoc.asp?DDFDocuments/q/G/TBTN17/TUR94.pdf","EN")</f>
      </c>
      <c r="J1605" s="17">
        <f>HYPERLINK("https://docs.wto.org/imrd/directdoc.asp?DDFDocuments/r/G/TBTN17/TUR94.pdf","FR")</f>
      </c>
      <c r="K1605" s="17">
        <f>HYPERLINK("https://docs.wto.org/imrd/directdoc.asp?DDFDocuments/s/G/TBTN17/TUR94.pdf","ES")</f>
      </c>
    </row>
    <row r="1606">
      <c r="A1606" s="11" t="s">
        <v>3541</v>
      </c>
      <c r="B1606" s="12" t="s">
        <v>248</v>
      </c>
      <c r="C1606" s="13">
        <v>42916</v>
      </c>
      <c r="D1606" s="14" t="s">
        <v>13</v>
      </c>
      <c r="E1606" s="15" t="s">
        <v>3542</v>
      </c>
      <c r="F1606" s="16"/>
      <c r="G1606" s="15" t="s">
        <v>1968</v>
      </c>
      <c r="H1606" s="15" t="s">
        <v>16</v>
      </c>
      <c r="I1606" s="17">
        <f>HYPERLINK("https://docs.wto.org/imrd/directdoc.asp?DDFDocuments/q/G/TBTN17/CHN1210.pdf","EN")</f>
      </c>
      <c r="J1606" s="17">
        <f>HYPERLINK("https://docs.wto.org/imrd/directdoc.asp?DDFDocuments/r/G/TBTN17/CHN1210.pdf","FR")</f>
      </c>
      <c r="K1606" s="17">
        <f>HYPERLINK("https://docs.wto.org/imrd/directdoc.asp?DDFDocuments/s/G/TBTN17/CHN1210.pdf","ES")</f>
      </c>
    </row>
    <row r="1607">
      <c r="A1607" s="11" t="s">
        <v>3543</v>
      </c>
      <c r="B1607" s="12" t="s">
        <v>44</v>
      </c>
      <c r="C1607" s="13">
        <v>42916</v>
      </c>
      <c r="D1607" s="14" t="s">
        <v>13</v>
      </c>
      <c r="E1607" s="15" t="s">
        <v>3544</v>
      </c>
      <c r="F1607" s="16"/>
      <c r="G1607" s="15"/>
      <c r="H1607" s="15" t="s">
        <v>68</v>
      </c>
      <c r="I1607" s="17">
        <f>HYPERLINK("https://docs.wto.org/imrd/directdoc.asp?DDFDocuments/q/G/TBTN17/MEX362.pdf","EN")</f>
      </c>
      <c r="J1607" s="17">
        <f>HYPERLINK("https://docs.wto.org/imrd/directdoc.asp?DDFDocuments/r/G/TBTN17/MEX362.pdf","FR")</f>
      </c>
      <c r="K1607" s="17">
        <f>HYPERLINK("https://docs.wto.org/imrd/directdoc.asp?DDFDocuments/s/G/TBTN17/MEX362.pdf","ES")</f>
      </c>
    </row>
    <row r="1608">
      <c r="A1608" s="11" t="s">
        <v>3545</v>
      </c>
      <c r="B1608" s="12" t="s">
        <v>371</v>
      </c>
      <c r="C1608" s="13">
        <v>42916</v>
      </c>
      <c r="D1608" s="14" t="s">
        <v>13</v>
      </c>
      <c r="E1608" s="15" t="s">
        <v>3546</v>
      </c>
      <c r="F1608" s="16"/>
      <c r="G1608" s="15"/>
      <c r="H1608" s="15" t="s">
        <v>16</v>
      </c>
      <c r="I1608" s="17">
        <f>HYPERLINK("https://docs.wto.org/imrd/directdoc.asp?DDFDocuments/q/G/TBTN17/PER96.pdf","EN")</f>
      </c>
      <c r="J1608" s="17">
        <f>HYPERLINK("https://docs.wto.org/imrd/directdoc.asp?DDFDocuments/r/G/TBTN17/PER96.pdf","FR")</f>
      </c>
      <c r="K1608" s="17">
        <f>HYPERLINK("https://docs.wto.org/imrd/directdoc.asp?DDFDocuments/s/G/TBTN17/PER96.pdf","ES")</f>
      </c>
    </row>
    <row r="1609">
      <c r="A1609" s="11" t="s">
        <v>3547</v>
      </c>
      <c r="B1609" s="12" t="s">
        <v>185</v>
      </c>
      <c r="C1609" s="13">
        <v>42916</v>
      </c>
      <c r="D1609" s="14" t="s">
        <v>13</v>
      </c>
      <c r="E1609" s="15"/>
      <c r="F1609" s="16" t="s">
        <v>3548</v>
      </c>
      <c r="G1609" s="15" t="s">
        <v>3549</v>
      </c>
      <c r="H1609" s="15" t="s">
        <v>220</v>
      </c>
      <c r="I1609" s="17">
        <f>HYPERLINK("https://docs.wto.org/imrd/directdoc.asp?DDFDocuments/q/G/TBTN17/UGA694.pdf","EN")</f>
      </c>
      <c r="J1609" s="17">
        <f>HYPERLINK("https://docs.wto.org/imrd/directdoc.asp?DDFDocuments/r/G/TBTN17/UGA694.pdf","FR")</f>
      </c>
      <c r="K1609" s="17">
        <f>HYPERLINK("https://docs.wto.org/imrd/directdoc.asp?DDFDocuments/s/G/TBTN17/UGA694.pdf","ES")</f>
      </c>
    </row>
    <row r="1610">
      <c r="A1610" s="11" t="s">
        <v>3550</v>
      </c>
      <c r="B1610" s="12" t="s">
        <v>309</v>
      </c>
      <c r="C1610" s="13">
        <v>42915</v>
      </c>
      <c r="D1610" s="14" t="s">
        <v>13</v>
      </c>
      <c r="E1610" s="15" t="s">
        <v>3551</v>
      </c>
      <c r="F1610" s="16"/>
      <c r="G1610" s="15"/>
      <c r="H1610" s="15" t="s">
        <v>16</v>
      </c>
      <c r="I1610" s="17">
        <f>HYPERLINK("https://docs.wto.org/imrd/directdoc.asp?DDFDocuments/q/G/TBTN17/CHL410.pdf","EN")</f>
      </c>
      <c r="J1610" s="17">
        <f>HYPERLINK("https://docs.wto.org/imrd/directdoc.asp?DDFDocuments/r/G/TBTN17/CHL410.pdf","FR")</f>
      </c>
      <c r="K1610" s="17">
        <f>HYPERLINK("https://docs.wto.org/imrd/directdoc.asp?DDFDocuments/s/G/TBTN17/CHL410.pdf","ES")</f>
      </c>
    </row>
    <row r="1611">
      <c r="A1611" s="11" t="s">
        <v>3552</v>
      </c>
      <c r="B1611" s="12" t="s">
        <v>369</v>
      </c>
      <c r="C1611" s="13">
        <v>42915</v>
      </c>
      <c r="D1611" s="14" t="s">
        <v>51</v>
      </c>
      <c r="E1611" s="15" t="s">
        <v>3553</v>
      </c>
      <c r="F1611" s="16" t="s">
        <v>3554</v>
      </c>
      <c r="G1611" s="15"/>
      <c r="H1611" s="15" t="s">
        <v>64</v>
      </c>
      <c r="I1611" s="17">
        <f>HYPERLINK("https://docs.wto.org/imrd/directdoc.asp?DDFDocuments/q/G/TBTN11/ECU66A5.pdf","EN")</f>
      </c>
      <c r="J1611" s="17">
        <f>HYPERLINK("https://docs.wto.org/imrd/directdoc.asp?DDFDocuments/r/G/TBTN11/ECU66A5.pdf","FR")</f>
      </c>
      <c r="K1611" s="17">
        <f>HYPERLINK("https://docs.wto.org/imrd/directdoc.asp?DDFDocuments/s/G/TBTN11/ECU66A5.pdf","ES")</f>
      </c>
    </row>
    <row r="1612">
      <c r="A1612" s="11" t="s">
        <v>3555</v>
      </c>
      <c r="B1612" s="12" t="s">
        <v>89</v>
      </c>
      <c r="C1612" s="13">
        <v>42915</v>
      </c>
      <c r="D1612" s="14" t="s">
        <v>13</v>
      </c>
      <c r="E1612" s="15" t="s">
        <v>785</v>
      </c>
      <c r="F1612" s="16"/>
      <c r="G1612" s="15"/>
      <c r="H1612" s="15" t="s">
        <v>16</v>
      </c>
      <c r="I1612" s="17">
        <f>HYPERLINK("https://docs.wto.org/imrd/directdoc.asp?DDFDocuments/q/G/TBTN17/EU489.pdf","EN")</f>
      </c>
      <c r="J1612" s="17">
        <f>HYPERLINK("https://docs.wto.org/imrd/directdoc.asp?DDFDocuments/r/G/TBTN17/EU489.pdf","FR")</f>
      </c>
      <c r="K1612" s="17">
        <f>HYPERLINK("https://docs.wto.org/imrd/directdoc.asp?DDFDocuments/s/G/TBTN17/EU489.pdf","ES")</f>
      </c>
    </row>
    <row r="1613">
      <c r="A1613" s="11" t="s">
        <v>3556</v>
      </c>
      <c r="B1613" s="12" t="s">
        <v>292</v>
      </c>
      <c r="C1613" s="13">
        <v>42915</v>
      </c>
      <c r="D1613" s="14" t="s">
        <v>13</v>
      </c>
      <c r="E1613" s="15"/>
      <c r="F1613" s="16" t="s">
        <v>250</v>
      </c>
      <c r="G1613" s="15"/>
      <c r="H1613" s="15" t="s">
        <v>16</v>
      </c>
      <c r="I1613" s="17">
        <f>HYPERLINK("https://docs.wto.org/imrd/directdoc.asp?DDFDocuments/q/G/TBTN17/JPN561.pdf","EN")</f>
      </c>
      <c r="J1613" s="17">
        <f>HYPERLINK("https://docs.wto.org/imrd/directdoc.asp?DDFDocuments/r/G/TBTN17/JPN561.pdf","FR")</f>
      </c>
      <c r="K1613" s="17">
        <f>HYPERLINK("https://docs.wto.org/imrd/directdoc.asp?DDFDocuments/s/G/TBTN17/JPN561.pdf","ES")</f>
      </c>
    </row>
    <row r="1614">
      <c r="A1614" s="11" t="s">
        <v>3557</v>
      </c>
      <c r="B1614" s="12" t="s">
        <v>151</v>
      </c>
      <c r="C1614" s="13">
        <v>42915</v>
      </c>
      <c r="D1614" s="14" t="s">
        <v>51</v>
      </c>
      <c r="E1614" s="15" t="s">
        <v>3558</v>
      </c>
      <c r="F1614" s="16"/>
      <c r="G1614" s="15"/>
      <c r="H1614" s="15" t="s">
        <v>54</v>
      </c>
      <c r="I1614" s="17">
        <f>HYPERLINK("https://docs.wto.org/imrd/directdoc.asp?DDFDocuments/q/G/TBTN15/PHL190A1.pdf","EN")</f>
      </c>
      <c r="J1614" s="17">
        <f>HYPERLINK("https://docs.wto.org/imrd/directdoc.asp?DDFDocuments/r/G/TBTN15/PHL190A1.pdf","FR")</f>
      </c>
      <c r="K1614" s="17">
        <f>HYPERLINK("https://docs.wto.org/imrd/directdoc.asp?DDFDocuments/s/G/TBTN15/PHL190A1.pdf","ES")</f>
      </c>
    </row>
    <row r="1615">
      <c r="A1615" s="11" t="s">
        <v>3559</v>
      </c>
      <c r="B1615" s="12" t="s">
        <v>309</v>
      </c>
      <c r="C1615" s="13">
        <v>42914</v>
      </c>
      <c r="D1615" s="14" t="s">
        <v>13</v>
      </c>
      <c r="E1615" s="15" t="s">
        <v>3560</v>
      </c>
      <c r="F1615" s="16"/>
      <c r="G1615" s="15"/>
      <c r="H1615" s="15" t="s">
        <v>16</v>
      </c>
      <c r="I1615" s="17">
        <f>HYPERLINK("https://docs.wto.org/imrd/directdoc.asp?DDFDocuments/q/G/TBTN17/CHL409.pdf","EN")</f>
      </c>
      <c r="J1615" s="17">
        <f>HYPERLINK("https://docs.wto.org/imrd/directdoc.asp?DDFDocuments/r/G/TBTN17/CHL409.pdf","FR")</f>
      </c>
      <c r="K1615" s="17">
        <f>HYPERLINK("https://docs.wto.org/imrd/directdoc.asp?DDFDocuments/s/G/TBTN17/CHL409.pdf","ES")</f>
      </c>
    </row>
    <row r="1616">
      <c r="A1616" s="11" t="s">
        <v>3561</v>
      </c>
      <c r="B1616" s="12" t="s">
        <v>1758</v>
      </c>
      <c r="C1616" s="13">
        <v>42914</v>
      </c>
      <c r="D1616" s="14" t="s">
        <v>13</v>
      </c>
      <c r="E1616" s="15" t="s">
        <v>3562</v>
      </c>
      <c r="F1616" s="16"/>
      <c r="G1616" s="15"/>
      <c r="H1616" s="15" t="s">
        <v>1572</v>
      </c>
      <c r="I1616" s="17">
        <f>HYPERLINK("https://docs.wto.org/imrd/directdoc.asp?DDFDocuments/q/G/TBTN17/ITA30.pdf","EN")</f>
      </c>
      <c r="J1616" s="17">
        <f>HYPERLINK("https://docs.wto.org/imrd/directdoc.asp?DDFDocuments/r/G/TBTN17/ITA30.pdf","FR")</f>
      </c>
      <c r="K1616" s="17">
        <f>HYPERLINK("https://docs.wto.org/imrd/directdoc.asp?DDFDocuments/s/G/TBTN17/ITA30.pdf","ES")</f>
      </c>
    </row>
    <row r="1617">
      <c r="A1617" s="11" t="s">
        <v>3563</v>
      </c>
      <c r="B1617" s="12" t="s">
        <v>3564</v>
      </c>
      <c r="C1617" s="13">
        <v>42914</v>
      </c>
      <c r="D1617" s="14" t="s">
        <v>13</v>
      </c>
      <c r="E1617" s="15" t="s">
        <v>3565</v>
      </c>
      <c r="F1617" s="16" t="s">
        <v>3566</v>
      </c>
      <c r="G1617" s="15"/>
      <c r="H1617" s="15" t="s">
        <v>16</v>
      </c>
      <c r="I1617" s="17">
        <f>HYPERLINK("https://docs.wto.org/imrd/directdoc.asp?DDFDocuments/q/G/TBTN17/LKA35.pdf","EN")</f>
      </c>
      <c r="J1617" s="17">
        <f>HYPERLINK("https://docs.wto.org/imrd/directdoc.asp?DDFDocuments/r/G/TBTN17/LKA35.pdf","FR")</f>
      </c>
      <c r="K1617" s="17">
        <f>HYPERLINK("https://docs.wto.org/imrd/directdoc.asp?DDFDocuments/s/G/TBTN17/LKA35.pdf","ES")</f>
      </c>
    </row>
    <row r="1618">
      <c r="A1618" s="11" t="s">
        <v>3567</v>
      </c>
      <c r="B1618" s="12" t="s">
        <v>185</v>
      </c>
      <c r="C1618" s="13">
        <v>42914</v>
      </c>
      <c r="D1618" s="14" t="s">
        <v>51</v>
      </c>
      <c r="E1618" s="15" t="s">
        <v>3568</v>
      </c>
      <c r="F1618" s="16"/>
      <c r="G1618" s="15" t="s">
        <v>3258</v>
      </c>
      <c r="H1618" s="15" t="s">
        <v>3036</v>
      </c>
      <c r="I1618" s="17">
        <f>HYPERLINK("https://docs.wto.org/imrd/directdoc.asp?DDFDocuments/q/G/TBTN14/UGA428A1.pdf","EN")</f>
      </c>
      <c r="J1618" s="17">
        <f>HYPERLINK("https://docs.wto.org/imrd/directdoc.asp?DDFDocuments/r/G/TBTN14/UGA428A1.pdf","FR")</f>
      </c>
      <c r="K1618" s="17">
        <f>HYPERLINK("https://docs.wto.org/imrd/directdoc.asp?DDFDocuments/s/G/TBTN14/UGA428A1.pdf","ES")</f>
      </c>
    </row>
    <row r="1619">
      <c r="A1619" s="11" t="s">
        <v>3569</v>
      </c>
      <c r="B1619" s="12" t="s">
        <v>185</v>
      </c>
      <c r="C1619" s="13">
        <v>42914</v>
      </c>
      <c r="D1619" s="14" t="s">
        <v>51</v>
      </c>
      <c r="E1619" s="15" t="s">
        <v>3568</v>
      </c>
      <c r="F1619" s="16"/>
      <c r="G1619" s="15" t="s">
        <v>3258</v>
      </c>
      <c r="H1619" s="15" t="s">
        <v>3036</v>
      </c>
      <c r="I1619" s="17">
        <f>HYPERLINK("https://docs.wto.org/imrd/directdoc.asp?DDFDocuments/q/G/TBTN14/UGA430A1.pdf","EN")</f>
      </c>
      <c r="J1619" s="17">
        <f>HYPERLINK("https://docs.wto.org/imrd/directdoc.asp?DDFDocuments/r/G/TBTN14/UGA430A1.pdf","FR")</f>
      </c>
      <c r="K1619" s="17">
        <f>HYPERLINK("https://docs.wto.org/imrd/directdoc.asp?DDFDocuments/s/G/TBTN14/UGA430A1.pdf","ES")</f>
      </c>
    </row>
    <row r="1620">
      <c r="A1620" s="11" t="s">
        <v>3570</v>
      </c>
      <c r="B1620" s="12" t="s">
        <v>185</v>
      </c>
      <c r="C1620" s="13">
        <v>42914</v>
      </c>
      <c r="D1620" s="14" t="s">
        <v>51</v>
      </c>
      <c r="E1620" s="15" t="s">
        <v>3571</v>
      </c>
      <c r="F1620" s="16" t="s">
        <v>3572</v>
      </c>
      <c r="G1620" s="15" t="s">
        <v>3573</v>
      </c>
      <c r="H1620" s="15" t="s">
        <v>3036</v>
      </c>
      <c r="I1620" s="17">
        <f>HYPERLINK("https://docs.wto.org/imrd/directdoc.asp?DDFDocuments/t/G/TBTN16/UGA594A1.DOC","EN")</f>
      </c>
      <c r="J1620" s="17">
        <f>HYPERLINK("https://docs.wto.org/imrd/directdoc.asp?DDFDocuments/u/G/TBTN16/UGA594A1.DOC","FR")</f>
      </c>
      <c r="K1620" s="17">
        <f>HYPERLINK("https://docs.wto.org/imrd/directdoc.asp?DDFDocuments/v/G/TBTN16/UGA594A1.DOC","ES")</f>
      </c>
    </row>
    <row r="1621">
      <c r="A1621" s="11" t="s">
        <v>3574</v>
      </c>
      <c r="B1621" s="12" t="s">
        <v>185</v>
      </c>
      <c r="C1621" s="13">
        <v>42914</v>
      </c>
      <c r="D1621" s="14" t="s">
        <v>51</v>
      </c>
      <c r="E1621" s="15" t="s">
        <v>3575</v>
      </c>
      <c r="F1621" s="16" t="s">
        <v>3572</v>
      </c>
      <c r="G1621" s="15" t="s">
        <v>3573</v>
      </c>
      <c r="H1621" s="15" t="s">
        <v>3036</v>
      </c>
      <c r="I1621" s="17">
        <f>HYPERLINK("https://docs.wto.org/imrd/directdoc.asp?DDFDocuments/t/G/TBTN16/UGA595A1.DOC","EN")</f>
      </c>
      <c r="J1621" s="17">
        <f>HYPERLINK("https://docs.wto.org/imrd/directdoc.asp?DDFDocuments/u/G/TBTN16/UGA595A1.DOC","FR")</f>
      </c>
      <c r="K1621" s="17">
        <f>HYPERLINK("https://docs.wto.org/imrd/directdoc.asp?DDFDocuments/v/G/TBTN16/UGA595A1.DOC","ES")</f>
      </c>
    </row>
    <row r="1622">
      <c r="A1622" s="11" t="s">
        <v>3576</v>
      </c>
      <c r="B1622" s="12" t="s">
        <v>185</v>
      </c>
      <c r="C1622" s="13">
        <v>42914</v>
      </c>
      <c r="D1622" s="14" t="s">
        <v>51</v>
      </c>
      <c r="E1622" s="15" t="s">
        <v>3577</v>
      </c>
      <c r="F1622" s="16" t="s">
        <v>3578</v>
      </c>
      <c r="G1622" s="15" t="s">
        <v>3579</v>
      </c>
      <c r="H1622" s="15" t="s">
        <v>399</v>
      </c>
      <c r="I1622" s="17">
        <f>HYPERLINK("https://docs.wto.org/imrd/directdoc.asp?DDFDocuments/t/G/TBTN17/UGA600A1.DOC","EN")</f>
      </c>
      <c r="J1622" s="17">
        <f>HYPERLINK("https://docs.wto.org/imrd/directdoc.asp?DDFDocuments/u/G/TBTN17/UGA600A1.DOC","FR")</f>
      </c>
      <c r="K1622" s="17">
        <f>HYPERLINK("https://docs.wto.org/imrd/directdoc.asp?DDFDocuments/v/G/TBTN17/UGA600A1.DOC","ES")</f>
      </c>
    </row>
    <row r="1623">
      <c r="A1623" s="11" t="s">
        <v>3580</v>
      </c>
      <c r="B1623" s="12" t="s">
        <v>185</v>
      </c>
      <c r="C1623" s="13">
        <v>42914</v>
      </c>
      <c r="D1623" s="14" t="s">
        <v>51</v>
      </c>
      <c r="E1623" s="15" t="s">
        <v>3581</v>
      </c>
      <c r="F1623" s="16" t="s">
        <v>3578</v>
      </c>
      <c r="G1623" s="15" t="s">
        <v>3579</v>
      </c>
      <c r="H1623" s="15" t="s">
        <v>3036</v>
      </c>
      <c r="I1623" s="17">
        <f>HYPERLINK("https://docs.wto.org/imrd/directdoc.asp?DDFDocuments/q/G/TBTN17/UGA601A1.pdf","EN")</f>
      </c>
      <c r="J1623" s="17">
        <f>HYPERLINK("https://docs.wto.org/imrd/directdoc.asp?DDFDocuments/r/G/TBTN17/UGA601A1.pdf","FR")</f>
      </c>
      <c r="K1623" s="17">
        <f>HYPERLINK("https://docs.wto.org/imrd/directdoc.asp?DDFDocuments/s/G/TBTN17/UGA601A1.pdf","ES")</f>
      </c>
    </row>
    <row r="1624">
      <c r="A1624" s="11" t="s">
        <v>3582</v>
      </c>
      <c r="B1624" s="12" t="s">
        <v>185</v>
      </c>
      <c r="C1624" s="13">
        <v>42914</v>
      </c>
      <c r="D1624" s="14" t="s">
        <v>51</v>
      </c>
      <c r="E1624" s="15" t="s">
        <v>3583</v>
      </c>
      <c r="F1624" s="16" t="s">
        <v>3578</v>
      </c>
      <c r="G1624" s="15" t="s">
        <v>3579</v>
      </c>
      <c r="H1624" s="15" t="s">
        <v>3036</v>
      </c>
      <c r="I1624" s="17">
        <f>HYPERLINK("https://docs.wto.org/imrd/directdoc.asp?DDFDocuments/t/G/TBTN17/UGA602A1.DOC","EN")</f>
      </c>
      <c r="J1624" s="17">
        <f>HYPERLINK("https://docs.wto.org/imrd/directdoc.asp?DDFDocuments/u/G/TBTN17/UGA602A1.DOC","FR")</f>
      </c>
      <c r="K1624" s="17">
        <f>HYPERLINK("https://docs.wto.org/imrd/directdoc.asp?DDFDocuments/v/G/TBTN17/UGA602A1.DOC","ES")</f>
      </c>
    </row>
    <row r="1625">
      <c r="A1625" s="11" t="s">
        <v>3584</v>
      </c>
      <c r="B1625" s="12" t="s">
        <v>185</v>
      </c>
      <c r="C1625" s="13">
        <v>42914</v>
      </c>
      <c r="D1625" s="14" t="s">
        <v>51</v>
      </c>
      <c r="E1625" s="15" t="s">
        <v>3585</v>
      </c>
      <c r="F1625" s="16" t="s">
        <v>3578</v>
      </c>
      <c r="G1625" s="15" t="s">
        <v>3579</v>
      </c>
      <c r="H1625" s="15" t="s">
        <v>3036</v>
      </c>
      <c r="I1625" s="17">
        <f>HYPERLINK("https://docs.wto.org/imrd/directdoc.asp?DDFDocuments/t/G/TBTN17/UGA603A1.DOC","EN")</f>
      </c>
      <c r="J1625" s="17">
        <f>HYPERLINK("https://docs.wto.org/imrd/directdoc.asp?DDFDocuments/u/G/TBTN17/UGA603A1.DOC","FR")</f>
      </c>
      <c r="K1625" s="17">
        <f>HYPERLINK("https://docs.wto.org/imrd/directdoc.asp?DDFDocuments/v/G/TBTN17/UGA603A1.DOC","ES")</f>
      </c>
    </row>
    <row r="1626">
      <c r="A1626" s="11" t="s">
        <v>3586</v>
      </c>
      <c r="B1626" s="12" t="s">
        <v>185</v>
      </c>
      <c r="C1626" s="13">
        <v>42914</v>
      </c>
      <c r="D1626" s="14" t="s">
        <v>51</v>
      </c>
      <c r="E1626" s="15" t="s">
        <v>3587</v>
      </c>
      <c r="F1626" s="16" t="s">
        <v>3578</v>
      </c>
      <c r="G1626" s="15" t="s">
        <v>3579</v>
      </c>
      <c r="H1626" s="15" t="s">
        <v>3036</v>
      </c>
      <c r="I1626" s="17">
        <f>HYPERLINK("https://docs.wto.org/imrd/directdoc.asp?DDFDocuments/q/G/TBTN17/UGA604A1.pdf","EN")</f>
      </c>
      <c r="J1626" s="17">
        <f>HYPERLINK("https://docs.wto.org/imrd/directdoc.asp?DDFDocuments/r/G/TBTN17/UGA604A1.pdf","FR")</f>
      </c>
      <c r="K1626" s="17">
        <f>HYPERLINK("https://docs.wto.org/imrd/directdoc.asp?DDFDocuments/s/G/TBTN17/UGA604A1.pdf","ES")</f>
      </c>
    </row>
    <row r="1627">
      <c r="A1627" s="11" t="s">
        <v>3588</v>
      </c>
      <c r="B1627" s="12" t="s">
        <v>185</v>
      </c>
      <c r="C1627" s="13">
        <v>42914</v>
      </c>
      <c r="D1627" s="14" t="s">
        <v>51</v>
      </c>
      <c r="E1627" s="15" t="s">
        <v>3589</v>
      </c>
      <c r="F1627" s="16" t="s">
        <v>3578</v>
      </c>
      <c r="G1627" s="15" t="s">
        <v>3579</v>
      </c>
      <c r="H1627" s="15" t="s">
        <v>3036</v>
      </c>
      <c r="I1627" s="17">
        <f>HYPERLINK("https://docs.wto.org/imrd/directdoc.asp?DDFDocuments/t/G/TBTN17/UGA605A1.DOC","EN")</f>
      </c>
      <c r="J1627" s="17">
        <f>HYPERLINK("https://docs.wto.org/imrd/directdoc.asp?DDFDocuments/u/G/TBTN17/UGA605A1.DOC","FR")</f>
      </c>
      <c r="K1627" s="17">
        <f>HYPERLINK("https://docs.wto.org/imrd/directdoc.asp?DDFDocuments/v/G/TBTN17/UGA605A1.DOC","ES")</f>
      </c>
    </row>
    <row r="1628">
      <c r="A1628" s="11" t="s">
        <v>3590</v>
      </c>
      <c r="B1628" s="12" t="s">
        <v>185</v>
      </c>
      <c r="C1628" s="13">
        <v>42914</v>
      </c>
      <c r="D1628" s="14" t="s">
        <v>51</v>
      </c>
      <c r="E1628" s="15" t="s">
        <v>3591</v>
      </c>
      <c r="F1628" s="16" t="s">
        <v>3592</v>
      </c>
      <c r="G1628" s="15" t="s">
        <v>3593</v>
      </c>
      <c r="H1628" s="15" t="s">
        <v>3594</v>
      </c>
      <c r="I1628" s="17">
        <f>HYPERLINK("https://docs.wto.org/imrd/directdoc.asp?DDFDocuments/t/G/TBTN17/UGA607A1.DOC","EN")</f>
      </c>
      <c r="J1628" s="17">
        <f>HYPERLINK("https://docs.wto.org/imrd/directdoc.asp?DDFDocuments/u/G/TBTN17/UGA607A1.DOC","FR")</f>
      </c>
      <c r="K1628" s="17">
        <f>HYPERLINK("https://docs.wto.org/imrd/directdoc.asp?DDFDocuments/v/G/TBTN17/UGA607A1.DOC","ES")</f>
      </c>
    </row>
    <row r="1629">
      <c r="A1629" s="11" t="s">
        <v>3595</v>
      </c>
      <c r="B1629" s="12" t="s">
        <v>185</v>
      </c>
      <c r="C1629" s="13">
        <v>42914</v>
      </c>
      <c r="D1629" s="14" t="s">
        <v>51</v>
      </c>
      <c r="E1629" s="15" t="s">
        <v>3596</v>
      </c>
      <c r="F1629" s="16" t="s">
        <v>3597</v>
      </c>
      <c r="G1629" s="15" t="s">
        <v>3380</v>
      </c>
      <c r="H1629" s="15" t="s">
        <v>3598</v>
      </c>
      <c r="I1629" s="17">
        <f>HYPERLINK("https://docs.wto.org/imrd/directdoc.asp?DDFDocuments/q/G/TBTN17/UGA609A1.pdf","EN")</f>
      </c>
      <c r="J1629" s="17">
        <f>HYPERLINK("https://docs.wto.org/imrd/directdoc.asp?DDFDocuments/r/G/TBTN17/UGA609A1.pdf","FR")</f>
      </c>
      <c r="K1629" s="17">
        <f>HYPERLINK("https://docs.wto.org/imrd/directdoc.asp?DDFDocuments/s/G/TBTN17/UGA609A1.pdf","ES")</f>
      </c>
    </row>
    <row r="1630">
      <c r="A1630" s="11" t="s">
        <v>3599</v>
      </c>
      <c r="B1630" s="12" t="s">
        <v>185</v>
      </c>
      <c r="C1630" s="13">
        <v>42914</v>
      </c>
      <c r="D1630" s="14" t="s">
        <v>51</v>
      </c>
      <c r="E1630" s="15" t="s">
        <v>3600</v>
      </c>
      <c r="F1630" s="16" t="s">
        <v>3601</v>
      </c>
      <c r="G1630" s="15" t="s">
        <v>3380</v>
      </c>
      <c r="H1630" s="15" t="s">
        <v>3598</v>
      </c>
      <c r="I1630" s="17">
        <f>HYPERLINK("https://docs.wto.org/imrd/directdoc.asp?DDFDocuments/q/G/TBTN17/UGA610A1.pdf","EN")</f>
      </c>
      <c r="J1630" s="17">
        <f>HYPERLINK("https://docs.wto.org/imrd/directdoc.asp?DDFDocuments/r/G/TBTN17/UGA610A1.pdf","FR")</f>
      </c>
      <c r="K1630" s="17">
        <f>HYPERLINK("https://docs.wto.org/imrd/directdoc.asp?DDFDocuments/s/G/TBTN17/UGA610A1.pdf","ES")</f>
      </c>
    </row>
    <row r="1631">
      <c r="A1631" s="11" t="s">
        <v>3602</v>
      </c>
      <c r="B1631" s="12" t="s">
        <v>185</v>
      </c>
      <c r="C1631" s="13">
        <v>42914</v>
      </c>
      <c r="D1631" s="14" t="s">
        <v>51</v>
      </c>
      <c r="E1631" s="15" t="s">
        <v>3603</v>
      </c>
      <c r="F1631" s="16" t="s">
        <v>3601</v>
      </c>
      <c r="G1631" s="15" t="s">
        <v>3380</v>
      </c>
      <c r="H1631" s="15" t="s">
        <v>3598</v>
      </c>
      <c r="I1631" s="17">
        <f>HYPERLINK("https://docs.wto.org/imrd/directdoc.asp?DDFDocuments/t/G/TBTN17/UGA611A1.DOC","EN")</f>
      </c>
      <c r="J1631" s="17">
        <f>HYPERLINK("https://docs.wto.org/imrd/directdoc.asp?DDFDocuments/u/G/TBTN17/UGA611A1.DOC","FR")</f>
      </c>
      <c r="K1631" s="17">
        <f>HYPERLINK("https://docs.wto.org/imrd/directdoc.asp?DDFDocuments/v/G/TBTN17/UGA611A1.DOC","ES")</f>
      </c>
    </row>
    <row r="1632">
      <c r="A1632" s="11" t="s">
        <v>3604</v>
      </c>
      <c r="B1632" s="12" t="s">
        <v>185</v>
      </c>
      <c r="C1632" s="13">
        <v>42914</v>
      </c>
      <c r="D1632" s="14" t="s">
        <v>51</v>
      </c>
      <c r="E1632" s="15" t="s">
        <v>3605</v>
      </c>
      <c r="F1632" s="16" t="s">
        <v>3606</v>
      </c>
      <c r="G1632" s="15" t="s">
        <v>3607</v>
      </c>
      <c r="H1632" s="15" t="s">
        <v>3608</v>
      </c>
      <c r="I1632" s="17">
        <f>HYPERLINK("https://docs.wto.org/imrd/directdoc.asp?DDFDocuments/q/G/TBTN17/UGA614A1.pdf","EN")</f>
      </c>
      <c r="J1632" s="17">
        <f>HYPERLINK("https://docs.wto.org/imrd/directdoc.asp?DDFDocuments/r/G/TBTN17/UGA614A1.pdf","FR")</f>
      </c>
      <c r="K1632" s="17">
        <f>HYPERLINK("https://docs.wto.org/imrd/directdoc.asp?DDFDocuments/s/G/TBTN17/UGA614A1.pdf","ES")</f>
      </c>
    </row>
    <row r="1633">
      <c r="A1633" s="11" t="s">
        <v>3609</v>
      </c>
      <c r="B1633" s="12" t="s">
        <v>185</v>
      </c>
      <c r="C1633" s="13">
        <v>42914</v>
      </c>
      <c r="D1633" s="14" t="s">
        <v>51</v>
      </c>
      <c r="E1633" s="15" t="s">
        <v>3610</v>
      </c>
      <c r="F1633" s="16"/>
      <c r="G1633" s="15" t="s">
        <v>3611</v>
      </c>
      <c r="H1633" s="15" t="s">
        <v>232</v>
      </c>
      <c r="I1633" s="17">
        <f>HYPERLINK("https://docs.wto.org/imrd/directdoc.asp?DDFDocuments/q/G/TBTN17/UGA615A1.pdf","EN")</f>
      </c>
      <c r="J1633" s="17">
        <f>HYPERLINK("https://docs.wto.org/imrd/directdoc.asp?DDFDocuments/r/G/TBTN17/UGA615A1.pdf","FR")</f>
      </c>
      <c r="K1633" s="17">
        <f>HYPERLINK("https://docs.wto.org/imrd/directdoc.asp?DDFDocuments/s/G/TBTN17/UGA615A1.pdf","ES")</f>
      </c>
    </row>
    <row r="1634">
      <c r="A1634" s="11" t="s">
        <v>3612</v>
      </c>
      <c r="B1634" s="12" t="s">
        <v>185</v>
      </c>
      <c r="C1634" s="13">
        <v>42914</v>
      </c>
      <c r="D1634" s="14" t="s">
        <v>51</v>
      </c>
      <c r="E1634" s="15" t="s">
        <v>3613</v>
      </c>
      <c r="F1634" s="16" t="s">
        <v>3614</v>
      </c>
      <c r="G1634" s="15"/>
      <c r="H1634" s="15" t="s">
        <v>259</v>
      </c>
      <c r="I1634" s="17">
        <f>HYPERLINK("https://docs.wto.org/imrd/directdoc.asp?DDFDocuments/q/G/TBTN17/UGA617A1.pdf","EN")</f>
      </c>
      <c r="J1634" s="17">
        <f>HYPERLINK("https://docs.wto.org/imrd/directdoc.asp?DDFDocuments/r/G/TBTN17/UGA617A1.pdf","FR")</f>
      </c>
      <c r="K1634" s="17">
        <f>HYPERLINK("https://docs.wto.org/imrd/directdoc.asp?DDFDocuments/s/G/TBTN17/UGA617A1.pdf","ES")</f>
      </c>
    </row>
    <row r="1635">
      <c r="A1635" s="11" t="s">
        <v>3615</v>
      </c>
      <c r="B1635" s="12" t="s">
        <v>185</v>
      </c>
      <c r="C1635" s="13">
        <v>42914</v>
      </c>
      <c r="D1635" s="14" t="s">
        <v>51</v>
      </c>
      <c r="E1635" s="15" t="s">
        <v>3616</v>
      </c>
      <c r="F1635" s="16" t="s">
        <v>3614</v>
      </c>
      <c r="G1635" s="15" t="s">
        <v>2999</v>
      </c>
      <c r="H1635" s="15" t="s">
        <v>3617</v>
      </c>
      <c r="I1635" s="17">
        <f>HYPERLINK("https://docs.wto.org/imrd/directdoc.asp?DDFDocuments/q/G/TBTN17/UGA618A1.pdf","EN")</f>
      </c>
      <c r="J1635" s="17">
        <f>HYPERLINK("https://docs.wto.org/imrd/directdoc.asp?DDFDocuments/r/G/TBTN17/UGA618A1.pdf","FR")</f>
      </c>
      <c r="K1635" s="17">
        <f>HYPERLINK("https://docs.wto.org/imrd/directdoc.asp?DDFDocuments/s/G/TBTN17/UGA618A1.pdf","ES")</f>
      </c>
    </row>
    <row r="1636">
      <c r="A1636" s="11" t="s">
        <v>3618</v>
      </c>
      <c r="B1636" s="12" t="s">
        <v>185</v>
      </c>
      <c r="C1636" s="13">
        <v>42914</v>
      </c>
      <c r="D1636" s="14" t="s">
        <v>51</v>
      </c>
      <c r="E1636" s="15" t="s">
        <v>3619</v>
      </c>
      <c r="F1636" s="16" t="s">
        <v>3620</v>
      </c>
      <c r="G1636" s="15" t="s">
        <v>3306</v>
      </c>
      <c r="H1636" s="15" t="s">
        <v>77</v>
      </c>
      <c r="I1636" s="17">
        <f>HYPERLINK("https://docs.wto.org/imrd/directdoc.asp?DDFDocuments/q/G/TBTN17/UGA619A1.pdf","EN")</f>
      </c>
      <c r="J1636" s="17">
        <f>HYPERLINK("https://docs.wto.org/imrd/directdoc.asp?DDFDocuments/r/G/TBTN17/UGA619A1.pdf","FR")</f>
      </c>
      <c r="K1636" s="17">
        <f>HYPERLINK("https://docs.wto.org/imrd/directdoc.asp?DDFDocuments/s/G/TBTN17/UGA619A1.pdf","ES")</f>
      </c>
    </row>
    <row r="1637">
      <c r="A1637" s="11" t="s">
        <v>3621</v>
      </c>
      <c r="B1637" s="12" t="s">
        <v>185</v>
      </c>
      <c r="C1637" s="13">
        <v>42914</v>
      </c>
      <c r="D1637" s="14" t="s">
        <v>51</v>
      </c>
      <c r="E1637" s="15" t="s">
        <v>3622</v>
      </c>
      <c r="F1637" s="16"/>
      <c r="G1637" s="15" t="s">
        <v>3306</v>
      </c>
      <c r="H1637" s="15" t="s">
        <v>3623</v>
      </c>
      <c r="I1637" s="17">
        <f>HYPERLINK("https://docs.wto.org/imrd/directdoc.asp?DDFDocuments/q/G/TBTN17/UGA620A1.pdf","EN")</f>
      </c>
      <c r="J1637" s="17">
        <f>HYPERLINK("https://docs.wto.org/imrd/directdoc.asp?DDFDocuments/r/G/TBTN17/UGA620A1.pdf","FR")</f>
      </c>
      <c r="K1637" s="17">
        <f>HYPERLINK("https://docs.wto.org/imrd/directdoc.asp?DDFDocuments/s/G/TBTN17/UGA620A1.pdf","ES")</f>
      </c>
    </row>
    <row r="1638">
      <c r="A1638" s="11" t="s">
        <v>3624</v>
      </c>
      <c r="B1638" s="12" t="s">
        <v>185</v>
      </c>
      <c r="C1638" s="13">
        <v>42914</v>
      </c>
      <c r="D1638" s="14" t="s">
        <v>51</v>
      </c>
      <c r="E1638" s="15" t="s">
        <v>3625</v>
      </c>
      <c r="F1638" s="16" t="s">
        <v>3626</v>
      </c>
      <c r="G1638" s="15" t="s">
        <v>3627</v>
      </c>
      <c r="H1638" s="15" t="s">
        <v>77</v>
      </c>
      <c r="I1638" s="17">
        <f>HYPERLINK("https://docs.wto.org/imrd/directdoc.asp?DDFDocuments/q/G/TBTN17/UGA622A1.pdf","EN")</f>
      </c>
      <c r="J1638" s="17">
        <f>HYPERLINK("https://docs.wto.org/imrd/directdoc.asp?DDFDocuments/r/G/TBTN17/UGA622A1.pdf","FR")</f>
      </c>
      <c r="K1638" s="17">
        <f>HYPERLINK("https://docs.wto.org/imrd/directdoc.asp?DDFDocuments/s/G/TBTN17/UGA622A1.pdf","ES")</f>
      </c>
    </row>
    <row r="1639">
      <c r="A1639" s="11" t="s">
        <v>3628</v>
      </c>
      <c r="B1639" s="12" t="s">
        <v>185</v>
      </c>
      <c r="C1639" s="13">
        <v>42914</v>
      </c>
      <c r="D1639" s="14" t="s">
        <v>51</v>
      </c>
      <c r="E1639" s="15" t="s">
        <v>3629</v>
      </c>
      <c r="F1639" s="16"/>
      <c r="G1639" s="15" t="s">
        <v>3630</v>
      </c>
      <c r="H1639" s="15" t="s">
        <v>77</v>
      </c>
      <c r="I1639" s="17">
        <f>HYPERLINK("https://docs.wto.org/imrd/directdoc.asp?DDFDocuments/q/G/TBTN17/UGA623A1.pdf","EN")</f>
      </c>
      <c r="J1639" s="17">
        <f>HYPERLINK("https://docs.wto.org/imrd/directdoc.asp?DDFDocuments/r/G/TBTN17/UGA623A1.pdf","FR")</f>
      </c>
      <c r="K1639" s="17">
        <f>HYPERLINK("https://docs.wto.org/imrd/directdoc.asp?DDFDocuments/s/G/TBTN17/UGA623A1.pdf","ES")</f>
      </c>
    </row>
    <row r="1640">
      <c r="A1640" s="11" t="s">
        <v>3631</v>
      </c>
      <c r="B1640" s="12" t="s">
        <v>185</v>
      </c>
      <c r="C1640" s="13">
        <v>42914</v>
      </c>
      <c r="D1640" s="14" t="s">
        <v>51</v>
      </c>
      <c r="E1640" s="15" t="s">
        <v>3632</v>
      </c>
      <c r="F1640" s="16" t="s">
        <v>3633</v>
      </c>
      <c r="G1640" s="15" t="s">
        <v>3634</v>
      </c>
      <c r="H1640" s="15" t="s">
        <v>77</v>
      </c>
      <c r="I1640" s="17">
        <f>HYPERLINK("https://docs.wto.org/imrd/directdoc.asp?DDFDocuments/q/G/TBTN17/UGA624A1.pdf","EN")</f>
      </c>
      <c r="J1640" s="17">
        <f>HYPERLINK("https://docs.wto.org/imrd/directdoc.asp?DDFDocuments/r/G/TBTN17/UGA624A1.pdf","FR")</f>
      </c>
      <c r="K1640" s="17">
        <f>HYPERLINK("https://docs.wto.org/imrd/directdoc.asp?DDFDocuments/s/G/TBTN17/UGA624A1.pdf","ES")</f>
      </c>
    </row>
    <row r="1641">
      <c r="A1641" s="11" t="s">
        <v>3635</v>
      </c>
      <c r="B1641" s="12" t="s">
        <v>185</v>
      </c>
      <c r="C1641" s="13">
        <v>42914</v>
      </c>
      <c r="D1641" s="14" t="s">
        <v>51</v>
      </c>
      <c r="E1641" s="15" t="s">
        <v>3636</v>
      </c>
      <c r="F1641" s="16" t="s">
        <v>3637</v>
      </c>
      <c r="G1641" s="15" t="s">
        <v>3638</v>
      </c>
      <c r="H1641" s="15" t="s">
        <v>3639</v>
      </c>
      <c r="I1641" s="17">
        <f>HYPERLINK("https://docs.wto.org/imrd/directdoc.asp?DDFDocuments/t/G/TBTN17/UGA625A1.DOC","EN")</f>
      </c>
      <c r="J1641" s="17">
        <f>HYPERLINK("https://docs.wto.org/imrd/directdoc.asp?DDFDocuments/u/G/TBTN17/UGA625A1.DOC","FR")</f>
      </c>
      <c r="K1641" s="17">
        <f>HYPERLINK("https://docs.wto.org/imrd/directdoc.asp?DDFDocuments/v/G/TBTN17/UGA625A1.DOC","ES")</f>
      </c>
    </row>
    <row r="1642">
      <c r="A1642" s="11" t="s">
        <v>3640</v>
      </c>
      <c r="B1642" s="12" t="s">
        <v>185</v>
      </c>
      <c r="C1642" s="13">
        <v>42914</v>
      </c>
      <c r="D1642" s="14" t="s">
        <v>51</v>
      </c>
      <c r="E1642" s="15"/>
      <c r="F1642" s="16" t="s">
        <v>3641</v>
      </c>
      <c r="G1642" s="15" t="s">
        <v>3642</v>
      </c>
      <c r="H1642" s="15" t="s">
        <v>3643</v>
      </c>
      <c r="I1642" s="17">
        <f>HYPERLINK("https://docs.wto.org/imrd/directdoc.asp?DDFDocuments/t/G/TBTN17/UGA626A1.DOC","EN")</f>
      </c>
      <c r="J1642" s="17">
        <f>HYPERLINK("https://docs.wto.org/imrd/directdoc.asp?DDFDocuments/u/G/TBTN17/UGA626A1.DOC","FR")</f>
      </c>
      <c r="K1642" s="17">
        <f>HYPERLINK("https://docs.wto.org/imrd/directdoc.asp?DDFDocuments/v/G/TBTN17/UGA626A1.DOC","ES")</f>
      </c>
    </row>
    <row r="1643">
      <c r="A1643" s="11" t="s">
        <v>3644</v>
      </c>
      <c r="B1643" s="12" t="s">
        <v>185</v>
      </c>
      <c r="C1643" s="13">
        <v>42914</v>
      </c>
      <c r="D1643" s="14" t="s">
        <v>51</v>
      </c>
      <c r="E1643" s="15"/>
      <c r="F1643" s="16" t="s">
        <v>3641</v>
      </c>
      <c r="G1643" s="15" t="s">
        <v>3642</v>
      </c>
      <c r="H1643" s="15" t="s">
        <v>3643</v>
      </c>
      <c r="I1643" s="17">
        <f>HYPERLINK("https://docs.wto.org/imrd/directdoc.asp?DDFDocuments/t/G/TBTN17/UGA627A1.DOC","EN")</f>
      </c>
      <c r="J1643" s="17">
        <f>HYPERLINK("https://docs.wto.org/imrd/directdoc.asp?DDFDocuments/u/G/TBTN17/UGA627A1.DOC","FR")</f>
      </c>
      <c r="K1643" s="17">
        <f>HYPERLINK("https://docs.wto.org/imrd/directdoc.asp?DDFDocuments/v/G/TBTN17/UGA627A1.DOC","ES")</f>
      </c>
    </row>
    <row r="1644">
      <c r="A1644" s="11" t="s">
        <v>3645</v>
      </c>
      <c r="B1644" s="12" t="s">
        <v>185</v>
      </c>
      <c r="C1644" s="13">
        <v>42914</v>
      </c>
      <c r="D1644" s="14" t="s">
        <v>51</v>
      </c>
      <c r="E1644" s="15" t="s">
        <v>3646</v>
      </c>
      <c r="F1644" s="16" t="s">
        <v>3647</v>
      </c>
      <c r="G1644" s="15" t="s">
        <v>3648</v>
      </c>
      <c r="H1644" s="15" t="s">
        <v>77</v>
      </c>
      <c r="I1644" s="17">
        <f>HYPERLINK("https://docs.wto.org/imrd/directdoc.asp?DDFDocuments/q/G/TBTN17/UGA628A1.pdf","EN")</f>
      </c>
      <c r="J1644" s="17">
        <f>HYPERLINK("https://docs.wto.org/imrd/directdoc.asp?DDFDocuments/r/G/TBTN17/UGA628A1.pdf","FR")</f>
      </c>
      <c r="K1644" s="17">
        <f>HYPERLINK("https://docs.wto.org/imrd/directdoc.asp?DDFDocuments/s/G/TBTN17/UGA628A1.pdf","ES")</f>
      </c>
    </row>
    <row r="1645">
      <c r="A1645" s="11" t="s">
        <v>3649</v>
      </c>
      <c r="B1645" s="12" t="s">
        <v>185</v>
      </c>
      <c r="C1645" s="13">
        <v>42914</v>
      </c>
      <c r="D1645" s="14" t="s">
        <v>51</v>
      </c>
      <c r="E1645" s="15" t="s">
        <v>3650</v>
      </c>
      <c r="F1645" s="16" t="s">
        <v>3651</v>
      </c>
      <c r="G1645" s="15" t="s">
        <v>2999</v>
      </c>
      <c r="H1645" s="15" t="s">
        <v>3617</v>
      </c>
      <c r="I1645" s="17">
        <f>HYPERLINK("https://docs.wto.org/imrd/directdoc.asp?DDFDocuments/q/G/TBTN17/UGA629A1.pdf","EN")</f>
      </c>
      <c r="J1645" s="17">
        <f>HYPERLINK("https://docs.wto.org/imrd/directdoc.asp?DDFDocuments/r/G/TBTN17/UGA629A1.pdf","FR")</f>
      </c>
      <c r="K1645" s="17">
        <f>HYPERLINK("https://docs.wto.org/imrd/directdoc.asp?DDFDocuments/s/G/TBTN17/UGA629A1.pdf","ES")</f>
      </c>
    </row>
    <row r="1646">
      <c r="A1646" s="11" t="s">
        <v>3652</v>
      </c>
      <c r="B1646" s="12" t="s">
        <v>185</v>
      </c>
      <c r="C1646" s="13">
        <v>42914</v>
      </c>
      <c r="D1646" s="14" t="s">
        <v>51</v>
      </c>
      <c r="E1646" s="15" t="s">
        <v>3653</v>
      </c>
      <c r="F1646" s="16" t="s">
        <v>3654</v>
      </c>
      <c r="G1646" s="15" t="s">
        <v>3655</v>
      </c>
      <c r="H1646" s="15" t="s">
        <v>81</v>
      </c>
      <c r="I1646" s="17">
        <f>HYPERLINK("https://docs.wto.org/imrd/directdoc.asp?DDFDocuments/q/G/TBTN17/UGA630A1.pdf","EN")</f>
      </c>
      <c r="J1646" s="17">
        <f>HYPERLINK("https://docs.wto.org/imrd/directdoc.asp?DDFDocuments/r/G/TBTN17/UGA630A1.pdf","FR")</f>
      </c>
      <c r="K1646" s="17">
        <f>HYPERLINK("https://docs.wto.org/imrd/directdoc.asp?DDFDocuments/s/G/TBTN17/UGA630A1.pdf","ES")</f>
      </c>
    </row>
    <row r="1647">
      <c r="A1647" s="11" t="s">
        <v>3656</v>
      </c>
      <c r="B1647" s="12" t="s">
        <v>185</v>
      </c>
      <c r="C1647" s="13">
        <v>42914</v>
      </c>
      <c r="D1647" s="14" t="s">
        <v>51</v>
      </c>
      <c r="E1647" s="15"/>
      <c r="F1647" s="16" t="s">
        <v>3657</v>
      </c>
      <c r="G1647" s="15" t="s">
        <v>3642</v>
      </c>
      <c r="H1647" s="15" t="s">
        <v>3639</v>
      </c>
      <c r="I1647" s="17">
        <f>HYPERLINK("https://docs.wto.org/imrd/directdoc.asp?DDFDocuments/q/G/TBTN17/UGA631A1.pdf","EN")</f>
      </c>
      <c r="J1647" s="17">
        <f>HYPERLINK("https://docs.wto.org/imrd/directdoc.asp?DDFDocuments/r/G/TBTN17/UGA631A1.pdf","FR")</f>
      </c>
      <c r="K1647" s="17">
        <f>HYPERLINK("https://docs.wto.org/imrd/directdoc.asp?DDFDocuments/s/G/TBTN17/UGA631A1.pdf","ES")</f>
      </c>
    </row>
    <row r="1648">
      <c r="A1648" s="11" t="s">
        <v>3658</v>
      </c>
      <c r="B1648" s="12" t="s">
        <v>185</v>
      </c>
      <c r="C1648" s="13">
        <v>42914</v>
      </c>
      <c r="D1648" s="14" t="s">
        <v>51</v>
      </c>
      <c r="E1648" s="15" t="s">
        <v>3659</v>
      </c>
      <c r="F1648" s="16"/>
      <c r="G1648" s="15"/>
      <c r="H1648" s="15" t="s">
        <v>954</v>
      </c>
      <c r="I1648" s="17">
        <f>HYPERLINK("https://docs.wto.org/imrd/directdoc.asp?DDFDocuments/q/G/TBTN17/UGA660A1.pdf","EN")</f>
      </c>
      <c r="J1648" s="17">
        <f>HYPERLINK("https://docs.wto.org/imrd/directdoc.asp?DDFDocuments/r/G/TBTN17/UGA660A1.pdf","FR")</f>
      </c>
      <c r="K1648" s="17">
        <f>HYPERLINK("https://docs.wto.org/imrd/directdoc.asp?DDFDocuments/s/G/TBTN17/UGA660A1.pdf","ES")</f>
      </c>
    </row>
    <row r="1649">
      <c r="A1649" s="11" t="s">
        <v>3660</v>
      </c>
      <c r="B1649" s="12" t="s">
        <v>56</v>
      </c>
      <c r="C1649" s="13">
        <v>42914</v>
      </c>
      <c r="D1649" s="14" t="s">
        <v>51</v>
      </c>
      <c r="E1649" s="15" t="s">
        <v>3661</v>
      </c>
      <c r="F1649" s="16"/>
      <c r="G1649" s="15" t="s">
        <v>2789</v>
      </c>
      <c r="H1649" s="15" t="s">
        <v>59</v>
      </c>
      <c r="I1649" s="17">
        <f>HYPERLINK("https://docs.wto.org/imrd/directdoc.asp?DDFDocuments/q/G/TBTN16/USA1138A1.pdf","EN")</f>
      </c>
      <c r="J1649" s="17">
        <f>HYPERLINK("https://docs.wto.org/imrd/directdoc.asp?DDFDocuments/r/G/TBTN16/USA1138A1.pdf","FR")</f>
      </c>
      <c r="K1649" s="17">
        <f>HYPERLINK("https://docs.wto.org/imrd/directdoc.asp?DDFDocuments/s/G/TBTN16/USA1138A1.pdf","ES")</f>
      </c>
    </row>
    <row r="1650">
      <c r="A1650" s="11" t="s">
        <v>3662</v>
      </c>
      <c r="B1650" s="12" t="s">
        <v>56</v>
      </c>
      <c r="C1650" s="13">
        <v>42914</v>
      </c>
      <c r="D1650" s="14" t="s">
        <v>13</v>
      </c>
      <c r="E1650" s="15" t="s">
        <v>3663</v>
      </c>
      <c r="F1650" s="16" t="s">
        <v>3664</v>
      </c>
      <c r="G1650" s="15" t="s">
        <v>844</v>
      </c>
      <c r="H1650" s="15" t="s">
        <v>640</v>
      </c>
      <c r="I1650" s="17">
        <f>HYPERLINK("https://docs.wto.org/imrd/directdoc.asp?DDFDocuments/q/G/TBTN17/USA1296.pdf","EN")</f>
      </c>
      <c r="J1650" s="17">
        <f>HYPERLINK("https://docs.wto.org/imrd/directdoc.asp?DDFDocuments/r/G/TBTN17/USA1296.pdf","FR")</f>
      </c>
      <c r="K1650" s="17">
        <f>HYPERLINK("https://docs.wto.org/imrd/directdoc.asp?DDFDocuments/s/G/TBTN17/USA1296.pdf","ES")</f>
      </c>
    </row>
    <row r="1651">
      <c r="A1651" s="11" t="s">
        <v>3665</v>
      </c>
      <c r="B1651" s="12" t="s">
        <v>56</v>
      </c>
      <c r="C1651" s="13">
        <v>42914</v>
      </c>
      <c r="D1651" s="14" t="s">
        <v>13</v>
      </c>
      <c r="E1651" s="15" t="s">
        <v>3666</v>
      </c>
      <c r="F1651" s="16"/>
      <c r="G1651" s="15" t="s">
        <v>3667</v>
      </c>
      <c r="H1651" s="15" t="s">
        <v>68</v>
      </c>
      <c r="I1651" s="17">
        <f>HYPERLINK("https://docs.wto.org/imrd/directdoc.asp?DDFDocuments/q/G/TBTN17/USA1297.pdf","EN")</f>
      </c>
      <c r="J1651" s="17">
        <f>HYPERLINK("https://docs.wto.org/imrd/directdoc.asp?DDFDocuments/r/G/TBTN17/USA1297.pdf","FR")</f>
      </c>
      <c r="K1651" s="17">
        <f>HYPERLINK("https://docs.wto.org/imrd/directdoc.asp?DDFDocuments/s/G/TBTN17/USA1297.pdf","ES")</f>
      </c>
    </row>
    <row r="1652">
      <c r="A1652" s="11" t="s">
        <v>3668</v>
      </c>
      <c r="B1652" s="12" t="s">
        <v>56</v>
      </c>
      <c r="C1652" s="13">
        <v>42914</v>
      </c>
      <c r="D1652" s="14" t="s">
        <v>13</v>
      </c>
      <c r="E1652" s="15" t="s">
        <v>2694</v>
      </c>
      <c r="F1652" s="16"/>
      <c r="G1652" s="15" t="s">
        <v>2695</v>
      </c>
      <c r="H1652" s="15" t="s">
        <v>68</v>
      </c>
      <c r="I1652" s="17">
        <f>HYPERLINK("https://docs.wto.org/imrd/directdoc.asp?DDFDocuments/q/G/TBTN17/USA1298.pdf","EN")</f>
      </c>
      <c r="J1652" s="17">
        <f>HYPERLINK("https://docs.wto.org/imrd/directdoc.asp?DDFDocuments/r/G/TBTN17/USA1298.pdf","FR")</f>
      </c>
      <c r="K1652" s="17">
        <f>HYPERLINK("https://docs.wto.org/imrd/directdoc.asp?DDFDocuments/s/G/TBTN17/USA1298.pdf","ES")</f>
      </c>
    </row>
    <row r="1653">
      <c r="A1653" s="11" t="s">
        <v>3669</v>
      </c>
      <c r="B1653" s="12" t="s">
        <v>83</v>
      </c>
      <c r="C1653" s="13">
        <v>42913</v>
      </c>
      <c r="D1653" s="14" t="s">
        <v>13</v>
      </c>
      <c r="E1653" s="15" t="s">
        <v>3670</v>
      </c>
      <c r="F1653" s="16"/>
      <c r="G1653" s="15"/>
      <c r="H1653" s="15" t="s">
        <v>149</v>
      </c>
      <c r="I1653" s="17">
        <f>HYPERLINK("https://docs.wto.org/imrd/directdoc.asp?DDFDocuments/q/G/TBTN17/BRA722.pdf","EN")</f>
      </c>
      <c r="J1653" s="17">
        <f>HYPERLINK("https://docs.wto.org/imrd/directdoc.asp?DDFDocuments/r/G/TBTN17/BRA722.pdf","FR")</f>
      </c>
      <c r="K1653" s="17">
        <f>HYPERLINK("https://docs.wto.org/imrd/directdoc.asp?DDFDocuments/s/G/TBTN17/BRA722.pdf","ES")</f>
      </c>
    </row>
    <row r="1654">
      <c r="A1654" s="11" t="s">
        <v>3671</v>
      </c>
      <c r="B1654" s="12" t="s">
        <v>83</v>
      </c>
      <c r="C1654" s="13">
        <v>42913</v>
      </c>
      <c r="D1654" s="14" t="s">
        <v>13</v>
      </c>
      <c r="E1654" s="15" t="s">
        <v>852</v>
      </c>
      <c r="F1654" s="16"/>
      <c r="G1654" s="15"/>
      <c r="H1654" s="15" t="s">
        <v>16</v>
      </c>
      <c r="I1654" s="17">
        <f>HYPERLINK("https://docs.wto.org/imrd/directdoc.asp?DDFDocuments/q/G/TBTN17/BRA723.pdf","EN")</f>
      </c>
      <c r="J1654" s="17">
        <f>HYPERLINK("https://docs.wto.org/imrd/directdoc.asp?DDFDocuments/r/G/TBTN17/BRA723.pdf","FR")</f>
      </c>
      <c r="K1654" s="17">
        <f>HYPERLINK("https://docs.wto.org/imrd/directdoc.asp?DDFDocuments/s/G/TBTN17/BRA723.pdf","ES")</f>
      </c>
    </row>
    <row r="1655">
      <c r="A1655" s="11" t="s">
        <v>3672</v>
      </c>
      <c r="B1655" s="12" t="s">
        <v>39</v>
      </c>
      <c r="C1655" s="13">
        <v>42913</v>
      </c>
      <c r="D1655" s="14" t="s">
        <v>13</v>
      </c>
      <c r="E1655" s="15" t="s">
        <v>3673</v>
      </c>
      <c r="F1655" s="16"/>
      <c r="G1655" s="15" t="s">
        <v>3674</v>
      </c>
      <c r="H1655" s="15" t="s">
        <v>16</v>
      </c>
      <c r="I1655" s="17">
        <f>HYPERLINK("https://docs.wto.org/imrd/directdoc.asp?DDFDocuments/q/G/TBTN17/CAN529.pdf","EN")</f>
      </c>
      <c r="J1655" s="17">
        <f>HYPERLINK("https://docs.wto.org/imrd/directdoc.asp?DDFDocuments/r/G/TBTN17/CAN529.pdf","FR")</f>
      </c>
      <c r="K1655" s="17">
        <f>HYPERLINK("https://docs.wto.org/imrd/directdoc.asp?DDFDocuments/s/G/TBTN17/CAN529.pdf","ES")</f>
      </c>
    </row>
    <row r="1656">
      <c r="A1656" s="11" t="s">
        <v>3675</v>
      </c>
      <c r="B1656" s="12" t="s">
        <v>44</v>
      </c>
      <c r="C1656" s="13">
        <v>42913</v>
      </c>
      <c r="D1656" s="14" t="s">
        <v>51</v>
      </c>
      <c r="E1656" s="15" t="s">
        <v>3676</v>
      </c>
      <c r="F1656" s="16" t="s">
        <v>3677</v>
      </c>
      <c r="G1656" s="15"/>
      <c r="H1656" s="15" t="s">
        <v>399</v>
      </c>
      <c r="I1656" s="17">
        <f>HYPERLINK("https://docs.wto.org/imrd/directdoc.asp?DDFDocuments/q/G/TBTN16/MEX300A9.pdf","EN")</f>
      </c>
      <c r="J1656" s="17">
        <f>HYPERLINK("https://docs.wto.org/imrd/directdoc.asp?DDFDocuments/r/G/TBTN16/MEX300A9.pdf","FR")</f>
      </c>
      <c r="K1656" s="17">
        <f>HYPERLINK("https://docs.wto.org/imrd/directdoc.asp?DDFDocuments/s/G/TBTN16/MEX300A9.pdf","ES")</f>
      </c>
    </row>
    <row r="1657">
      <c r="A1657" s="11" t="s">
        <v>3678</v>
      </c>
      <c r="B1657" s="12" t="s">
        <v>631</v>
      </c>
      <c r="C1657" s="13">
        <v>42913</v>
      </c>
      <c r="D1657" s="14" t="s">
        <v>13</v>
      </c>
      <c r="E1657" s="15" t="s">
        <v>3679</v>
      </c>
      <c r="F1657" s="16"/>
      <c r="G1657" s="15" t="s">
        <v>3680</v>
      </c>
      <c r="H1657" s="15" t="s">
        <v>3681</v>
      </c>
      <c r="I1657" s="17">
        <f>HYPERLINK("https://docs.wto.org/imrd/directdoc.asp?DDFDocuments/q/G/TBTN17/RWA56.pdf","EN")</f>
      </c>
      <c r="J1657" s="17">
        <f>HYPERLINK("https://docs.wto.org/imrd/directdoc.asp?DDFDocuments/r/G/TBTN17/RWA56.pdf","FR")</f>
      </c>
      <c r="K1657" s="17">
        <f>HYPERLINK("https://docs.wto.org/imrd/directdoc.asp?DDFDocuments/s/G/TBTN17/RWA56.pdf","ES")</f>
      </c>
    </row>
    <row r="1658">
      <c r="A1658" s="11" t="s">
        <v>3682</v>
      </c>
      <c r="B1658" s="12" t="s">
        <v>185</v>
      </c>
      <c r="C1658" s="13">
        <v>42913</v>
      </c>
      <c r="D1658" s="14" t="s">
        <v>51</v>
      </c>
      <c r="E1658" s="15"/>
      <c r="F1658" s="16" t="s">
        <v>3683</v>
      </c>
      <c r="G1658" s="15" t="s">
        <v>3684</v>
      </c>
      <c r="H1658" s="15" t="s">
        <v>232</v>
      </c>
      <c r="I1658" s="17">
        <f>HYPERLINK("https://docs.wto.org/imrd/directdoc.asp?DDFDocuments/q/G/TBTN17/UGA634A1.pdf","EN")</f>
      </c>
      <c r="J1658" s="17">
        <f>HYPERLINK("https://docs.wto.org/imrd/directdoc.asp?DDFDocuments/r/G/TBTN17/UGA634A1.pdf","FR")</f>
      </c>
      <c r="K1658" s="17">
        <f>HYPERLINK("https://docs.wto.org/imrd/directdoc.asp?DDFDocuments/s/G/TBTN17/UGA634A1.pdf","ES")</f>
      </c>
    </row>
    <row r="1659">
      <c r="A1659" s="11" t="s">
        <v>3685</v>
      </c>
      <c r="B1659" s="12" t="s">
        <v>185</v>
      </c>
      <c r="C1659" s="13">
        <v>42913</v>
      </c>
      <c r="D1659" s="14" t="s">
        <v>51</v>
      </c>
      <c r="E1659" s="15"/>
      <c r="F1659" s="16" t="s">
        <v>3686</v>
      </c>
      <c r="G1659" s="15" t="s">
        <v>3687</v>
      </c>
      <c r="H1659" s="15" t="s">
        <v>232</v>
      </c>
      <c r="I1659" s="17">
        <f>HYPERLINK("https://docs.wto.org/imrd/directdoc.asp?DDFDocuments/q/G/TBTN17/UGA635A1.pdf","EN")</f>
      </c>
      <c r="J1659" s="17">
        <f>HYPERLINK("https://docs.wto.org/imrd/directdoc.asp?DDFDocuments/r/G/TBTN17/UGA635A1.pdf","FR")</f>
      </c>
      <c r="K1659" s="17">
        <f>HYPERLINK("https://docs.wto.org/imrd/directdoc.asp?DDFDocuments/s/G/TBTN17/UGA635A1.pdf","ES")</f>
      </c>
    </row>
    <row r="1660">
      <c r="A1660" s="11" t="s">
        <v>3688</v>
      </c>
      <c r="B1660" s="12" t="s">
        <v>185</v>
      </c>
      <c r="C1660" s="13">
        <v>42913</v>
      </c>
      <c r="D1660" s="14" t="s">
        <v>51</v>
      </c>
      <c r="E1660" s="15"/>
      <c r="F1660" s="16" t="s">
        <v>3689</v>
      </c>
      <c r="G1660" s="15" t="s">
        <v>3690</v>
      </c>
      <c r="H1660" s="15" t="s">
        <v>232</v>
      </c>
      <c r="I1660" s="17">
        <f>HYPERLINK("https://docs.wto.org/imrd/directdoc.asp?DDFDocuments/q/G/TBTN17/UGA636A1.pdf","EN")</f>
      </c>
      <c r="J1660" s="17">
        <f>HYPERLINK("https://docs.wto.org/imrd/directdoc.asp?DDFDocuments/r/G/TBTN17/UGA636A1.pdf","FR")</f>
      </c>
      <c r="K1660" s="17">
        <f>HYPERLINK("https://docs.wto.org/imrd/directdoc.asp?DDFDocuments/s/G/TBTN17/UGA636A1.pdf","ES")</f>
      </c>
    </row>
    <row r="1661">
      <c r="A1661" s="11" t="s">
        <v>3691</v>
      </c>
      <c r="B1661" s="12" t="s">
        <v>185</v>
      </c>
      <c r="C1661" s="13">
        <v>42913</v>
      </c>
      <c r="D1661" s="14" t="s">
        <v>51</v>
      </c>
      <c r="E1661" s="15" t="s">
        <v>3692</v>
      </c>
      <c r="F1661" s="16"/>
      <c r="G1661" s="15" t="s">
        <v>3693</v>
      </c>
      <c r="H1661" s="15" t="s">
        <v>232</v>
      </c>
      <c r="I1661" s="17">
        <f>HYPERLINK("https://docs.wto.org/imrd/directdoc.asp?DDFDocuments/q/G/TBTN17/UGA637A1.pdf","EN")</f>
      </c>
      <c r="J1661" s="17">
        <f>HYPERLINK("https://docs.wto.org/imrd/directdoc.asp?DDFDocuments/r/G/TBTN17/UGA637A1.pdf","FR")</f>
      </c>
      <c r="K1661" s="17">
        <f>HYPERLINK("https://docs.wto.org/imrd/directdoc.asp?DDFDocuments/s/G/TBTN17/UGA637A1.pdf","ES")</f>
      </c>
    </row>
    <row r="1662">
      <c r="A1662" s="11" t="s">
        <v>3694</v>
      </c>
      <c r="B1662" s="12" t="s">
        <v>185</v>
      </c>
      <c r="C1662" s="13">
        <v>42913</v>
      </c>
      <c r="D1662" s="14" t="s">
        <v>51</v>
      </c>
      <c r="E1662" s="15"/>
      <c r="F1662" s="16"/>
      <c r="G1662" s="15" t="s">
        <v>3695</v>
      </c>
      <c r="H1662" s="15" t="s">
        <v>232</v>
      </c>
      <c r="I1662" s="17">
        <f>HYPERLINK("https://docs.wto.org/imrd/directdoc.asp?DDFDocuments/q/G/TBTN17/UGA638A1.pdf","EN")</f>
      </c>
      <c r="J1662" s="17">
        <f>HYPERLINK("https://docs.wto.org/imrd/directdoc.asp?DDFDocuments/r/G/TBTN17/UGA638A1.pdf","FR")</f>
      </c>
      <c r="K1662" s="17">
        <f>HYPERLINK("https://docs.wto.org/imrd/directdoc.asp?DDFDocuments/s/G/TBTN17/UGA638A1.pdf","ES")</f>
      </c>
    </row>
    <row r="1663">
      <c r="A1663" s="11" t="s">
        <v>3696</v>
      </c>
      <c r="B1663" s="12" t="s">
        <v>185</v>
      </c>
      <c r="C1663" s="13">
        <v>42913</v>
      </c>
      <c r="D1663" s="14" t="s">
        <v>51</v>
      </c>
      <c r="E1663" s="15"/>
      <c r="F1663" s="16" t="s">
        <v>3697</v>
      </c>
      <c r="G1663" s="15" t="s">
        <v>3698</v>
      </c>
      <c r="H1663" s="15" t="s">
        <v>232</v>
      </c>
      <c r="I1663" s="17">
        <f>HYPERLINK("https://docs.wto.org/imrd/directdoc.asp?DDFDocuments/q/G/TBTN17/UGA639A1.pdf","EN")</f>
      </c>
      <c r="J1663" s="17">
        <f>HYPERLINK("https://docs.wto.org/imrd/directdoc.asp?DDFDocuments/r/G/TBTN17/UGA639A1.pdf","FR")</f>
      </c>
      <c r="K1663" s="17">
        <f>HYPERLINK("https://docs.wto.org/imrd/directdoc.asp?DDFDocuments/s/G/TBTN17/UGA639A1.pdf","ES")</f>
      </c>
    </row>
    <row r="1664">
      <c r="A1664" s="11" t="s">
        <v>3699</v>
      </c>
      <c r="B1664" s="12" t="s">
        <v>185</v>
      </c>
      <c r="C1664" s="13">
        <v>42913</v>
      </c>
      <c r="D1664" s="14" t="s">
        <v>51</v>
      </c>
      <c r="E1664" s="15" t="s">
        <v>3700</v>
      </c>
      <c r="F1664" s="16" t="s">
        <v>3701</v>
      </c>
      <c r="G1664" s="15" t="s">
        <v>3702</v>
      </c>
      <c r="H1664" s="15" t="s">
        <v>232</v>
      </c>
      <c r="I1664" s="17">
        <f>HYPERLINK("https://docs.wto.org/imrd/directdoc.asp?DDFDocuments/t/G/TBTN17/UGA640A1.DOC","EN")</f>
      </c>
      <c r="J1664" s="17">
        <f>HYPERLINK("https://docs.wto.org/imrd/directdoc.asp?DDFDocuments/u/G/TBTN17/UGA640A1.DOC","FR")</f>
      </c>
      <c r="K1664" s="17">
        <f>HYPERLINK("https://docs.wto.org/imrd/directdoc.asp?DDFDocuments/v/G/TBTN17/UGA640A1.DOC","ES")</f>
      </c>
    </row>
    <row r="1665">
      <c r="A1665" s="11" t="s">
        <v>3703</v>
      </c>
      <c r="B1665" s="12" t="s">
        <v>185</v>
      </c>
      <c r="C1665" s="13">
        <v>42913</v>
      </c>
      <c r="D1665" s="14" t="s">
        <v>51</v>
      </c>
      <c r="E1665" s="15"/>
      <c r="F1665" s="16" t="s">
        <v>3683</v>
      </c>
      <c r="G1665" s="15" t="s">
        <v>3690</v>
      </c>
      <c r="H1665" s="15" t="s">
        <v>378</v>
      </c>
      <c r="I1665" s="17">
        <f>HYPERLINK("https://docs.wto.org/imrd/directdoc.asp?DDFDocuments/t/G/TBTN17/UGA641A1.DOC","EN")</f>
      </c>
      <c r="J1665" s="17">
        <f>HYPERLINK("https://docs.wto.org/imrd/directdoc.asp?DDFDocuments/u/G/TBTN17/UGA641A1.DOC","FR")</f>
      </c>
      <c r="K1665" s="17">
        <f>HYPERLINK("https://docs.wto.org/imrd/directdoc.asp?DDFDocuments/v/G/TBTN17/UGA641A1.DOC","ES")</f>
      </c>
    </row>
    <row r="1666">
      <c r="A1666" s="11" t="s">
        <v>3704</v>
      </c>
      <c r="B1666" s="12" t="s">
        <v>185</v>
      </c>
      <c r="C1666" s="13">
        <v>42913</v>
      </c>
      <c r="D1666" s="14" t="s">
        <v>51</v>
      </c>
      <c r="E1666" s="15" t="s">
        <v>3705</v>
      </c>
      <c r="F1666" s="16"/>
      <c r="G1666" s="15" t="s">
        <v>3687</v>
      </c>
      <c r="H1666" s="15" t="s">
        <v>378</v>
      </c>
      <c r="I1666" s="17">
        <f>HYPERLINK("https://docs.wto.org/imrd/directdoc.asp?DDFDocuments/t/G/TBTN17/UGA644A1.DOC","EN")</f>
      </c>
      <c r="J1666" s="17">
        <f>HYPERLINK("https://docs.wto.org/imrd/directdoc.asp?DDFDocuments/u/G/TBTN17/UGA644A1.DOC","FR")</f>
      </c>
      <c r="K1666" s="17">
        <f>HYPERLINK("https://docs.wto.org/imrd/directdoc.asp?DDFDocuments/v/G/TBTN17/UGA644A1.DOC","ES")</f>
      </c>
    </row>
    <row r="1667">
      <c r="A1667" s="11" t="s">
        <v>3706</v>
      </c>
      <c r="B1667" s="12" t="s">
        <v>185</v>
      </c>
      <c r="C1667" s="13">
        <v>42913</v>
      </c>
      <c r="D1667" s="14" t="s">
        <v>51</v>
      </c>
      <c r="E1667" s="15"/>
      <c r="F1667" s="16" t="s">
        <v>3683</v>
      </c>
      <c r="G1667" s="15" t="s">
        <v>3684</v>
      </c>
      <c r="H1667" s="15" t="s">
        <v>378</v>
      </c>
      <c r="I1667" s="17">
        <f>HYPERLINK("https://docs.wto.org/imrd/directdoc.asp?DDFDocuments/t/G/TBTN17/UGA645A1.DOC","EN")</f>
      </c>
      <c r="J1667" s="17">
        <f>HYPERLINK("https://docs.wto.org/imrd/directdoc.asp?DDFDocuments/u/G/TBTN17/UGA645A1.DOC","FR")</f>
      </c>
      <c r="K1667" s="17">
        <f>HYPERLINK("https://docs.wto.org/imrd/directdoc.asp?DDFDocuments/v/G/TBTN17/UGA645A1.DOC","ES")</f>
      </c>
    </row>
    <row r="1668">
      <c r="A1668" s="11" t="s">
        <v>3707</v>
      </c>
      <c r="B1668" s="12" t="s">
        <v>185</v>
      </c>
      <c r="C1668" s="13">
        <v>42913</v>
      </c>
      <c r="D1668" s="14" t="s">
        <v>51</v>
      </c>
      <c r="E1668" s="15"/>
      <c r="F1668" s="16" t="s">
        <v>3708</v>
      </c>
      <c r="G1668" s="15" t="s">
        <v>3684</v>
      </c>
      <c r="H1668" s="15" t="s">
        <v>378</v>
      </c>
      <c r="I1668" s="17">
        <f>HYPERLINK("https://docs.wto.org/imrd/directdoc.asp?DDFDocuments/q/G/TBTN17/UGA646A1.pdf","EN")</f>
      </c>
      <c r="J1668" s="17">
        <f>HYPERLINK("https://docs.wto.org/imrd/directdoc.asp?DDFDocuments/r/G/TBTN17/UGA646A1.pdf","FR")</f>
      </c>
      <c r="K1668" s="17">
        <f>HYPERLINK("https://docs.wto.org/imrd/directdoc.asp?DDFDocuments/s/G/TBTN17/UGA646A1.pdf","ES")</f>
      </c>
    </row>
    <row r="1669">
      <c r="A1669" s="11" t="s">
        <v>3709</v>
      </c>
      <c r="B1669" s="12" t="s">
        <v>185</v>
      </c>
      <c r="C1669" s="13">
        <v>42913</v>
      </c>
      <c r="D1669" s="14" t="s">
        <v>51</v>
      </c>
      <c r="E1669" s="15"/>
      <c r="F1669" s="16" t="s">
        <v>3710</v>
      </c>
      <c r="G1669" s="15" t="s">
        <v>3684</v>
      </c>
      <c r="H1669" s="15" t="s">
        <v>378</v>
      </c>
      <c r="I1669" s="17">
        <f>HYPERLINK("https://docs.wto.org/imrd/directdoc.asp?DDFDocuments/t/G/TBTN17/UGA647A1.DOC","EN")</f>
      </c>
      <c r="J1669" s="17">
        <f>HYPERLINK("https://docs.wto.org/imrd/directdoc.asp?DDFDocuments/u/G/TBTN17/UGA647A1.DOC","FR")</f>
      </c>
      <c r="K1669" s="17">
        <f>HYPERLINK("https://docs.wto.org/imrd/directdoc.asp?DDFDocuments/v/G/TBTN17/UGA647A1.DOC","ES")</f>
      </c>
    </row>
    <row r="1670">
      <c r="A1670" s="11" t="s">
        <v>3711</v>
      </c>
      <c r="B1670" s="12" t="s">
        <v>185</v>
      </c>
      <c r="C1670" s="13">
        <v>42913</v>
      </c>
      <c r="D1670" s="14" t="s">
        <v>51</v>
      </c>
      <c r="E1670" s="15"/>
      <c r="F1670" s="16"/>
      <c r="G1670" s="15" t="s">
        <v>3712</v>
      </c>
      <c r="H1670" s="15" t="s">
        <v>378</v>
      </c>
      <c r="I1670" s="17">
        <f>HYPERLINK("https://docs.wto.org/imrd/directdoc.asp?DDFDocuments/q/G/TBTN17/UGA648A1.pdf","EN")</f>
      </c>
      <c r="J1670" s="17">
        <f>HYPERLINK("https://docs.wto.org/imrd/directdoc.asp?DDFDocuments/r/G/TBTN17/UGA648A1.pdf","FR")</f>
      </c>
      <c r="K1670" s="17">
        <f>HYPERLINK("https://docs.wto.org/imrd/directdoc.asp?DDFDocuments/s/G/TBTN17/UGA648A1.pdf","ES")</f>
      </c>
    </row>
    <row r="1671">
      <c r="A1671" s="11" t="s">
        <v>3713</v>
      </c>
      <c r="B1671" s="12" t="s">
        <v>185</v>
      </c>
      <c r="C1671" s="13">
        <v>42913</v>
      </c>
      <c r="D1671" s="14" t="s">
        <v>51</v>
      </c>
      <c r="E1671" s="15"/>
      <c r="F1671" s="16" t="s">
        <v>3714</v>
      </c>
      <c r="G1671" s="15" t="s">
        <v>3715</v>
      </c>
      <c r="H1671" s="15" t="s">
        <v>378</v>
      </c>
      <c r="I1671" s="17">
        <f>HYPERLINK("https://docs.wto.org/imrd/directdoc.asp?DDFDocuments/q/G/TBTN17/UGA649A1.pdf","EN")</f>
      </c>
      <c r="J1671" s="17">
        <f>HYPERLINK("https://docs.wto.org/imrd/directdoc.asp?DDFDocuments/r/G/TBTN17/UGA649A1.pdf","FR")</f>
      </c>
      <c r="K1671" s="17">
        <f>HYPERLINK("https://docs.wto.org/imrd/directdoc.asp?DDFDocuments/s/G/TBTN17/UGA649A1.pdf","ES")</f>
      </c>
    </row>
    <row r="1672">
      <c r="A1672" s="11" t="s">
        <v>3716</v>
      </c>
      <c r="B1672" s="12" t="s">
        <v>185</v>
      </c>
      <c r="C1672" s="13">
        <v>42913</v>
      </c>
      <c r="D1672" s="14" t="s">
        <v>51</v>
      </c>
      <c r="E1672" s="15"/>
      <c r="F1672" s="16" t="s">
        <v>3708</v>
      </c>
      <c r="G1672" s="15" t="s">
        <v>3715</v>
      </c>
      <c r="H1672" s="15" t="s">
        <v>378</v>
      </c>
      <c r="I1672" s="17">
        <f>HYPERLINK("https://docs.wto.org/imrd/directdoc.asp?DDFDocuments/q/G/TBTN17/UGA650A1.pdf","EN")</f>
      </c>
      <c r="J1672" s="17">
        <f>HYPERLINK("https://docs.wto.org/imrd/directdoc.asp?DDFDocuments/r/G/TBTN17/UGA650A1.pdf","FR")</f>
      </c>
      <c r="K1672" s="17">
        <f>HYPERLINK("https://docs.wto.org/imrd/directdoc.asp?DDFDocuments/s/G/TBTN17/UGA650A1.pdf","ES")</f>
      </c>
    </row>
    <row r="1673">
      <c r="A1673" s="11" t="s">
        <v>3717</v>
      </c>
      <c r="B1673" s="12" t="s">
        <v>185</v>
      </c>
      <c r="C1673" s="13">
        <v>42913</v>
      </c>
      <c r="D1673" s="14" t="s">
        <v>51</v>
      </c>
      <c r="E1673" s="15"/>
      <c r="F1673" s="16"/>
      <c r="G1673" s="15" t="s">
        <v>3715</v>
      </c>
      <c r="H1673" s="15" t="s">
        <v>954</v>
      </c>
      <c r="I1673" s="17">
        <f>HYPERLINK("https://docs.wto.org/imrd/directdoc.asp?DDFDocuments/q/G/TBTN17/UGA652A1.pdf","EN")</f>
      </c>
      <c r="J1673" s="17">
        <f>HYPERLINK("https://docs.wto.org/imrd/directdoc.asp?DDFDocuments/r/G/TBTN17/UGA652A1.pdf","FR")</f>
      </c>
      <c r="K1673" s="17">
        <f>HYPERLINK("https://docs.wto.org/imrd/directdoc.asp?DDFDocuments/s/G/TBTN17/UGA652A1.pdf","ES")</f>
      </c>
    </row>
    <row r="1674">
      <c r="A1674" s="11" t="s">
        <v>3718</v>
      </c>
      <c r="B1674" s="12" t="s">
        <v>185</v>
      </c>
      <c r="C1674" s="13">
        <v>42913</v>
      </c>
      <c r="D1674" s="14" t="s">
        <v>51</v>
      </c>
      <c r="E1674" s="15"/>
      <c r="F1674" s="16"/>
      <c r="G1674" s="15" t="s">
        <v>3719</v>
      </c>
      <c r="H1674" s="15" t="s">
        <v>954</v>
      </c>
      <c r="I1674" s="17">
        <f>HYPERLINK("https://docs.wto.org/imrd/directdoc.asp?DDFDocuments/t/G/TBTN17/UGA653A1.DOC","EN")</f>
      </c>
      <c r="J1674" s="17">
        <f>HYPERLINK("https://docs.wto.org/imrd/directdoc.asp?DDFDocuments/u/G/TBTN17/UGA653A1.DOC","FR")</f>
      </c>
      <c r="K1674" s="17">
        <f>HYPERLINK("https://docs.wto.org/imrd/directdoc.asp?DDFDocuments/v/G/TBTN17/UGA653A1.DOC","ES")</f>
      </c>
    </row>
    <row r="1675">
      <c r="A1675" s="11" t="s">
        <v>3720</v>
      </c>
      <c r="B1675" s="12" t="s">
        <v>185</v>
      </c>
      <c r="C1675" s="13">
        <v>42913</v>
      </c>
      <c r="D1675" s="14" t="s">
        <v>51</v>
      </c>
      <c r="E1675" s="15" t="s">
        <v>3721</v>
      </c>
      <c r="F1675" s="16"/>
      <c r="G1675" s="15" t="s">
        <v>3722</v>
      </c>
      <c r="H1675" s="15" t="s">
        <v>954</v>
      </c>
      <c r="I1675" s="17">
        <f>HYPERLINK("https://docs.wto.org/imrd/directdoc.asp?DDFDocuments/t/G/TBTN17/UGA654A1.DOC","EN")</f>
      </c>
      <c r="J1675" s="17">
        <f>HYPERLINK("https://docs.wto.org/imrd/directdoc.asp?DDFDocuments/u/G/TBTN17/UGA654A1.DOC","FR")</f>
      </c>
      <c r="K1675" s="17">
        <f>HYPERLINK("https://docs.wto.org/imrd/directdoc.asp?DDFDocuments/v/G/TBTN17/UGA654A1.DOC","ES")</f>
      </c>
    </row>
    <row r="1676">
      <c r="A1676" s="11" t="s">
        <v>3723</v>
      </c>
      <c r="B1676" s="12" t="s">
        <v>185</v>
      </c>
      <c r="C1676" s="13">
        <v>42913</v>
      </c>
      <c r="D1676" s="14" t="s">
        <v>51</v>
      </c>
      <c r="E1676" s="15"/>
      <c r="F1676" s="16"/>
      <c r="G1676" s="15" t="s">
        <v>3724</v>
      </c>
      <c r="H1676" s="15" t="s">
        <v>954</v>
      </c>
      <c r="I1676" s="17">
        <f>HYPERLINK("https://docs.wto.org/imrd/directdoc.asp?DDFDocuments/q/G/TBTN17/UGA655A1.pdf","EN")</f>
      </c>
      <c r="J1676" s="17">
        <f>HYPERLINK("https://docs.wto.org/imrd/directdoc.asp?DDFDocuments/r/G/TBTN17/UGA655A1.pdf","FR")</f>
      </c>
      <c r="K1676" s="17">
        <f>HYPERLINK("https://docs.wto.org/imrd/directdoc.asp?DDFDocuments/s/G/TBTN17/UGA655A1.pdf","ES")</f>
      </c>
    </row>
    <row r="1677">
      <c r="A1677" s="11" t="s">
        <v>3725</v>
      </c>
      <c r="B1677" s="12" t="s">
        <v>185</v>
      </c>
      <c r="C1677" s="13">
        <v>42913</v>
      </c>
      <c r="D1677" s="14" t="s">
        <v>51</v>
      </c>
      <c r="E1677" s="15"/>
      <c r="F1677" s="16"/>
      <c r="G1677" s="15" t="s">
        <v>3726</v>
      </c>
      <c r="H1677" s="15" t="s">
        <v>954</v>
      </c>
      <c r="I1677" s="17">
        <f>HYPERLINK("https://docs.wto.org/imrd/directdoc.asp?DDFDocuments/t/G/TBTN17/UGA656A1.DOC","EN")</f>
      </c>
      <c r="J1677" s="17">
        <f>HYPERLINK("https://docs.wto.org/imrd/directdoc.asp?DDFDocuments/u/G/TBTN17/UGA656A1.DOC","FR")</f>
      </c>
      <c r="K1677" s="17">
        <f>HYPERLINK("https://docs.wto.org/imrd/directdoc.asp?DDFDocuments/v/G/TBTN17/UGA656A1.DOC","ES")</f>
      </c>
    </row>
    <row r="1678">
      <c r="A1678" s="11" t="s">
        <v>3727</v>
      </c>
      <c r="B1678" s="12" t="s">
        <v>185</v>
      </c>
      <c r="C1678" s="13">
        <v>42913</v>
      </c>
      <c r="D1678" s="14" t="s">
        <v>51</v>
      </c>
      <c r="E1678" s="15" t="s">
        <v>3728</v>
      </c>
      <c r="F1678" s="16"/>
      <c r="G1678" s="15" t="s">
        <v>3729</v>
      </c>
      <c r="H1678" s="15" t="s">
        <v>954</v>
      </c>
      <c r="I1678" s="17">
        <f>HYPERLINK("https://docs.wto.org/imrd/directdoc.asp?DDFDocuments/q/G/TBTN17/UGA657A1.pdf","EN")</f>
      </c>
      <c r="J1678" s="17">
        <f>HYPERLINK("https://docs.wto.org/imrd/directdoc.asp?DDFDocuments/r/G/TBTN17/UGA657A1.pdf","FR")</f>
      </c>
      <c r="K1678" s="17">
        <f>HYPERLINK("https://docs.wto.org/imrd/directdoc.asp?DDFDocuments/s/G/TBTN17/UGA657A1.pdf","ES")</f>
      </c>
    </row>
    <row r="1679">
      <c r="A1679" s="11" t="s">
        <v>3730</v>
      </c>
      <c r="B1679" s="12" t="s">
        <v>185</v>
      </c>
      <c r="C1679" s="13">
        <v>42913</v>
      </c>
      <c r="D1679" s="14" t="s">
        <v>51</v>
      </c>
      <c r="E1679" s="15" t="s">
        <v>3731</v>
      </c>
      <c r="F1679" s="16" t="s">
        <v>3732</v>
      </c>
      <c r="G1679" s="15" t="s">
        <v>3733</v>
      </c>
      <c r="H1679" s="15" t="s">
        <v>954</v>
      </c>
      <c r="I1679" s="17">
        <f>HYPERLINK("https://docs.wto.org/imrd/directdoc.asp?DDFDocuments/q/G/TBTN17/UGA658A1.pdf","EN")</f>
      </c>
      <c r="J1679" s="17">
        <f>HYPERLINK("https://docs.wto.org/imrd/directdoc.asp?DDFDocuments/r/G/TBTN17/UGA658A1.pdf","FR")</f>
      </c>
      <c r="K1679" s="17">
        <f>HYPERLINK("https://docs.wto.org/imrd/directdoc.asp?DDFDocuments/s/G/TBTN17/UGA658A1.pdf","ES")</f>
      </c>
    </row>
    <row r="1680">
      <c r="A1680" s="11" t="s">
        <v>3734</v>
      </c>
      <c r="B1680" s="12" t="s">
        <v>185</v>
      </c>
      <c r="C1680" s="13">
        <v>42913</v>
      </c>
      <c r="D1680" s="14" t="s">
        <v>51</v>
      </c>
      <c r="E1680" s="15"/>
      <c r="F1680" s="16" t="s">
        <v>3683</v>
      </c>
      <c r="G1680" s="15" t="s">
        <v>3687</v>
      </c>
      <c r="H1680" s="15" t="s">
        <v>954</v>
      </c>
      <c r="I1680" s="17">
        <f>HYPERLINK("https://docs.wto.org/imrd/directdoc.asp?DDFDocuments/t/G/TBTN17/UGA659A1.DOC","EN")</f>
      </c>
      <c r="J1680" s="17">
        <f>HYPERLINK("https://docs.wto.org/imrd/directdoc.asp?DDFDocuments/u/G/TBTN17/UGA659A1.DOC","FR")</f>
      </c>
      <c r="K1680" s="17">
        <f>HYPERLINK("https://docs.wto.org/imrd/directdoc.asp?DDFDocuments/v/G/TBTN17/UGA659A1.DOC","ES")</f>
      </c>
    </row>
    <row r="1681">
      <c r="A1681" s="11" t="s">
        <v>3735</v>
      </c>
      <c r="B1681" s="12" t="s">
        <v>185</v>
      </c>
      <c r="C1681" s="13">
        <v>42913</v>
      </c>
      <c r="D1681" s="14" t="s">
        <v>51</v>
      </c>
      <c r="E1681" s="15"/>
      <c r="F1681" s="16" t="s">
        <v>3736</v>
      </c>
      <c r="G1681" s="15" t="s">
        <v>3693</v>
      </c>
      <c r="H1681" s="15" t="s">
        <v>954</v>
      </c>
      <c r="I1681" s="17">
        <f>HYPERLINK("https://docs.wto.org/imrd/directdoc.asp?DDFDocuments/q/G/TBTN17/UGA661A1.pdf","EN")</f>
      </c>
      <c r="J1681" s="17">
        <f>HYPERLINK("https://docs.wto.org/imrd/directdoc.asp?DDFDocuments/r/G/TBTN17/UGA661A1.pdf","FR")</f>
      </c>
      <c r="K1681" s="17">
        <f>HYPERLINK("https://docs.wto.org/imrd/directdoc.asp?DDFDocuments/s/G/TBTN17/UGA661A1.pdf","ES")</f>
      </c>
    </row>
    <row r="1682">
      <c r="A1682" s="11" t="s">
        <v>3737</v>
      </c>
      <c r="B1682" s="12" t="s">
        <v>185</v>
      </c>
      <c r="C1682" s="13">
        <v>42913</v>
      </c>
      <c r="D1682" s="14" t="s">
        <v>51</v>
      </c>
      <c r="E1682" s="15" t="s">
        <v>3738</v>
      </c>
      <c r="F1682" s="16"/>
      <c r="G1682" s="15" t="s">
        <v>3719</v>
      </c>
      <c r="H1682" s="15" t="s">
        <v>954</v>
      </c>
      <c r="I1682" s="17">
        <f>HYPERLINK("https://docs.wto.org/imrd/directdoc.asp?DDFDocuments/q/G/TBTN17/UGA662A1.pdf","EN")</f>
      </c>
      <c r="J1682" s="17">
        <f>HYPERLINK("https://docs.wto.org/imrd/directdoc.asp?DDFDocuments/r/G/TBTN17/UGA662A1.pdf","FR")</f>
      </c>
      <c r="K1682" s="17">
        <f>HYPERLINK("https://docs.wto.org/imrd/directdoc.asp?DDFDocuments/s/G/TBTN17/UGA662A1.pdf","ES")</f>
      </c>
    </row>
    <row r="1683">
      <c r="A1683" s="11" t="s">
        <v>3739</v>
      </c>
      <c r="B1683" s="12" t="s">
        <v>185</v>
      </c>
      <c r="C1683" s="13">
        <v>42913</v>
      </c>
      <c r="D1683" s="14" t="s">
        <v>51</v>
      </c>
      <c r="E1683" s="15" t="s">
        <v>3740</v>
      </c>
      <c r="F1683" s="16"/>
      <c r="G1683" s="15" t="s">
        <v>3741</v>
      </c>
      <c r="H1683" s="15" t="s">
        <v>954</v>
      </c>
      <c r="I1683" s="17">
        <f>HYPERLINK("https://docs.wto.org/imrd/directdoc.asp?DDFDocuments/q/G/TBTN17/UGA663A1.pdf","EN")</f>
      </c>
      <c r="J1683" s="17">
        <f>HYPERLINK("https://docs.wto.org/imrd/directdoc.asp?DDFDocuments/r/G/TBTN17/UGA663A1.pdf","FR")</f>
      </c>
      <c r="K1683" s="17">
        <f>HYPERLINK("https://docs.wto.org/imrd/directdoc.asp?DDFDocuments/s/G/TBTN17/UGA663A1.pdf","ES")</f>
      </c>
    </row>
    <row r="1684">
      <c r="A1684" s="11" t="s">
        <v>3742</v>
      </c>
      <c r="B1684" s="12" t="s">
        <v>185</v>
      </c>
      <c r="C1684" s="13">
        <v>42913</v>
      </c>
      <c r="D1684" s="14" t="s">
        <v>51</v>
      </c>
      <c r="E1684" s="15"/>
      <c r="F1684" s="16"/>
      <c r="G1684" s="15" t="s">
        <v>3743</v>
      </c>
      <c r="H1684" s="15" t="s">
        <v>954</v>
      </c>
      <c r="I1684" s="17">
        <f>HYPERLINK("https://docs.wto.org/imrd/directdoc.asp?DDFDocuments/t/G/TBTN17/UGA664A1.DOC","EN")</f>
      </c>
      <c r="J1684" s="17">
        <f>HYPERLINK("https://docs.wto.org/imrd/directdoc.asp?DDFDocuments/u/G/TBTN17/UGA664A1.DOC","FR")</f>
      </c>
      <c r="K1684" s="17">
        <f>HYPERLINK("https://docs.wto.org/imrd/directdoc.asp?DDFDocuments/v/G/TBTN17/UGA664A1.DOC","ES")</f>
      </c>
    </row>
    <row r="1685">
      <c r="A1685" s="11" t="s">
        <v>3744</v>
      </c>
      <c r="B1685" s="12" t="s">
        <v>185</v>
      </c>
      <c r="C1685" s="13">
        <v>42913</v>
      </c>
      <c r="D1685" s="14" t="s">
        <v>51</v>
      </c>
      <c r="E1685" s="15"/>
      <c r="F1685" s="16"/>
      <c r="G1685" s="15" t="s">
        <v>3745</v>
      </c>
      <c r="H1685" s="15" t="s">
        <v>954</v>
      </c>
      <c r="I1685" s="17">
        <f>HYPERLINK("https://docs.wto.org/imrd/directdoc.asp?DDFDocuments/t/G/TBTN17/UGA665A1.DOC","EN")</f>
      </c>
      <c r="J1685" s="17">
        <f>HYPERLINK("https://docs.wto.org/imrd/directdoc.asp?DDFDocuments/u/G/TBTN17/UGA665A1.DOC","FR")</f>
      </c>
      <c r="K1685" s="17">
        <f>HYPERLINK("https://docs.wto.org/imrd/directdoc.asp?DDFDocuments/v/G/TBTN17/UGA665A1.DOC","ES")</f>
      </c>
    </row>
    <row r="1686">
      <c r="A1686" s="11" t="s">
        <v>3746</v>
      </c>
      <c r="B1686" s="12" t="s">
        <v>185</v>
      </c>
      <c r="C1686" s="13">
        <v>42913</v>
      </c>
      <c r="D1686" s="14" t="s">
        <v>51</v>
      </c>
      <c r="E1686" s="15" t="s">
        <v>3747</v>
      </c>
      <c r="F1686" s="16"/>
      <c r="G1686" s="15" t="s">
        <v>3748</v>
      </c>
      <c r="H1686" s="15" t="s">
        <v>954</v>
      </c>
      <c r="I1686" s="17">
        <f>HYPERLINK("https://docs.wto.org/imrd/directdoc.asp?DDFDocuments/t/G/TBTN17/UGA666A1.DOC","EN")</f>
      </c>
      <c r="J1686" s="17">
        <f>HYPERLINK("https://docs.wto.org/imrd/directdoc.asp?DDFDocuments/u/G/TBTN17/UGA666A1.DOC","FR")</f>
      </c>
      <c r="K1686" s="17">
        <f>HYPERLINK("https://docs.wto.org/imrd/directdoc.asp?DDFDocuments/v/G/TBTN17/UGA666A1.DOC","ES")</f>
      </c>
    </row>
    <row r="1687">
      <c r="A1687" s="11" t="s">
        <v>3749</v>
      </c>
      <c r="B1687" s="12" t="s">
        <v>185</v>
      </c>
      <c r="C1687" s="13">
        <v>42913</v>
      </c>
      <c r="D1687" s="14" t="s">
        <v>51</v>
      </c>
      <c r="E1687" s="15" t="s">
        <v>3750</v>
      </c>
      <c r="F1687" s="16"/>
      <c r="G1687" s="15" t="s">
        <v>3687</v>
      </c>
      <c r="H1687" s="15" t="s">
        <v>954</v>
      </c>
      <c r="I1687" s="17">
        <f>HYPERLINK("https://docs.wto.org/imrd/directdoc.asp?DDFDocuments/q/G/TBTN17/UGA667A1.pdf","EN")</f>
      </c>
      <c r="J1687" s="17">
        <f>HYPERLINK("https://docs.wto.org/imrd/directdoc.asp?DDFDocuments/r/G/TBTN17/UGA667A1.pdf","FR")</f>
      </c>
      <c r="K1687" s="17">
        <f>HYPERLINK("https://docs.wto.org/imrd/directdoc.asp?DDFDocuments/s/G/TBTN17/UGA667A1.pdf","ES")</f>
      </c>
    </row>
    <row r="1688">
      <c r="A1688" s="11" t="s">
        <v>3751</v>
      </c>
      <c r="B1688" s="12" t="s">
        <v>185</v>
      </c>
      <c r="C1688" s="13">
        <v>42913</v>
      </c>
      <c r="D1688" s="14" t="s">
        <v>51</v>
      </c>
      <c r="E1688" s="15" t="s">
        <v>3752</v>
      </c>
      <c r="F1688" s="16" t="s">
        <v>3753</v>
      </c>
      <c r="G1688" s="15" t="s">
        <v>3754</v>
      </c>
      <c r="H1688" s="15" t="s">
        <v>954</v>
      </c>
      <c r="I1688" s="17">
        <f>HYPERLINK("https://docs.wto.org/imrd/directdoc.asp?DDFDocuments/t/G/TBTN17/UGA668A1.DOC","EN")</f>
      </c>
      <c r="J1688" s="17">
        <f>HYPERLINK("https://docs.wto.org/imrd/directdoc.asp?DDFDocuments/u/G/TBTN17/UGA668A1.DOC","FR")</f>
      </c>
      <c r="K1688" s="17">
        <f>HYPERLINK("https://docs.wto.org/imrd/directdoc.asp?DDFDocuments/v/G/TBTN17/UGA668A1.DOC","ES")</f>
      </c>
    </row>
    <row r="1689">
      <c r="A1689" s="11" t="s">
        <v>3755</v>
      </c>
      <c r="B1689" s="12" t="s">
        <v>185</v>
      </c>
      <c r="C1689" s="13">
        <v>42913</v>
      </c>
      <c r="D1689" s="14" t="s">
        <v>51</v>
      </c>
      <c r="E1689" s="15" t="s">
        <v>3756</v>
      </c>
      <c r="F1689" s="16" t="s">
        <v>3654</v>
      </c>
      <c r="G1689" s="15" t="s">
        <v>3757</v>
      </c>
      <c r="H1689" s="15" t="s">
        <v>954</v>
      </c>
      <c r="I1689" s="17">
        <f>HYPERLINK("https://docs.wto.org/imrd/directdoc.asp?DDFDocuments/t/G/TBTN17/UGA669A1.DOC","EN")</f>
      </c>
      <c r="J1689" s="17">
        <f>HYPERLINK("https://docs.wto.org/imrd/directdoc.asp?DDFDocuments/u/G/TBTN17/UGA669A1.DOC","FR")</f>
      </c>
      <c r="K1689" s="17">
        <f>HYPERLINK("https://docs.wto.org/imrd/directdoc.asp?DDFDocuments/v/G/TBTN17/UGA669A1.DOC","ES")</f>
      </c>
    </row>
    <row r="1690">
      <c r="A1690" s="11" t="s">
        <v>3758</v>
      </c>
      <c r="B1690" s="12" t="s">
        <v>185</v>
      </c>
      <c r="C1690" s="13">
        <v>42913</v>
      </c>
      <c r="D1690" s="14" t="s">
        <v>51</v>
      </c>
      <c r="E1690" s="15" t="s">
        <v>3759</v>
      </c>
      <c r="F1690" s="16" t="s">
        <v>3760</v>
      </c>
      <c r="G1690" s="15" t="s">
        <v>3761</v>
      </c>
      <c r="H1690" s="15" t="s">
        <v>954</v>
      </c>
      <c r="I1690" s="17">
        <f>HYPERLINK("https://docs.wto.org/imrd/directdoc.asp?DDFDocuments/t/G/TBTN17/UGA670A1.DOC","EN")</f>
      </c>
      <c r="J1690" s="17">
        <f>HYPERLINK("https://docs.wto.org/imrd/directdoc.asp?DDFDocuments/u/G/TBTN17/UGA670A1.DOC","FR")</f>
      </c>
      <c r="K1690" s="17">
        <f>HYPERLINK("https://docs.wto.org/imrd/directdoc.asp?DDFDocuments/v/G/TBTN17/UGA670A1.DOC","ES")</f>
      </c>
    </row>
    <row r="1691">
      <c r="A1691" s="11" t="s">
        <v>3762</v>
      </c>
      <c r="B1691" s="12" t="s">
        <v>185</v>
      </c>
      <c r="C1691" s="13">
        <v>42913</v>
      </c>
      <c r="D1691" s="14" t="s">
        <v>51</v>
      </c>
      <c r="E1691" s="15" t="s">
        <v>3763</v>
      </c>
      <c r="F1691" s="16" t="s">
        <v>3764</v>
      </c>
      <c r="G1691" s="15" t="s">
        <v>3765</v>
      </c>
      <c r="H1691" s="15" t="s">
        <v>954</v>
      </c>
      <c r="I1691" s="17">
        <f>HYPERLINK("https://docs.wto.org/imrd/directdoc.asp?DDFDocuments/q/G/TBTN17/UGA671A1.pdf","EN")</f>
      </c>
      <c r="J1691" s="17">
        <f>HYPERLINK("https://docs.wto.org/imrd/directdoc.asp?DDFDocuments/r/G/TBTN17/UGA671A1.pdf","FR")</f>
      </c>
      <c r="K1691" s="17">
        <f>HYPERLINK("https://docs.wto.org/imrd/directdoc.asp?DDFDocuments/s/G/TBTN17/UGA671A1.pdf","ES")</f>
      </c>
    </row>
    <row r="1692">
      <c r="A1692" s="11" t="s">
        <v>3766</v>
      </c>
      <c r="B1692" s="12" t="s">
        <v>185</v>
      </c>
      <c r="C1692" s="13">
        <v>42913</v>
      </c>
      <c r="D1692" s="14" t="s">
        <v>51</v>
      </c>
      <c r="E1692" s="15" t="s">
        <v>3763</v>
      </c>
      <c r="F1692" s="16" t="s">
        <v>3686</v>
      </c>
      <c r="G1692" s="15" t="s">
        <v>3684</v>
      </c>
      <c r="H1692" s="15" t="s">
        <v>954</v>
      </c>
      <c r="I1692" s="17">
        <f>HYPERLINK("https://docs.wto.org/imrd/directdoc.asp?DDFDocuments/t/G/TBTN17/UGA672A1.DOC","EN")</f>
      </c>
      <c r="J1692" s="17">
        <f>HYPERLINK("https://docs.wto.org/imrd/directdoc.asp?DDFDocuments/u/G/TBTN17/UGA672A1.DOC","FR")</f>
      </c>
      <c r="K1692" s="17">
        <f>HYPERLINK("https://docs.wto.org/imrd/directdoc.asp?DDFDocuments/v/G/TBTN17/UGA672A1.DOC","ES")</f>
      </c>
    </row>
    <row r="1693">
      <c r="A1693" s="11" t="s">
        <v>3767</v>
      </c>
      <c r="B1693" s="12" t="s">
        <v>83</v>
      </c>
      <c r="C1693" s="13">
        <v>42912</v>
      </c>
      <c r="D1693" s="14" t="s">
        <v>51</v>
      </c>
      <c r="E1693" s="15" t="s">
        <v>3768</v>
      </c>
      <c r="F1693" s="16" t="s">
        <v>3769</v>
      </c>
      <c r="G1693" s="15" t="s">
        <v>3770</v>
      </c>
      <c r="H1693" s="15" t="s">
        <v>259</v>
      </c>
      <c r="I1693" s="17">
        <f>HYPERLINK("https://docs.wto.org/imrd/directdoc.asp?DDFDocuments/q/G/TBTN13/BRA560A6.pdf","EN")</f>
      </c>
      <c r="J1693" s="17">
        <f>HYPERLINK("https://docs.wto.org/imrd/directdoc.asp?DDFDocuments/r/G/TBTN13/BRA560A6.pdf","FR")</f>
      </c>
      <c r="K1693" s="17">
        <f>HYPERLINK("https://docs.wto.org/imrd/directdoc.asp?DDFDocuments/s/G/TBTN13/BRA560A6.pdf","ES")</f>
      </c>
    </row>
    <row r="1694">
      <c r="A1694" s="11" t="s">
        <v>3771</v>
      </c>
      <c r="B1694" s="12" t="s">
        <v>39</v>
      </c>
      <c r="C1694" s="13">
        <v>42912</v>
      </c>
      <c r="D1694" s="14" t="s">
        <v>51</v>
      </c>
      <c r="E1694" s="15" t="s">
        <v>3772</v>
      </c>
      <c r="F1694" s="16"/>
      <c r="G1694" s="15" t="s">
        <v>3773</v>
      </c>
      <c r="H1694" s="15" t="s">
        <v>81</v>
      </c>
      <c r="I1694" s="17">
        <f>HYPERLINK("https://docs.wto.org/imrd/directdoc.asp?DDFDocuments/t/G/TBTN16/CAN488A1.DOC","EN")</f>
      </c>
      <c r="J1694" s="17">
        <f>HYPERLINK("https://docs.wto.org/imrd/directdoc.asp?DDFDocuments/u/G/TBTN16/CAN488A1.DOC","FR")</f>
      </c>
      <c r="K1694" s="17">
        <f>HYPERLINK("https://docs.wto.org/imrd/directdoc.asp?DDFDocuments/v/G/TBTN16/CAN488A1.DOC","ES")</f>
      </c>
    </row>
    <row r="1695">
      <c r="A1695" s="11" t="s">
        <v>3774</v>
      </c>
      <c r="B1695" s="12" t="s">
        <v>39</v>
      </c>
      <c r="C1695" s="13">
        <v>42912</v>
      </c>
      <c r="D1695" s="14" t="s">
        <v>51</v>
      </c>
      <c r="E1695" s="15" t="s">
        <v>3775</v>
      </c>
      <c r="F1695" s="16"/>
      <c r="G1695" s="15" t="s">
        <v>3776</v>
      </c>
      <c r="H1695" s="15" t="s">
        <v>81</v>
      </c>
      <c r="I1695" s="17">
        <f>HYPERLINK("https://docs.wto.org/imrd/directdoc.asp?DDFDocuments/q/G/TBTN16/CAN501A1.pdf","EN")</f>
      </c>
      <c r="J1695" s="17">
        <f>HYPERLINK("https://docs.wto.org/imrd/directdoc.asp?DDFDocuments/r/G/TBTN16/CAN501A1.pdf","FR")</f>
      </c>
      <c r="K1695" s="17">
        <f>HYPERLINK("https://docs.wto.org/imrd/directdoc.asp?DDFDocuments/s/G/TBTN16/CAN501A1.pdf","ES")</f>
      </c>
    </row>
    <row r="1696">
      <c r="A1696" s="11" t="s">
        <v>3777</v>
      </c>
      <c r="B1696" s="12" t="s">
        <v>56</v>
      </c>
      <c r="C1696" s="13">
        <v>42912</v>
      </c>
      <c r="D1696" s="14" t="s">
        <v>51</v>
      </c>
      <c r="E1696" s="15" t="s">
        <v>2175</v>
      </c>
      <c r="F1696" s="16" t="s">
        <v>2176</v>
      </c>
      <c r="G1696" s="15" t="s">
        <v>2177</v>
      </c>
      <c r="H1696" s="15" t="s">
        <v>54</v>
      </c>
      <c r="I1696" s="17">
        <f>HYPERLINK("https://docs.wto.org/imrd/directdoc.asp?DDFDocuments/q/G/TBTN12/USA740A1.pdf","EN")</f>
      </c>
      <c r="J1696" s="17">
        <f>HYPERLINK("https://docs.wto.org/imrd/directdoc.asp?DDFDocuments/r/G/TBTN12/USA740A1.pdf","FR")</f>
      </c>
      <c r="K1696" s="17">
        <f>HYPERLINK("https://docs.wto.org/imrd/directdoc.asp?DDFDocuments/s/G/TBTN12/USA740A1.pdf","ES")</f>
      </c>
    </row>
    <row r="1697">
      <c r="A1697" s="11" t="s">
        <v>3778</v>
      </c>
      <c r="B1697" s="12" t="s">
        <v>50</v>
      </c>
      <c r="C1697" s="13">
        <v>42909</v>
      </c>
      <c r="D1697" s="14" t="s">
        <v>13</v>
      </c>
      <c r="E1697" s="15" t="s">
        <v>3779</v>
      </c>
      <c r="F1697" s="16" t="s">
        <v>253</v>
      </c>
      <c r="G1697" s="15"/>
      <c r="H1697" s="15" t="s">
        <v>640</v>
      </c>
      <c r="I1697" s="17">
        <f>HYPERLINK("https://docs.wto.org/imrd/directdoc.asp?DDFDocuments/q/G/TBTN17/COL225.pdf","EN")</f>
      </c>
      <c r="J1697" s="17">
        <f>HYPERLINK("https://docs.wto.org/imrd/directdoc.asp?DDFDocuments/r/G/TBTN17/COL225.pdf","FR")</f>
      </c>
      <c r="K1697" s="17">
        <f>HYPERLINK("https://docs.wto.org/imrd/directdoc.asp?DDFDocuments/s/G/TBTN17/COL225.pdf","ES")</f>
      </c>
    </row>
    <row r="1698">
      <c r="A1698" s="11" t="s">
        <v>3780</v>
      </c>
      <c r="B1698" s="12" t="s">
        <v>292</v>
      </c>
      <c r="C1698" s="13">
        <v>42909</v>
      </c>
      <c r="D1698" s="14" t="s">
        <v>13</v>
      </c>
      <c r="E1698" s="15" t="s">
        <v>998</v>
      </c>
      <c r="F1698" s="16"/>
      <c r="G1698" s="15"/>
      <c r="H1698" s="15" t="s">
        <v>48</v>
      </c>
      <c r="I1698" s="17">
        <f>HYPERLINK("https://docs.wto.org/imrd/directdoc.asp?DDFDocuments/t/G/TBTN17/JPN560.DOC","EN")</f>
      </c>
      <c r="J1698" s="17">
        <f>HYPERLINK("https://docs.wto.org/imrd/directdoc.asp?DDFDocuments/u/G/TBTN17/JPN560.DOC","FR")</f>
      </c>
      <c r="K1698" s="17">
        <f>HYPERLINK("https://docs.wto.org/imrd/directdoc.asp?DDFDocuments/v/G/TBTN17/JPN560.DOC","ES")</f>
      </c>
    </row>
    <row r="1699">
      <c r="A1699" s="11" t="s">
        <v>3781</v>
      </c>
      <c r="B1699" s="12" t="s">
        <v>126</v>
      </c>
      <c r="C1699" s="13">
        <v>42909</v>
      </c>
      <c r="D1699" s="14" t="s">
        <v>13</v>
      </c>
      <c r="E1699" s="15" t="s">
        <v>3782</v>
      </c>
      <c r="F1699" s="16" t="s">
        <v>3783</v>
      </c>
      <c r="G1699" s="15" t="s">
        <v>3784</v>
      </c>
      <c r="H1699" s="15" t="s">
        <v>16</v>
      </c>
      <c r="I1699" s="17">
        <f>HYPERLINK("https://docs.wto.org/imrd/directdoc.asp?DDFDocuments/q/G/TBTN17/TPKM279.pdf","EN")</f>
      </c>
      <c r="J1699" s="17">
        <f>HYPERLINK("https://docs.wto.org/imrd/directdoc.asp?DDFDocuments/r/G/TBTN17/TPKM279.pdf","FR")</f>
      </c>
      <c r="K1699" s="17">
        <f>HYPERLINK("https://docs.wto.org/imrd/directdoc.asp?DDFDocuments/s/G/TBTN17/TPKM279.pdf","ES")</f>
      </c>
    </row>
    <row r="1700">
      <c r="A1700" s="11" t="s">
        <v>3785</v>
      </c>
      <c r="B1700" s="12" t="s">
        <v>185</v>
      </c>
      <c r="C1700" s="13">
        <v>42909</v>
      </c>
      <c r="D1700" s="14" t="s">
        <v>13</v>
      </c>
      <c r="E1700" s="15" t="s">
        <v>3786</v>
      </c>
      <c r="F1700" s="16" t="s">
        <v>3787</v>
      </c>
      <c r="G1700" s="15" t="s">
        <v>26</v>
      </c>
      <c r="H1700" s="15" t="s">
        <v>189</v>
      </c>
      <c r="I1700" s="17">
        <f>HYPERLINK("https://docs.wto.org/imrd/directdoc.asp?DDFDocuments/q/G/TBTN17/UGA692.pdf","EN")</f>
      </c>
      <c r="J1700" s="17">
        <f>HYPERLINK("https://docs.wto.org/imrd/directdoc.asp?DDFDocuments/r/G/TBTN17/UGA692.pdf","FR")</f>
      </c>
      <c r="K1700" s="17">
        <f>HYPERLINK("https://docs.wto.org/imrd/directdoc.asp?DDFDocuments/s/G/TBTN17/UGA692.pdf","ES")</f>
      </c>
    </row>
    <row r="1701">
      <c r="A1701" s="11" t="s">
        <v>3788</v>
      </c>
      <c r="B1701" s="12" t="s">
        <v>185</v>
      </c>
      <c r="C1701" s="13">
        <v>42909</v>
      </c>
      <c r="D1701" s="14" t="s">
        <v>13</v>
      </c>
      <c r="E1701" s="15" t="s">
        <v>3789</v>
      </c>
      <c r="F1701" s="16" t="s">
        <v>2980</v>
      </c>
      <c r="G1701" s="15" t="s">
        <v>3790</v>
      </c>
      <c r="H1701" s="15" t="s">
        <v>189</v>
      </c>
      <c r="I1701" s="17">
        <f>HYPERLINK("https://docs.wto.org/imrd/directdoc.asp?DDFDocuments/q/G/TBTN17/UGA693.pdf","EN")</f>
      </c>
      <c r="J1701" s="17">
        <f>HYPERLINK("https://docs.wto.org/imrd/directdoc.asp?DDFDocuments/r/G/TBTN17/UGA693.pdf","FR")</f>
      </c>
      <c r="K1701" s="17">
        <f>HYPERLINK("https://docs.wto.org/imrd/directdoc.asp?DDFDocuments/s/G/TBTN17/UGA693.pdf","ES")</f>
      </c>
    </row>
    <row r="1702">
      <c r="A1702" s="11" t="s">
        <v>3791</v>
      </c>
      <c r="B1702" s="12" t="s">
        <v>39</v>
      </c>
      <c r="C1702" s="13">
        <v>42908</v>
      </c>
      <c r="D1702" s="14" t="s">
        <v>152</v>
      </c>
      <c r="E1702" s="15" t="s">
        <v>3792</v>
      </c>
      <c r="F1702" s="16"/>
      <c r="G1702" s="15"/>
      <c r="H1702" s="15" t="s">
        <v>48</v>
      </c>
      <c r="I1702" s="17">
        <f>HYPERLINK("https://docs.wto.org/imrd/directdoc.asp?DDFDocuments/t/G/TBTN14/CAN427R1.DOC","EN")</f>
      </c>
      <c r="J1702" s="17">
        <f>HYPERLINK("https://docs.wto.org/imrd/directdoc.asp?DDFDocuments/u/G/TBTN14/CAN427R1.DOC","FR")</f>
      </c>
      <c r="K1702" s="17">
        <f>HYPERLINK("https://docs.wto.org/imrd/directdoc.asp?DDFDocuments/v/G/TBTN14/CAN427R1.DOC","ES")</f>
      </c>
    </row>
    <row r="1703">
      <c r="A1703" s="11" t="s">
        <v>3793</v>
      </c>
      <c r="B1703" s="12" t="s">
        <v>579</v>
      </c>
      <c r="C1703" s="13">
        <v>42908</v>
      </c>
      <c r="D1703" s="14" t="s">
        <v>51</v>
      </c>
      <c r="E1703" s="15" t="s">
        <v>584</v>
      </c>
      <c r="F1703" s="16"/>
      <c r="G1703" s="15"/>
      <c r="H1703" s="15" t="s">
        <v>54</v>
      </c>
      <c r="I1703" s="17">
        <f>HYPERLINK("https://docs.wto.org/imrd/directdoc.asp?DDFDocuments/q/G/TBTN16/EGY157A1.pdf","EN")</f>
      </c>
      <c r="J1703" s="17">
        <f>HYPERLINK("https://docs.wto.org/imrd/directdoc.asp?DDFDocuments/r/G/TBTN16/EGY157A1.pdf","FR")</f>
      </c>
      <c r="K1703" s="17">
        <f>HYPERLINK("https://docs.wto.org/imrd/directdoc.asp?DDFDocuments/s/G/TBTN16/EGY157A1.pdf","ES")</f>
      </c>
    </row>
    <row r="1704">
      <c r="A1704" s="11" t="s">
        <v>3794</v>
      </c>
      <c r="B1704" s="12" t="s">
        <v>579</v>
      </c>
      <c r="C1704" s="13">
        <v>42908</v>
      </c>
      <c r="D1704" s="14" t="s">
        <v>13</v>
      </c>
      <c r="E1704" s="15" t="s">
        <v>3795</v>
      </c>
      <c r="F1704" s="16"/>
      <c r="G1704" s="15" t="s">
        <v>1274</v>
      </c>
      <c r="H1704" s="15" t="s">
        <v>16</v>
      </c>
      <c r="I1704" s="17">
        <f>HYPERLINK("https://docs.wto.org/imrd/directdoc.asp?DDFDocuments/t/G/TBTN17/EGY164.DOC","EN")</f>
      </c>
      <c r="J1704" s="17">
        <f>HYPERLINK("https://docs.wto.org/imrd/directdoc.asp?DDFDocuments/u/G/TBTN17/EGY164.DOC","FR")</f>
      </c>
      <c r="K1704" s="17">
        <f>HYPERLINK("https://docs.wto.org/imrd/directdoc.asp?DDFDocuments/v/G/TBTN17/EGY164.DOC","ES")</f>
      </c>
    </row>
    <row r="1705">
      <c r="A1705" s="11" t="s">
        <v>3796</v>
      </c>
      <c r="B1705" s="12" t="s">
        <v>579</v>
      </c>
      <c r="C1705" s="13">
        <v>42908</v>
      </c>
      <c r="D1705" s="14" t="s">
        <v>13</v>
      </c>
      <c r="E1705" s="15" t="s">
        <v>3797</v>
      </c>
      <c r="F1705" s="16"/>
      <c r="G1705" s="15" t="s">
        <v>298</v>
      </c>
      <c r="H1705" s="15" t="s">
        <v>16</v>
      </c>
      <c r="I1705" s="17">
        <f>HYPERLINK("https://docs.wto.org/imrd/directdoc.asp?DDFDocuments/q/G/TBTN17/EGY165.pdf","EN")</f>
      </c>
      <c r="J1705" s="17">
        <f>HYPERLINK("https://docs.wto.org/imrd/directdoc.asp?DDFDocuments/r/G/TBTN17/EGY165.pdf","FR")</f>
      </c>
      <c r="K1705" s="17">
        <f>HYPERLINK("https://docs.wto.org/imrd/directdoc.asp?DDFDocuments/s/G/TBTN17/EGY165.pdf","ES")</f>
      </c>
    </row>
    <row r="1706">
      <c r="A1706" s="11" t="s">
        <v>3798</v>
      </c>
      <c r="B1706" s="12" t="s">
        <v>579</v>
      </c>
      <c r="C1706" s="13">
        <v>42908</v>
      </c>
      <c r="D1706" s="14" t="s">
        <v>13</v>
      </c>
      <c r="E1706" s="15" t="s">
        <v>3799</v>
      </c>
      <c r="F1706" s="16"/>
      <c r="G1706" s="15" t="s">
        <v>3800</v>
      </c>
      <c r="H1706" s="15" t="s">
        <v>16</v>
      </c>
      <c r="I1706" s="17">
        <f>HYPERLINK("https://docs.wto.org/imrd/directdoc.asp?DDFDocuments/t/G/TBTN17/EGY166.DOC","EN")</f>
      </c>
      <c r="J1706" s="17">
        <f>HYPERLINK("https://docs.wto.org/imrd/directdoc.asp?DDFDocuments/u/G/TBTN17/EGY166.DOC","FR")</f>
      </c>
      <c r="K1706" s="17">
        <f>HYPERLINK("https://docs.wto.org/imrd/directdoc.asp?DDFDocuments/v/G/TBTN17/EGY166.DOC","ES")</f>
      </c>
    </row>
    <row r="1707">
      <c r="A1707" s="11" t="s">
        <v>3801</v>
      </c>
      <c r="B1707" s="12" t="s">
        <v>579</v>
      </c>
      <c r="C1707" s="13">
        <v>42908</v>
      </c>
      <c r="D1707" s="14" t="s">
        <v>13</v>
      </c>
      <c r="E1707" s="15" t="s">
        <v>3802</v>
      </c>
      <c r="F1707" s="16"/>
      <c r="G1707" s="15" t="s">
        <v>1038</v>
      </c>
      <c r="H1707" s="15" t="s">
        <v>16</v>
      </c>
      <c r="I1707" s="17">
        <f>HYPERLINK("https://docs.wto.org/imrd/directdoc.asp?DDFDocuments/q/G/TBTN17/EGY167.pdf","EN")</f>
      </c>
      <c r="J1707" s="17">
        <f>HYPERLINK("https://docs.wto.org/imrd/directdoc.asp?DDFDocuments/r/G/TBTN17/EGY167.pdf","FR")</f>
      </c>
      <c r="K1707" s="17">
        <f>HYPERLINK("https://docs.wto.org/imrd/directdoc.asp?DDFDocuments/s/G/TBTN17/EGY167.pdf","ES")</f>
      </c>
    </row>
    <row r="1708">
      <c r="A1708" s="11" t="s">
        <v>3803</v>
      </c>
      <c r="B1708" s="12" t="s">
        <v>579</v>
      </c>
      <c r="C1708" s="13">
        <v>42908</v>
      </c>
      <c r="D1708" s="14" t="s">
        <v>13</v>
      </c>
      <c r="E1708" s="15" t="s">
        <v>3804</v>
      </c>
      <c r="F1708" s="16"/>
      <c r="G1708" s="15" t="s">
        <v>1004</v>
      </c>
      <c r="H1708" s="15" t="s">
        <v>198</v>
      </c>
      <c r="I1708" s="17">
        <f>HYPERLINK("https://docs.wto.org/imrd/directdoc.asp?DDFDocuments/t/G/TBTN17/EGY168.DOC","EN")</f>
      </c>
      <c r="J1708" s="17">
        <f>HYPERLINK("https://docs.wto.org/imrd/directdoc.asp?DDFDocuments/u/G/TBTN17/EGY168.DOC","FR")</f>
      </c>
      <c r="K1708" s="17">
        <f>HYPERLINK("https://docs.wto.org/imrd/directdoc.asp?DDFDocuments/v/G/TBTN17/EGY168.DOC","ES")</f>
      </c>
    </row>
    <row r="1709">
      <c r="A1709" s="11" t="s">
        <v>3805</v>
      </c>
      <c r="B1709" s="12" t="s">
        <v>579</v>
      </c>
      <c r="C1709" s="13">
        <v>42908</v>
      </c>
      <c r="D1709" s="14" t="s">
        <v>51</v>
      </c>
      <c r="E1709" s="15" t="s">
        <v>681</v>
      </c>
      <c r="F1709" s="16"/>
      <c r="G1709" s="15"/>
      <c r="H1709" s="15"/>
      <c r="I1709" s="17">
        <f>HYPERLINK("https://docs.wto.org/imrd/directdoc.asp?DDFDocuments/q/G/TBTN05/EGY3A3.pdf","EN")</f>
      </c>
      <c r="J1709" s="17">
        <f>HYPERLINK("https://docs.wto.org/imrd/directdoc.asp?DDFDocuments/r/G/TBTN05/EGY3A3.pdf","FR")</f>
      </c>
      <c r="K1709" s="17">
        <f>HYPERLINK("https://docs.wto.org/imrd/directdoc.asp?DDFDocuments/s/G/TBTN05/EGY3A3.pdf","ES")</f>
      </c>
    </row>
    <row r="1710">
      <c r="A1710" s="11" t="s">
        <v>3806</v>
      </c>
      <c r="B1710" s="12" t="s">
        <v>579</v>
      </c>
      <c r="C1710" s="13">
        <v>42908</v>
      </c>
      <c r="D1710" s="14" t="s">
        <v>51</v>
      </c>
      <c r="E1710" s="15" t="s">
        <v>681</v>
      </c>
      <c r="F1710" s="16"/>
      <c r="G1710" s="15"/>
      <c r="H1710" s="15"/>
      <c r="I1710" s="17">
        <f>HYPERLINK("https://docs.wto.org/imrd/directdoc.asp?DDFDocuments/q/G/TBTN05/EGY3A4.pdf","EN")</f>
      </c>
      <c r="J1710" s="17">
        <f>HYPERLINK("https://docs.wto.org/imrd/directdoc.asp?DDFDocuments/r/G/TBTN05/EGY3A4.pdf","FR")</f>
      </c>
      <c r="K1710" s="17">
        <f>HYPERLINK("https://docs.wto.org/imrd/directdoc.asp?DDFDocuments/s/G/TBTN05/EGY3A4.pdf","ES")</f>
      </c>
    </row>
    <row r="1711">
      <c r="A1711" s="11" t="s">
        <v>3807</v>
      </c>
      <c r="B1711" s="12" t="s">
        <v>579</v>
      </c>
      <c r="C1711" s="13">
        <v>42908</v>
      </c>
      <c r="D1711" s="14" t="s">
        <v>51</v>
      </c>
      <c r="E1711" s="15" t="s">
        <v>694</v>
      </c>
      <c r="F1711" s="16"/>
      <c r="G1711" s="15"/>
      <c r="H1711" s="15" t="s">
        <v>81</v>
      </c>
      <c r="I1711" s="17">
        <f>HYPERLINK("https://docs.wto.org/imrd/directdoc.asp?DDFDocuments/q/G/TBTN14/EGY68A1.pdf","EN")</f>
      </c>
      <c r="J1711" s="17">
        <f>HYPERLINK("https://docs.wto.org/imrd/directdoc.asp?DDFDocuments/r/G/TBTN14/EGY68A1.pdf","FR")</f>
      </c>
      <c r="K1711" s="17">
        <f>HYPERLINK("https://docs.wto.org/imrd/directdoc.asp?DDFDocuments/s/G/TBTN14/EGY68A1.pdf","ES")</f>
      </c>
    </row>
    <row r="1712">
      <c r="A1712" s="11" t="s">
        <v>3808</v>
      </c>
      <c r="B1712" s="12" t="s">
        <v>579</v>
      </c>
      <c r="C1712" s="13">
        <v>42908</v>
      </c>
      <c r="D1712" s="14" t="s">
        <v>51</v>
      </c>
      <c r="E1712" s="15" t="s">
        <v>3809</v>
      </c>
      <c r="F1712" s="16"/>
      <c r="G1712" s="15"/>
      <c r="H1712" s="15" t="s">
        <v>54</v>
      </c>
      <c r="I1712" s="17">
        <f>HYPERLINK("https://docs.wto.org/imrd/directdoc.asp?DDFDocuments/t/G/TBTN15/EGY89A1.DOC","EN")</f>
      </c>
      <c r="J1712" s="17">
        <f>HYPERLINK("https://docs.wto.org/imrd/directdoc.asp?DDFDocuments/u/G/TBTN15/EGY89A1.DOC","FR")</f>
      </c>
      <c r="K1712" s="17">
        <f>HYPERLINK("https://docs.wto.org/imrd/directdoc.asp?DDFDocuments/v/G/TBTN15/EGY89A1.DOC","ES")</f>
      </c>
    </row>
    <row r="1713">
      <c r="A1713" s="11" t="s">
        <v>3810</v>
      </c>
      <c r="B1713" s="12" t="s">
        <v>2267</v>
      </c>
      <c r="C1713" s="13">
        <v>42908</v>
      </c>
      <c r="D1713" s="14" t="s">
        <v>13</v>
      </c>
      <c r="E1713" s="15" t="s">
        <v>14</v>
      </c>
      <c r="F1713" s="16"/>
      <c r="G1713" s="15" t="s">
        <v>15</v>
      </c>
      <c r="H1713" s="15" t="s">
        <v>16</v>
      </c>
      <c r="I1713" s="17">
        <f>HYPERLINK("https://docs.wto.org/imrd/directdoc.asp?DDFDocuments/q/G/TBTN17/NIC153.pdf","EN")</f>
      </c>
      <c r="J1713" s="17">
        <f>HYPERLINK("https://docs.wto.org/imrd/directdoc.asp?DDFDocuments/r/G/TBTN17/NIC153.pdf","FR")</f>
      </c>
      <c r="K1713" s="17">
        <f>HYPERLINK("https://docs.wto.org/imrd/directdoc.asp?DDFDocuments/s/G/TBTN17/NIC153.pdf","ES")</f>
      </c>
    </row>
    <row r="1714">
      <c r="A1714" s="11" t="s">
        <v>3811</v>
      </c>
      <c r="B1714" s="12" t="s">
        <v>2267</v>
      </c>
      <c r="C1714" s="13">
        <v>42908</v>
      </c>
      <c r="D1714" s="14" t="s">
        <v>13</v>
      </c>
      <c r="E1714" s="15" t="s">
        <v>14</v>
      </c>
      <c r="F1714" s="16"/>
      <c r="G1714" s="15" t="s">
        <v>15</v>
      </c>
      <c r="H1714" s="15" t="s">
        <v>16</v>
      </c>
      <c r="I1714" s="17">
        <f>HYPERLINK("https://docs.wto.org/imrd/directdoc.asp?DDFDocuments/q/G/TBTN17/NIC154.pdf","EN")</f>
      </c>
      <c r="J1714" s="17">
        <f>HYPERLINK("https://docs.wto.org/imrd/directdoc.asp?DDFDocuments/r/G/TBTN17/NIC154.pdf","FR")</f>
      </c>
      <c r="K1714" s="17">
        <f>HYPERLINK("https://docs.wto.org/imrd/directdoc.asp?DDFDocuments/s/G/TBTN17/NIC154.pdf","ES")</f>
      </c>
    </row>
    <row r="1715">
      <c r="A1715" s="11" t="s">
        <v>3812</v>
      </c>
      <c r="B1715" s="12" t="s">
        <v>386</v>
      </c>
      <c r="C1715" s="13">
        <v>42908</v>
      </c>
      <c r="D1715" s="14" t="s">
        <v>13</v>
      </c>
      <c r="E1715" s="15"/>
      <c r="F1715" s="16"/>
      <c r="G1715" s="15" t="s">
        <v>512</v>
      </c>
      <c r="H1715" s="15" t="s">
        <v>265</v>
      </c>
      <c r="I1715" s="17">
        <f>HYPERLINK("https://docs.wto.org/imrd/directdoc.asp?DDFDocuments/t/G/TBTN17/THA499.DOC","EN")</f>
      </c>
      <c r="J1715" s="17">
        <f>HYPERLINK("https://docs.wto.org/imrd/directdoc.asp?DDFDocuments/u/G/TBTN17/THA499.DOC","FR")</f>
      </c>
      <c r="K1715" s="17">
        <f>HYPERLINK("https://docs.wto.org/imrd/directdoc.asp?DDFDocuments/v/G/TBTN17/THA499.DOC","ES")</f>
      </c>
    </row>
    <row r="1716">
      <c r="A1716" s="11" t="s">
        <v>3813</v>
      </c>
      <c r="B1716" s="12" t="s">
        <v>532</v>
      </c>
      <c r="C1716" s="13">
        <v>42908</v>
      </c>
      <c r="D1716" s="14" t="s">
        <v>13</v>
      </c>
      <c r="E1716" s="15" t="s">
        <v>3814</v>
      </c>
      <c r="F1716" s="16"/>
      <c r="G1716" s="15"/>
      <c r="H1716" s="15" t="s">
        <v>142</v>
      </c>
      <c r="I1716" s="17">
        <f>HYPERLINK("https://docs.wto.org/imrd/directdoc.asp?DDFDocuments/t/G/TBTN17/VNM96.DOC","EN")</f>
      </c>
      <c r="J1716" s="17">
        <f>HYPERLINK("https://docs.wto.org/imrd/directdoc.asp?DDFDocuments/u/G/TBTN17/VNM96.DOC","FR")</f>
      </c>
      <c r="K1716" s="17">
        <f>HYPERLINK("https://docs.wto.org/imrd/directdoc.asp?DDFDocuments/v/G/TBTN17/VNM96.DOC","ES")</f>
      </c>
    </row>
    <row r="1717">
      <c r="A1717" s="11" t="s">
        <v>3815</v>
      </c>
      <c r="B1717" s="12" t="s">
        <v>1301</v>
      </c>
      <c r="C1717" s="13">
        <v>42907</v>
      </c>
      <c r="D1717" s="14" t="s">
        <v>13</v>
      </c>
      <c r="E1717" s="15" t="s">
        <v>14</v>
      </c>
      <c r="F1717" s="16"/>
      <c r="G1717" s="15"/>
      <c r="H1717" s="15" t="s">
        <v>16</v>
      </c>
      <c r="I1717" s="17">
        <f>HYPERLINK("https://docs.wto.org/imrd/directdoc.asp?DDFDocuments/q/G/TBTN17/CRI168.pdf","EN")</f>
      </c>
      <c r="J1717" s="17">
        <f>HYPERLINK("https://docs.wto.org/imrd/directdoc.asp?DDFDocuments/r/G/TBTN17/CRI168.pdf","FR")</f>
      </c>
      <c r="K1717" s="17">
        <f>HYPERLINK("https://docs.wto.org/imrd/directdoc.asp?DDFDocuments/s/G/TBTN17/CRI168.pdf","ES")</f>
      </c>
    </row>
    <row r="1718">
      <c r="A1718" s="11" t="s">
        <v>3816</v>
      </c>
      <c r="B1718" s="12" t="s">
        <v>1301</v>
      </c>
      <c r="C1718" s="13">
        <v>42907</v>
      </c>
      <c r="D1718" s="14" t="s">
        <v>13</v>
      </c>
      <c r="E1718" s="15" t="s">
        <v>14</v>
      </c>
      <c r="F1718" s="16"/>
      <c r="G1718" s="15"/>
      <c r="H1718" s="15" t="s">
        <v>16</v>
      </c>
      <c r="I1718" s="17">
        <f>HYPERLINK("https://docs.wto.org/imrd/directdoc.asp?DDFDocuments/q/G/TBTN17/CRI169.pdf","EN")</f>
      </c>
      <c r="J1718" s="17">
        <f>HYPERLINK("https://docs.wto.org/imrd/directdoc.asp?DDFDocuments/r/G/TBTN17/CRI169.pdf","FR")</f>
      </c>
      <c r="K1718" s="17">
        <f>HYPERLINK("https://docs.wto.org/imrd/directdoc.asp?DDFDocuments/s/G/TBTN17/CRI169.pdf","ES")</f>
      </c>
    </row>
    <row r="1719">
      <c r="A1719" s="11" t="s">
        <v>3817</v>
      </c>
      <c r="B1719" s="12" t="s">
        <v>98</v>
      </c>
      <c r="C1719" s="13">
        <v>42907</v>
      </c>
      <c r="D1719" s="14" t="s">
        <v>51</v>
      </c>
      <c r="E1719" s="15" t="s">
        <v>3818</v>
      </c>
      <c r="F1719" s="16"/>
      <c r="G1719" s="15"/>
      <c r="H1719" s="15" t="s">
        <v>54</v>
      </c>
      <c r="I1719" s="17">
        <f>HYPERLINK("https://docs.wto.org/imrd/directdoc.asp?DDFDocuments/t/G/TBTN12/HKG43A1.DOC","EN")</f>
      </c>
      <c r="J1719" s="17">
        <f>HYPERLINK("https://docs.wto.org/imrd/directdoc.asp?DDFDocuments/u/G/TBTN12/HKG43A1.DOC","FR")</f>
      </c>
      <c r="K1719" s="17">
        <f>HYPERLINK("https://docs.wto.org/imrd/directdoc.asp?DDFDocuments/v/G/TBTN12/HKG43A1.DOC","ES")</f>
      </c>
    </row>
    <row r="1720">
      <c r="A1720" s="11" t="s">
        <v>3819</v>
      </c>
      <c r="B1720" s="12" t="s">
        <v>151</v>
      </c>
      <c r="C1720" s="13">
        <v>42907</v>
      </c>
      <c r="D1720" s="14" t="s">
        <v>13</v>
      </c>
      <c r="E1720" s="15" t="s">
        <v>3820</v>
      </c>
      <c r="F1720" s="16"/>
      <c r="G1720" s="15" t="s">
        <v>1513</v>
      </c>
      <c r="H1720" s="15" t="s">
        <v>265</v>
      </c>
      <c r="I1720" s="17">
        <f>HYPERLINK("https://docs.wto.org/imrd/directdoc.asp?DDFDocuments/q/G/TBTN17/PHL198.pdf","EN")</f>
      </c>
      <c r="J1720" s="17">
        <f>HYPERLINK("https://docs.wto.org/imrd/directdoc.asp?DDFDocuments/r/G/TBTN17/PHL198.pdf","FR")</f>
      </c>
      <c r="K1720" s="17">
        <f>HYPERLINK("https://docs.wto.org/imrd/directdoc.asp?DDFDocuments/s/G/TBTN17/PHL198.pdf","ES")</f>
      </c>
    </row>
    <row r="1721">
      <c r="A1721" s="11" t="s">
        <v>3821</v>
      </c>
      <c r="B1721" s="12" t="s">
        <v>185</v>
      </c>
      <c r="C1721" s="13">
        <v>42907</v>
      </c>
      <c r="D1721" s="14" t="s">
        <v>13</v>
      </c>
      <c r="E1721" s="15" t="s">
        <v>3822</v>
      </c>
      <c r="F1721" s="16"/>
      <c r="G1721" s="15" t="s">
        <v>168</v>
      </c>
      <c r="H1721" s="15" t="s">
        <v>220</v>
      </c>
      <c r="I1721" s="17">
        <f>HYPERLINK("https://docs.wto.org/imrd/directdoc.asp?DDFDocuments/t/G/TBTN17/UGA691.DOC","EN")</f>
      </c>
      <c r="J1721" s="17">
        <f>HYPERLINK("https://docs.wto.org/imrd/directdoc.asp?DDFDocuments/u/G/TBTN17/UGA691.DOC","FR")</f>
      </c>
      <c r="K1721" s="17">
        <f>HYPERLINK("https://docs.wto.org/imrd/directdoc.asp?DDFDocuments/v/G/TBTN17/UGA691.DOC","ES")</f>
      </c>
    </row>
    <row r="1722">
      <c r="A1722" s="11" t="s">
        <v>3823</v>
      </c>
      <c r="B1722" s="12" t="s">
        <v>532</v>
      </c>
      <c r="C1722" s="13">
        <v>42907</v>
      </c>
      <c r="D1722" s="14" t="s">
        <v>51</v>
      </c>
      <c r="E1722" s="15" t="s">
        <v>3824</v>
      </c>
      <c r="F1722" s="16"/>
      <c r="G1722" s="15"/>
      <c r="H1722" s="15" t="s">
        <v>2273</v>
      </c>
      <c r="I1722" s="17">
        <f>HYPERLINK("https://docs.wto.org/imrd/directdoc.asp?DDFDocuments/t/G/TBTN16/VNM88A1.DOC","EN")</f>
      </c>
      <c r="J1722" s="17">
        <f>HYPERLINK("https://docs.wto.org/imrd/directdoc.asp?DDFDocuments/u/G/TBTN16/VNM88A1.DOC","FR")</f>
      </c>
      <c r="K1722" s="17">
        <f>HYPERLINK("https://docs.wto.org/imrd/directdoc.asp?DDFDocuments/v/G/TBTN16/VNM88A1.DOC","ES")</f>
      </c>
    </row>
    <row r="1723">
      <c r="A1723" s="11" t="s">
        <v>3825</v>
      </c>
      <c r="B1723" s="12" t="s">
        <v>74</v>
      </c>
      <c r="C1723" s="13">
        <v>42907</v>
      </c>
      <c r="D1723" s="14" t="s">
        <v>51</v>
      </c>
      <c r="E1723" s="15"/>
      <c r="F1723" s="16" t="s">
        <v>3826</v>
      </c>
      <c r="G1723" s="15" t="s">
        <v>2789</v>
      </c>
      <c r="H1723" s="15" t="s">
        <v>59</v>
      </c>
      <c r="I1723" s="17">
        <f>HYPERLINK("https://docs.wto.org/imrd/directdoc.asp?DDFDocuments/t/G/TBTN16/ZAF195A1.DOC","EN")</f>
      </c>
      <c r="J1723" s="17">
        <f>HYPERLINK("https://docs.wto.org/imrd/directdoc.asp?DDFDocuments/u/G/TBTN16/ZAF195A1.DOC","FR")</f>
      </c>
      <c r="K1723" s="17">
        <f>HYPERLINK("https://docs.wto.org/imrd/directdoc.asp?DDFDocuments/v/G/TBTN16/ZAF195A1.DOC","ES")</f>
      </c>
    </row>
    <row r="1724">
      <c r="A1724" s="11" t="s">
        <v>3827</v>
      </c>
      <c r="B1724" s="12" t="s">
        <v>280</v>
      </c>
      <c r="C1724" s="13">
        <v>42906</v>
      </c>
      <c r="D1724" s="14" t="s">
        <v>13</v>
      </c>
      <c r="E1724" s="15" t="s">
        <v>3828</v>
      </c>
      <c r="F1724" s="16"/>
      <c r="G1724" s="15" t="s">
        <v>3829</v>
      </c>
      <c r="H1724" s="15" t="s">
        <v>48</v>
      </c>
      <c r="I1724" s="17">
        <f>HYPERLINK("https://docs.wto.org/imrd/directdoc.asp?DDFDocuments/q/G/TBTN17/ARG323.pdf","EN")</f>
      </c>
      <c r="J1724" s="17">
        <f>HYPERLINK("https://docs.wto.org/imrd/directdoc.asp?DDFDocuments/r/G/TBTN17/ARG323.pdf","FR")</f>
      </c>
      <c r="K1724" s="17">
        <f>HYPERLINK("https://docs.wto.org/imrd/directdoc.asp?DDFDocuments/s/G/TBTN17/ARG323.pdf","ES")</f>
      </c>
    </row>
    <row r="1725">
      <c r="A1725" s="11" t="s">
        <v>3830</v>
      </c>
      <c r="B1725" s="12" t="s">
        <v>39</v>
      </c>
      <c r="C1725" s="13">
        <v>42906</v>
      </c>
      <c r="D1725" s="14" t="s">
        <v>13</v>
      </c>
      <c r="E1725" s="15" t="s">
        <v>3831</v>
      </c>
      <c r="F1725" s="16"/>
      <c r="G1725" s="15"/>
      <c r="H1725" s="15" t="s">
        <v>48</v>
      </c>
      <c r="I1725" s="17">
        <f>HYPERLINK("https://docs.wto.org/imrd/directdoc.asp?DDFDocuments/t/G/TBTN17/CAN528.DOC","EN")</f>
      </c>
      <c r="J1725" s="17">
        <f>HYPERLINK("https://docs.wto.org/imrd/directdoc.asp?DDFDocuments/u/G/TBTN17/CAN528.DOC","FR")</f>
      </c>
      <c r="K1725" s="17">
        <f>HYPERLINK("https://docs.wto.org/imrd/directdoc.asp?DDFDocuments/v/G/TBTN17/CAN528.DOC","ES")</f>
      </c>
    </row>
    <row r="1726">
      <c r="A1726" s="11" t="s">
        <v>3832</v>
      </c>
      <c r="B1726" s="12" t="s">
        <v>3833</v>
      </c>
      <c r="C1726" s="13">
        <v>42906</v>
      </c>
      <c r="D1726" s="14" t="s">
        <v>13</v>
      </c>
      <c r="E1726" s="15" t="s">
        <v>14</v>
      </c>
      <c r="F1726" s="16"/>
      <c r="G1726" s="15"/>
      <c r="H1726" s="15" t="s">
        <v>16</v>
      </c>
      <c r="I1726" s="17">
        <f>HYPERLINK("https://docs.wto.org/imrd/directdoc.asp?DDFDocuments/q/G/TBTN17/HND89.pdf","EN")</f>
      </c>
      <c r="J1726" s="17">
        <f>HYPERLINK("https://docs.wto.org/imrd/directdoc.asp?DDFDocuments/r/G/TBTN17/HND89.pdf","FR")</f>
      </c>
      <c r="K1726" s="17">
        <f>HYPERLINK("https://docs.wto.org/imrd/directdoc.asp?DDFDocuments/s/G/TBTN17/HND89.pdf","ES")</f>
      </c>
    </row>
    <row r="1727">
      <c r="A1727" s="11" t="s">
        <v>3834</v>
      </c>
      <c r="B1727" s="12" t="s">
        <v>3833</v>
      </c>
      <c r="C1727" s="13">
        <v>42906</v>
      </c>
      <c r="D1727" s="14" t="s">
        <v>13</v>
      </c>
      <c r="E1727" s="15" t="s">
        <v>14</v>
      </c>
      <c r="F1727" s="16"/>
      <c r="G1727" s="15"/>
      <c r="H1727" s="15" t="s">
        <v>16</v>
      </c>
      <c r="I1727" s="17">
        <f>HYPERLINK("https://docs.wto.org/imrd/directdoc.asp?DDFDocuments/q/G/TBTN17/HND90.pdf","EN")</f>
      </c>
      <c r="J1727" s="17">
        <f>HYPERLINK("https://docs.wto.org/imrd/directdoc.asp?DDFDocuments/r/G/TBTN17/HND90.pdf","FR")</f>
      </c>
      <c r="K1727" s="17">
        <f>HYPERLINK("https://docs.wto.org/imrd/directdoc.asp?DDFDocuments/s/G/TBTN17/HND90.pdf","ES")</f>
      </c>
    </row>
    <row r="1728">
      <c r="A1728" s="11" t="s">
        <v>3835</v>
      </c>
      <c r="B1728" s="12" t="s">
        <v>341</v>
      </c>
      <c r="C1728" s="13">
        <v>42906</v>
      </c>
      <c r="D1728" s="14" t="s">
        <v>13</v>
      </c>
      <c r="E1728" s="15" t="s">
        <v>3836</v>
      </c>
      <c r="F1728" s="16"/>
      <c r="G1728" s="15"/>
      <c r="H1728" s="15" t="s">
        <v>265</v>
      </c>
      <c r="I1728" s="17">
        <f>HYPERLINK("https://docs.wto.org/imrd/directdoc.asp?DDFDocuments/t/G/TBTN17/KOR719.DOC","EN")</f>
      </c>
      <c r="J1728" s="17">
        <f>HYPERLINK("https://docs.wto.org/imrd/directdoc.asp?DDFDocuments/u/G/TBTN17/KOR719.DOC","FR")</f>
      </c>
      <c r="K1728" s="17">
        <f>HYPERLINK("https://docs.wto.org/imrd/directdoc.asp?DDFDocuments/v/G/TBTN17/KOR719.DOC","ES")</f>
      </c>
    </row>
    <row r="1729">
      <c r="A1729" s="11" t="s">
        <v>3837</v>
      </c>
      <c r="B1729" s="12" t="s">
        <v>386</v>
      </c>
      <c r="C1729" s="13">
        <v>42906</v>
      </c>
      <c r="D1729" s="14" t="s">
        <v>51</v>
      </c>
      <c r="E1729" s="15" t="s">
        <v>3838</v>
      </c>
      <c r="F1729" s="16" t="s">
        <v>3839</v>
      </c>
      <c r="G1729" s="15"/>
      <c r="H1729" s="15" t="s">
        <v>64</v>
      </c>
      <c r="I1729" s="17">
        <f>HYPERLINK("https://docs.wto.org/imrd/directdoc.asp?DDFDocuments/t/G/TBTN06/THA217R1A1.DOC","EN")</f>
      </c>
      <c r="J1729" s="17">
        <f>HYPERLINK("https://docs.wto.org/imrd/directdoc.asp?DDFDocuments/u/G/TBTN06/THA217R1A1.DOC","FR")</f>
      </c>
      <c r="K1729" s="17">
        <f>HYPERLINK("https://docs.wto.org/imrd/directdoc.asp?DDFDocuments/v/G/TBTN06/THA217R1A1.DOC","ES")</f>
      </c>
    </row>
    <row r="1730">
      <c r="A1730" s="11" t="s">
        <v>3840</v>
      </c>
      <c r="B1730" s="12" t="s">
        <v>386</v>
      </c>
      <c r="C1730" s="13">
        <v>42906</v>
      </c>
      <c r="D1730" s="14" t="s">
        <v>51</v>
      </c>
      <c r="E1730" s="15" t="s">
        <v>3841</v>
      </c>
      <c r="F1730" s="16" t="s">
        <v>3842</v>
      </c>
      <c r="G1730" s="15"/>
      <c r="H1730" s="15" t="s">
        <v>64</v>
      </c>
      <c r="I1730" s="17">
        <f>HYPERLINK("https://docs.wto.org/imrd/directdoc.asp?DDFDocuments/t/G/TBTN01/THA42R1A1.DOC","EN")</f>
      </c>
      <c r="J1730" s="17">
        <f>HYPERLINK("https://docs.wto.org/imrd/directdoc.asp?DDFDocuments/u/G/TBTN01/THA42R1A1.DOC","FR")</f>
      </c>
      <c r="K1730" s="17">
        <f>HYPERLINK("https://docs.wto.org/imrd/directdoc.asp?DDFDocuments/v/G/TBTN01/THA42R1A1.DOC","ES")</f>
      </c>
    </row>
    <row r="1731">
      <c r="A1731" s="11" t="s">
        <v>3843</v>
      </c>
      <c r="B1731" s="12" t="s">
        <v>126</v>
      </c>
      <c r="C1731" s="13">
        <v>42906</v>
      </c>
      <c r="D1731" s="14" t="s">
        <v>13</v>
      </c>
      <c r="E1731" s="15" t="s">
        <v>3844</v>
      </c>
      <c r="F1731" s="16" t="s">
        <v>3845</v>
      </c>
      <c r="G1731" s="15" t="s">
        <v>3846</v>
      </c>
      <c r="H1731" s="15" t="s">
        <v>16</v>
      </c>
      <c r="I1731" s="17">
        <f>HYPERLINK("https://docs.wto.org/imrd/directdoc.asp?DDFDocuments/q/G/TBTN17/TPKM278.pdf","EN")</f>
      </c>
      <c r="J1731" s="17">
        <f>HYPERLINK("https://docs.wto.org/imrd/directdoc.asp?DDFDocuments/r/G/TBTN17/TPKM278.pdf","FR")</f>
      </c>
      <c r="K1731" s="17">
        <f>HYPERLINK("https://docs.wto.org/imrd/directdoc.asp?DDFDocuments/s/G/TBTN17/TPKM278.pdf","ES")</f>
      </c>
    </row>
    <row r="1732">
      <c r="A1732" s="11" t="s">
        <v>3847</v>
      </c>
      <c r="B1732" s="12" t="s">
        <v>280</v>
      </c>
      <c r="C1732" s="13">
        <v>42905</v>
      </c>
      <c r="D1732" s="14" t="s">
        <v>51</v>
      </c>
      <c r="E1732" s="15" t="s">
        <v>3848</v>
      </c>
      <c r="F1732" s="16"/>
      <c r="G1732" s="15"/>
      <c r="H1732" s="15"/>
      <c r="I1732" s="17">
        <f>HYPERLINK("https://docs.wto.org/imrd/directdoc.asp?DDFDocuments/q/G/TBTN06/ARG203A3.pdf","EN")</f>
      </c>
      <c r="J1732" s="17">
        <f>HYPERLINK("https://docs.wto.org/imrd/directdoc.asp?DDFDocuments/r/G/TBTN06/ARG203A3.pdf","FR")</f>
      </c>
      <c r="K1732" s="17">
        <f>HYPERLINK("https://docs.wto.org/imrd/directdoc.asp?DDFDocuments/s/G/TBTN06/ARG203A3.pdf","ES")</f>
      </c>
    </row>
    <row r="1733">
      <c r="A1733" s="11" t="s">
        <v>3849</v>
      </c>
      <c r="B1733" s="12" t="s">
        <v>248</v>
      </c>
      <c r="C1733" s="13">
        <v>42905</v>
      </c>
      <c r="D1733" s="14" t="s">
        <v>13</v>
      </c>
      <c r="E1733" s="15" t="s">
        <v>3850</v>
      </c>
      <c r="F1733" s="16" t="s">
        <v>3851</v>
      </c>
      <c r="G1733" s="15" t="s">
        <v>3852</v>
      </c>
      <c r="H1733" s="15" t="s">
        <v>1534</v>
      </c>
      <c r="I1733" s="17">
        <f>HYPERLINK("https://docs.wto.org/imrd/directdoc.asp?DDFDocuments/q/G/TBTN17/CHN1209.pdf","EN")</f>
      </c>
      <c r="J1733" s="17">
        <f>HYPERLINK("https://docs.wto.org/imrd/directdoc.asp?DDFDocuments/r/G/TBTN17/CHN1209.pdf","FR")</f>
      </c>
      <c r="K1733" s="17">
        <f>HYPERLINK("https://docs.wto.org/imrd/directdoc.asp?DDFDocuments/s/G/TBTN17/CHN1209.pdf","ES")</f>
      </c>
    </row>
    <row r="1734">
      <c r="A1734" s="11" t="s">
        <v>3853</v>
      </c>
      <c r="B1734" s="12" t="s">
        <v>151</v>
      </c>
      <c r="C1734" s="13">
        <v>42905</v>
      </c>
      <c r="D1734" s="14" t="s">
        <v>51</v>
      </c>
      <c r="E1734" s="15" t="s">
        <v>1201</v>
      </c>
      <c r="F1734" s="16"/>
      <c r="G1734" s="15" t="s">
        <v>3854</v>
      </c>
      <c r="H1734" s="15" t="s">
        <v>54</v>
      </c>
      <c r="I1734" s="17">
        <f>HYPERLINK("https://docs.wto.org/imrd/directdoc.asp?DDFDocuments/t/G/TBTN17/PHL197A1.DOC","EN")</f>
      </c>
      <c r="J1734" s="17">
        <f>HYPERLINK("https://docs.wto.org/imrd/directdoc.asp?DDFDocuments/u/G/TBTN17/PHL197A1.DOC","FR")</f>
      </c>
      <c r="K1734" s="17">
        <f>HYPERLINK("https://docs.wto.org/imrd/directdoc.asp?DDFDocuments/v/G/TBTN17/PHL197A1.DOC","ES")</f>
      </c>
    </row>
    <row r="1735">
      <c r="A1735" s="11" t="s">
        <v>3855</v>
      </c>
      <c r="B1735" s="12" t="s">
        <v>1226</v>
      </c>
      <c r="C1735" s="13">
        <v>42905</v>
      </c>
      <c r="D1735" s="14" t="s">
        <v>13</v>
      </c>
      <c r="E1735" s="15" t="s">
        <v>14</v>
      </c>
      <c r="F1735" s="16"/>
      <c r="G1735" s="15"/>
      <c r="H1735" s="15" t="s">
        <v>16</v>
      </c>
      <c r="I1735" s="17">
        <f>HYPERLINK("https://docs.wto.org/imrd/directdoc.asp?DDFDocuments/q/G/TBTN17/SLV195.pdf","EN")</f>
      </c>
      <c r="J1735" s="17">
        <f>HYPERLINK("https://docs.wto.org/imrd/directdoc.asp?DDFDocuments/r/G/TBTN17/SLV195.pdf","FR")</f>
      </c>
      <c r="K1735" s="17">
        <f>HYPERLINK("https://docs.wto.org/imrd/directdoc.asp?DDFDocuments/s/G/TBTN17/SLV195.pdf","ES")</f>
      </c>
    </row>
    <row r="1736">
      <c r="A1736" s="11" t="s">
        <v>3856</v>
      </c>
      <c r="B1736" s="12" t="s">
        <v>1226</v>
      </c>
      <c r="C1736" s="13">
        <v>42905</v>
      </c>
      <c r="D1736" s="14" t="s">
        <v>13</v>
      </c>
      <c r="E1736" s="15" t="s">
        <v>14</v>
      </c>
      <c r="F1736" s="16"/>
      <c r="G1736" s="15" t="s">
        <v>15</v>
      </c>
      <c r="H1736" s="15" t="s">
        <v>16</v>
      </c>
      <c r="I1736" s="17">
        <f>HYPERLINK("https://docs.wto.org/imrd/directdoc.asp?DDFDocuments/q/G/TBTN17/SLV196.pdf","EN")</f>
      </c>
      <c r="J1736" s="17">
        <f>HYPERLINK("https://docs.wto.org/imrd/directdoc.asp?DDFDocuments/r/G/TBTN17/SLV196.pdf","FR")</f>
      </c>
      <c r="K1736" s="17">
        <f>HYPERLINK("https://docs.wto.org/imrd/directdoc.asp?DDFDocuments/s/G/TBTN17/SLV196.pdf","ES")</f>
      </c>
    </row>
    <row r="1737">
      <c r="A1737" s="11" t="s">
        <v>3857</v>
      </c>
      <c r="B1737" s="12" t="s">
        <v>386</v>
      </c>
      <c r="C1737" s="13">
        <v>42905</v>
      </c>
      <c r="D1737" s="14" t="s">
        <v>13</v>
      </c>
      <c r="E1737" s="15" t="s">
        <v>3858</v>
      </c>
      <c r="F1737" s="16" t="s">
        <v>3859</v>
      </c>
      <c r="G1737" s="15" t="s">
        <v>2855</v>
      </c>
      <c r="H1737" s="15" t="s">
        <v>48</v>
      </c>
      <c r="I1737" s="17">
        <f>HYPERLINK("https://docs.wto.org/imrd/directdoc.asp?DDFDocuments/t/G/TBTN17/THA498.DOC","EN")</f>
      </c>
      <c r="J1737" s="17">
        <f>HYPERLINK("https://docs.wto.org/imrd/directdoc.asp?DDFDocuments/u/G/TBTN17/THA498.DOC","FR")</f>
      </c>
      <c r="K1737" s="17">
        <f>HYPERLINK("https://docs.wto.org/imrd/directdoc.asp?DDFDocuments/v/G/TBTN17/THA498.DOC","ES")</f>
      </c>
    </row>
    <row r="1738">
      <c r="A1738" s="11" t="s">
        <v>3860</v>
      </c>
      <c r="B1738" s="12" t="s">
        <v>744</v>
      </c>
      <c r="C1738" s="13">
        <v>42905</v>
      </c>
      <c r="D1738" s="14" t="s">
        <v>51</v>
      </c>
      <c r="E1738" s="15" t="s">
        <v>3861</v>
      </c>
      <c r="F1738" s="16"/>
      <c r="G1738" s="15"/>
      <c r="H1738" s="15" t="s">
        <v>232</v>
      </c>
      <c r="I1738" s="17">
        <f>HYPERLINK("https://docs.wto.org/imrd/directdoc.asp?DDFDocuments/q/G/TBTN16/UKR108A1.pdf","EN")</f>
      </c>
      <c r="J1738" s="17">
        <f>HYPERLINK("https://docs.wto.org/imrd/directdoc.asp?DDFDocuments/r/G/TBTN16/UKR108A1.pdf","FR")</f>
      </c>
      <c r="K1738" s="17">
        <f>HYPERLINK("https://docs.wto.org/imrd/directdoc.asp?DDFDocuments/s/G/TBTN16/UKR108A1.pdf","ES")</f>
      </c>
    </row>
    <row r="1739">
      <c r="A1739" s="11" t="s">
        <v>3862</v>
      </c>
      <c r="B1739" s="12" t="s">
        <v>744</v>
      </c>
      <c r="C1739" s="13">
        <v>42905</v>
      </c>
      <c r="D1739" s="14" t="s">
        <v>51</v>
      </c>
      <c r="E1739" s="15" t="s">
        <v>3863</v>
      </c>
      <c r="F1739" s="16"/>
      <c r="G1739" s="15" t="s">
        <v>3864</v>
      </c>
      <c r="H1739" s="15" t="s">
        <v>2595</v>
      </c>
      <c r="I1739" s="17">
        <f>HYPERLINK("https://docs.wto.org/imrd/directdoc.asp?DDFDocuments/q/G/TBTN16/UKR111A1.pdf","EN")</f>
      </c>
      <c r="J1739" s="17">
        <f>HYPERLINK("https://docs.wto.org/imrd/directdoc.asp?DDFDocuments/r/G/TBTN16/UKR111A1.pdf","FR")</f>
      </c>
      <c r="K1739" s="17">
        <f>HYPERLINK("https://docs.wto.org/imrd/directdoc.asp?DDFDocuments/s/G/TBTN16/UKR111A1.pdf","ES")</f>
      </c>
    </row>
    <row r="1740">
      <c r="A1740" s="11" t="s">
        <v>3865</v>
      </c>
      <c r="B1740" s="12" t="s">
        <v>126</v>
      </c>
      <c r="C1740" s="13">
        <v>42902</v>
      </c>
      <c r="D1740" s="14" t="s">
        <v>13</v>
      </c>
      <c r="E1740" s="15" t="s">
        <v>3372</v>
      </c>
      <c r="F1740" s="16"/>
      <c r="G1740" s="15"/>
      <c r="H1740" s="15" t="s">
        <v>381</v>
      </c>
      <c r="I1740" s="17">
        <f>HYPERLINK("https://docs.wto.org/imrd/directdoc.asp?DDFDocuments/q/G/TBTN17/TPKM276.pdf","EN")</f>
      </c>
      <c r="J1740" s="17">
        <f>HYPERLINK("https://docs.wto.org/imrd/directdoc.asp?DDFDocuments/r/G/TBTN17/TPKM276.pdf","FR")</f>
      </c>
      <c r="K1740" s="17">
        <f>HYPERLINK("https://docs.wto.org/imrd/directdoc.asp?DDFDocuments/s/G/TBTN17/TPKM276.pdf","ES")</f>
      </c>
    </row>
    <row r="1741">
      <c r="A1741" s="11" t="s">
        <v>3866</v>
      </c>
      <c r="B1741" s="12" t="s">
        <v>126</v>
      </c>
      <c r="C1741" s="13">
        <v>42902</v>
      </c>
      <c r="D1741" s="14" t="s">
        <v>13</v>
      </c>
      <c r="E1741" s="15" t="s">
        <v>3867</v>
      </c>
      <c r="F1741" s="16"/>
      <c r="G1741" s="15" t="s">
        <v>2867</v>
      </c>
      <c r="H1741" s="15" t="s">
        <v>1367</v>
      </c>
      <c r="I1741" s="17">
        <f>HYPERLINK("https://docs.wto.org/imrd/directdoc.asp?DDFDocuments/q/G/TBTN17/TPKM277.pdf","EN")</f>
      </c>
      <c r="J1741" s="17">
        <f>HYPERLINK("https://docs.wto.org/imrd/directdoc.asp?DDFDocuments/r/G/TBTN17/TPKM277.pdf","FR")</f>
      </c>
      <c r="K1741" s="17">
        <f>HYPERLINK("https://docs.wto.org/imrd/directdoc.asp?DDFDocuments/s/G/TBTN17/TPKM277.pdf","ES")</f>
      </c>
    </row>
    <row r="1742">
      <c r="A1742" s="11" t="s">
        <v>3868</v>
      </c>
      <c r="B1742" s="12" t="s">
        <v>321</v>
      </c>
      <c r="C1742" s="13">
        <v>42902</v>
      </c>
      <c r="D1742" s="14" t="s">
        <v>13</v>
      </c>
      <c r="E1742" s="15" t="s">
        <v>3869</v>
      </c>
      <c r="F1742" s="16"/>
      <c r="G1742" s="15"/>
      <c r="H1742" s="15" t="s">
        <v>3870</v>
      </c>
      <c r="I1742" s="17">
        <f>HYPERLINK("https://docs.wto.org/imrd/directdoc.asp?DDFDocuments/t/G/TBTN17/TUR91.DOC","EN")</f>
      </c>
      <c r="J1742" s="17">
        <f>HYPERLINK("https://docs.wto.org/imrd/directdoc.asp?DDFDocuments/u/G/TBTN17/TUR91.DOC","FR")</f>
      </c>
      <c r="K1742" s="17">
        <f>HYPERLINK("https://docs.wto.org/imrd/directdoc.asp?DDFDocuments/v/G/TBTN17/TUR91.DOC","ES")</f>
      </c>
    </row>
    <row r="1743">
      <c r="A1743" s="11" t="s">
        <v>3871</v>
      </c>
      <c r="B1743" s="12" t="s">
        <v>185</v>
      </c>
      <c r="C1743" s="13">
        <v>42902</v>
      </c>
      <c r="D1743" s="14" t="s">
        <v>13</v>
      </c>
      <c r="E1743" s="15" t="s">
        <v>3872</v>
      </c>
      <c r="F1743" s="16"/>
      <c r="G1743" s="15" t="s">
        <v>3873</v>
      </c>
      <c r="H1743" s="15" t="s">
        <v>3874</v>
      </c>
      <c r="I1743" s="17">
        <f>HYPERLINK("https://docs.wto.org/imrd/directdoc.asp?DDFDocuments/q/G/TBTN17/UGA688.pdf","EN")</f>
      </c>
      <c r="J1743" s="17">
        <f>HYPERLINK("https://docs.wto.org/imrd/directdoc.asp?DDFDocuments/r/G/TBTN17/UGA688.pdf","FR")</f>
      </c>
      <c r="K1743" s="17">
        <f>HYPERLINK("https://docs.wto.org/imrd/directdoc.asp?DDFDocuments/s/G/TBTN17/UGA688.pdf","ES")</f>
      </c>
    </row>
    <row r="1744">
      <c r="A1744" s="11" t="s">
        <v>3875</v>
      </c>
      <c r="B1744" s="12" t="s">
        <v>185</v>
      </c>
      <c r="C1744" s="13">
        <v>42902</v>
      </c>
      <c r="D1744" s="14" t="s">
        <v>13</v>
      </c>
      <c r="E1744" s="15" t="s">
        <v>3876</v>
      </c>
      <c r="F1744" s="16" t="s">
        <v>3877</v>
      </c>
      <c r="G1744" s="15" t="s">
        <v>3878</v>
      </c>
      <c r="H1744" s="15" t="s">
        <v>3874</v>
      </c>
      <c r="I1744" s="17">
        <f>HYPERLINK("https://docs.wto.org/imrd/directdoc.asp?DDFDocuments/q/G/TBTN17/UGA689.pdf","EN")</f>
      </c>
      <c r="J1744" s="17">
        <f>HYPERLINK("https://docs.wto.org/imrd/directdoc.asp?DDFDocuments/r/G/TBTN17/UGA689.pdf","FR")</f>
      </c>
      <c r="K1744" s="17">
        <f>HYPERLINK("https://docs.wto.org/imrd/directdoc.asp?DDFDocuments/s/G/TBTN17/UGA689.pdf","ES")</f>
      </c>
    </row>
    <row r="1745">
      <c r="A1745" s="11" t="s">
        <v>3879</v>
      </c>
      <c r="B1745" s="12" t="s">
        <v>185</v>
      </c>
      <c r="C1745" s="13">
        <v>42902</v>
      </c>
      <c r="D1745" s="14" t="s">
        <v>13</v>
      </c>
      <c r="E1745" s="15" t="s">
        <v>3880</v>
      </c>
      <c r="F1745" s="16"/>
      <c r="G1745" s="15" t="s">
        <v>3881</v>
      </c>
      <c r="H1745" s="15" t="s">
        <v>3874</v>
      </c>
      <c r="I1745" s="17">
        <f>HYPERLINK("https://docs.wto.org/imrd/directdoc.asp?DDFDocuments/q/G/TBTN17/UGA690.pdf","EN")</f>
      </c>
      <c r="J1745" s="17">
        <f>HYPERLINK("https://docs.wto.org/imrd/directdoc.asp?DDFDocuments/r/G/TBTN17/UGA690.pdf","FR")</f>
      </c>
      <c r="K1745" s="17">
        <f>HYPERLINK("https://docs.wto.org/imrd/directdoc.asp?DDFDocuments/s/G/TBTN17/UGA690.pdf","ES")</f>
      </c>
    </row>
    <row r="1746">
      <c r="A1746" s="11" t="s">
        <v>3882</v>
      </c>
      <c r="B1746" s="12" t="s">
        <v>280</v>
      </c>
      <c r="C1746" s="13">
        <v>42901</v>
      </c>
      <c r="D1746" s="14" t="s">
        <v>13</v>
      </c>
      <c r="E1746" s="15" t="s">
        <v>3883</v>
      </c>
      <c r="F1746" s="16"/>
      <c r="G1746" s="15"/>
      <c r="H1746" s="15" t="s">
        <v>16</v>
      </c>
      <c r="I1746" s="17">
        <f>HYPERLINK("https://docs.wto.org/imrd/directdoc.asp?DDFDocuments/t/G/TBTN17/ARG321.DOC","EN")</f>
      </c>
      <c r="J1746" s="17">
        <f>HYPERLINK("https://docs.wto.org/imrd/directdoc.asp?DDFDocuments/u/G/TBTN17/ARG321.DOC","FR")</f>
      </c>
      <c r="K1746" s="17">
        <f>HYPERLINK("https://docs.wto.org/imrd/directdoc.asp?DDFDocuments/v/G/TBTN17/ARG321.DOC","ES")</f>
      </c>
    </row>
    <row r="1747">
      <c r="A1747" s="11" t="s">
        <v>3884</v>
      </c>
      <c r="B1747" s="12" t="s">
        <v>280</v>
      </c>
      <c r="C1747" s="13">
        <v>42901</v>
      </c>
      <c r="D1747" s="14" t="s">
        <v>13</v>
      </c>
      <c r="E1747" s="15" t="s">
        <v>3885</v>
      </c>
      <c r="F1747" s="16"/>
      <c r="G1747" s="15"/>
      <c r="H1747" s="15" t="s">
        <v>48</v>
      </c>
      <c r="I1747" s="17">
        <f>HYPERLINK("https://docs.wto.org/imrd/directdoc.asp?DDFDocuments/q/G/TBTN17/ARG322.pdf","EN")</f>
      </c>
      <c r="J1747" s="17">
        <f>HYPERLINK("https://docs.wto.org/imrd/directdoc.asp?DDFDocuments/r/G/TBTN17/ARG322.pdf","FR")</f>
      </c>
      <c r="K1747" s="17">
        <f>HYPERLINK("https://docs.wto.org/imrd/directdoc.asp?DDFDocuments/s/G/TBTN17/ARG322.pdf","ES")</f>
      </c>
    </row>
    <row r="1748">
      <c r="A1748" s="11" t="s">
        <v>3886</v>
      </c>
      <c r="B1748" s="12" t="s">
        <v>83</v>
      </c>
      <c r="C1748" s="13">
        <v>42901</v>
      </c>
      <c r="D1748" s="14" t="s">
        <v>109</v>
      </c>
      <c r="E1748" s="15"/>
      <c r="F1748" s="16" t="s">
        <v>1663</v>
      </c>
      <c r="G1748" s="15"/>
      <c r="H1748" s="15" t="s">
        <v>54</v>
      </c>
      <c r="I1748" s="17">
        <f>HYPERLINK("https://docs.wto.org/imrd/directdoc.asp?DDFDocuments/t/G/TBTN13/BRA549A2C1.DOC","EN")</f>
      </c>
      <c r="J1748" s="17">
        <f>HYPERLINK("https://docs.wto.org/imrd/directdoc.asp?DDFDocuments/u/G/TBTN13/BRA549A2C1.DOC","FR")</f>
      </c>
      <c r="K1748" s="17">
        <f>HYPERLINK("https://docs.wto.org/imrd/directdoc.asp?DDFDocuments/v/G/TBTN13/BRA549A2C1.DOC","ES")</f>
      </c>
    </row>
    <row r="1749">
      <c r="A1749" s="11" t="s">
        <v>3887</v>
      </c>
      <c r="B1749" s="12" t="s">
        <v>309</v>
      </c>
      <c r="C1749" s="13">
        <v>42901</v>
      </c>
      <c r="D1749" s="14" t="s">
        <v>13</v>
      </c>
      <c r="E1749" s="15" t="s">
        <v>3888</v>
      </c>
      <c r="F1749" s="16"/>
      <c r="G1749" s="15"/>
      <c r="H1749" s="15" t="s">
        <v>149</v>
      </c>
      <c r="I1749" s="17">
        <f>HYPERLINK("https://docs.wto.org/imrd/directdoc.asp?DDFDocuments/q/G/TBTN17/CHL408.pdf","EN")</f>
      </c>
      <c r="J1749" s="17">
        <f>HYPERLINK("https://docs.wto.org/imrd/directdoc.asp?DDFDocuments/r/G/TBTN17/CHL408.pdf","FR")</f>
      </c>
      <c r="K1749" s="17">
        <f>HYPERLINK("https://docs.wto.org/imrd/directdoc.asp?DDFDocuments/s/G/TBTN17/CHL408.pdf","ES")</f>
      </c>
    </row>
    <row r="1750">
      <c r="A1750" s="11" t="s">
        <v>3889</v>
      </c>
      <c r="B1750" s="12" t="s">
        <v>34</v>
      </c>
      <c r="C1750" s="13">
        <v>42901</v>
      </c>
      <c r="D1750" s="14" t="s">
        <v>13</v>
      </c>
      <c r="E1750" s="15" t="s">
        <v>3890</v>
      </c>
      <c r="F1750" s="16"/>
      <c r="G1750" s="15" t="s">
        <v>3784</v>
      </c>
      <c r="H1750" s="15" t="s">
        <v>102</v>
      </c>
      <c r="I1750" s="17">
        <f>HYPERLINK("https://docs.wto.org/imrd/directdoc.asp?DDFDocuments/t/G/TBTN17/SAU989.DOC","EN")</f>
      </c>
      <c r="J1750" s="17">
        <f>HYPERLINK("https://docs.wto.org/imrd/directdoc.asp?DDFDocuments/u/G/TBTN17/SAU989.DOC","FR")</f>
      </c>
      <c r="K1750" s="17">
        <f>HYPERLINK("https://docs.wto.org/imrd/directdoc.asp?DDFDocuments/v/G/TBTN17/SAU989.DOC","ES")</f>
      </c>
    </row>
    <row r="1751">
      <c r="A1751" s="11" t="s">
        <v>3891</v>
      </c>
      <c r="B1751" s="12" t="s">
        <v>321</v>
      </c>
      <c r="C1751" s="13">
        <v>42901</v>
      </c>
      <c r="D1751" s="14" t="s">
        <v>13</v>
      </c>
      <c r="E1751" s="15" t="s">
        <v>3892</v>
      </c>
      <c r="F1751" s="16"/>
      <c r="G1751" s="15"/>
      <c r="H1751" s="15" t="s">
        <v>138</v>
      </c>
      <c r="I1751" s="17">
        <f>HYPERLINK("https://docs.wto.org/imrd/directdoc.asp?DDFDocuments/t/G/TBTN17/TUR90.DOC","EN")</f>
      </c>
      <c r="J1751" s="17">
        <f>HYPERLINK("https://docs.wto.org/imrd/directdoc.asp?DDFDocuments/u/G/TBTN17/TUR90.DOC","FR")</f>
      </c>
      <c r="K1751" s="17">
        <f>HYPERLINK("https://docs.wto.org/imrd/directdoc.asp?DDFDocuments/v/G/TBTN17/TUR90.DOC","ES")</f>
      </c>
    </row>
    <row r="1752">
      <c r="A1752" s="11" t="s">
        <v>3893</v>
      </c>
      <c r="B1752" s="12" t="s">
        <v>185</v>
      </c>
      <c r="C1752" s="13">
        <v>42901</v>
      </c>
      <c r="D1752" s="14" t="s">
        <v>13</v>
      </c>
      <c r="E1752" s="15" t="s">
        <v>3894</v>
      </c>
      <c r="F1752" s="16"/>
      <c r="G1752" s="15" t="s">
        <v>3895</v>
      </c>
      <c r="H1752" s="15" t="s">
        <v>417</v>
      </c>
      <c r="I1752" s="17">
        <f>HYPERLINK("https://docs.wto.org/imrd/directdoc.asp?DDFDocuments/t/G/TBTN17/UGA687.DOC","EN")</f>
      </c>
      <c r="J1752" s="17">
        <f>HYPERLINK("https://docs.wto.org/imrd/directdoc.asp?DDFDocuments/u/G/TBTN17/UGA687.DOC","FR")</f>
      </c>
      <c r="K1752" s="17">
        <f>HYPERLINK("https://docs.wto.org/imrd/directdoc.asp?DDFDocuments/v/G/TBTN17/UGA687.DOC","ES")</f>
      </c>
    </row>
    <row r="1753">
      <c r="A1753" s="11" t="s">
        <v>3896</v>
      </c>
      <c r="B1753" s="12" t="s">
        <v>1991</v>
      </c>
      <c r="C1753" s="13">
        <v>42901</v>
      </c>
      <c r="D1753" s="14" t="s">
        <v>13</v>
      </c>
      <c r="E1753" s="15" t="s">
        <v>3897</v>
      </c>
      <c r="F1753" s="16"/>
      <c r="G1753" s="15"/>
      <c r="H1753" s="15" t="s">
        <v>42</v>
      </c>
      <c r="I1753" s="17">
        <f>HYPERLINK("https://docs.wto.org/imrd/directdoc.asp?DDFDocuments/t/G/TBTN17/URY14.DOC","EN")</f>
      </c>
      <c r="J1753" s="17">
        <f>HYPERLINK("https://docs.wto.org/imrd/directdoc.asp?DDFDocuments/u/G/TBTN17/URY14.DOC","FR")</f>
      </c>
      <c r="K1753" s="17">
        <f>HYPERLINK("https://docs.wto.org/imrd/directdoc.asp?DDFDocuments/v/G/TBTN17/URY14.DOC","ES")</f>
      </c>
    </row>
    <row r="1754">
      <c r="A1754" s="11" t="s">
        <v>3898</v>
      </c>
      <c r="B1754" s="12" t="s">
        <v>83</v>
      </c>
      <c r="C1754" s="13">
        <v>42900</v>
      </c>
      <c r="D1754" s="14" t="s">
        <v>51</v>
      </c>
      <c r="E1754" s="15" t="s">
        <v>3899</v>
      </c>
      <c r="F1754" s="16" t="s">
        <v>3900</v>
      </c>
      <c r="G1754" s="15"/>
      <c r="H1754" s="15" t="s">
        <v>399</v>
      </c>
      <c r="I1754" s="17">
        <f>HYPERLINK("https://docs.wto.org/imrd/directdoc.asp?DDFDocuments/q/G/TBTN13/BRA559A4.pdf","EN")</f>
      </c>
      <c r="J1754" s="17">
        <f>HYPERLINK("https://docs.wto.org/imrd/directdoc.asp?DDFDocuments/r/G/TBTN13/BRA559A4.pdf","FR")</f>
      </c>
      <c r="K1754" s="17">
        <f>HYPERLINK("https://docs.wto.org/imrd/directdoc.asp?DDFDocuments/s/G/TBTN13/BRA559A4.pdf","ES")</f>
      </c>
    </row>
    <row r="1755">
      <c r="A1755" s="11" t="s">
        <v>3901</v>
      </c>
      <c r="B1755" s="12" t="s">
        <v>248</v>
      </c>
      <c r="C1755" s="13">
        <v>42900</v>
      </c>
      <c r="D1755" s="14" t="s">
        <v>13</v>
      </c>
      <c r="E1755" s="15" t="s">
        <v>3902</v>
      </c>
      <c r="F1755" s="16" t="s">
        <v>3903</v>
      </c>
      <c r="G1755" s="15" t="s">
        <v>3904</v>
      </c>
      <c r="H1755" s="15" t="s">
        <v>68</v>
      </c>
      <c r="I1755" s="17">
        <f>HYPERLINK("https://docs.wto.org/imrd/directdoc.asp?DDFDocuments/q/G/TBTN17/CHN1202.pdf","EN")</f>
      </c>
      <c r="J1755" s="17">
        <f>HYPERLINK("https://docs.wto.org/imrd/directdoc.asp?DDFDocuments/r/G/TBTN17/CHN1202.pdf","FR")</f>
      </c>
      <c r="K1755" s="17">
        <f>HYPERLINK("https://docs.wto.org/imrd/directdoc.asp?DDFDocuments/s/G/TBTN17/CHN1202.pdf","ES")</f>
      </c>
    </row>
    <row r="1756">
      <c r="A1756" s="11" t="s">
        <v>3905</v>
      </c>
      <c r="B1756" s="12" t="s">
        <v>248</v>
      </c>
      <c r="C1756" s="13">
        <v>42900</v>
      </c>
      <c r="D1756" s="14" t="s">
        <v>13</v>
      </c>
      <c r="E1756" s="15" t="s">
        <v>3906</v>
      </c>
      <c r="F1756" s="16" t="s">
        <v>3241</v>
      </c>
      <c r="G1756" s="15" t="s">
        <v>1394</v>
      </c>
      <c r="H1756" s="15" t="s">
        <v>16</v>
      </c>
      <c r="I1756" s="17">
        <f>HYPERLINK("https://docs.wto.org/imrd/directdoc.asp?DDFDocuments/t/G/TBTN17/CHN1203.DOC","EN")</f>
      </c>
      <c r="J1756" s="17">
        <f>HYPERLINK("https://docs.wto.org/imrd/directdoc.asp?DDFDocuments/u/G/TBTN17/CHN1203.DOC","FR")</f>
      </c>
      <c r="K1756" s="17">
        <f>HYPERLINK("https://docs.wto.org/imrd/directdoc.asp?DDFDocuments/v/G/TBTN17/CHN1203.DOC","ES")</f>
      </c>
    </row>
    <row r="1757">
      <c r="A1757" s="11" t="s">
        <v>3907</v>
      </c>
      <c r="B1757" s="12" t="s">
        <v>248</v>
      </c>
      <c r="C1757" s="13">
        <v>42900</v>
      </c>
      <c r="D1757" s="14" t="s">
        <v>13</v>
      </c>
      <c r="E1757" s="15" t="s">
        <v>3908</v>
      </c>
      <c r="F1757" s="16" t="s">
        <v>467</v>
      </c>
      <c r="G1757" s="15" t="s">
        <v>431</v>
      </c>
      <c r="H1757" s="15" t="s">
        <v>16</v>
      </c>
      <c r="I1757" s="17">
        <f>HYPERLINK("https://docs.wto.org/imrd/directdoc.asp?DDFDocuments/t/G/TBTN17/CHN1204.DOC","EN")</f>
      </c>
      <c r="J1757" s="17">
        <f>HYPERLINK("https://docs.wto.org/imrd/directdoc.asp?DDFDocuments/u/G/TBTN17/CHN1204.DOC","FR")</f>
      </c>
      <c r="K1757" s="17">
        <f>HYPERLINK("https://docs.wto.org/imrd/directdoc.asp?DDFDocuments/v/G/TBTN17/CHN1204.DOC","ES")</f>
      </c>
    </row>
    <row r="1758">
      <c r="A1758" s="11" t="s">
        <v>3909</v>
      </c>
      <c r="B1758" s="12" t="s">
        <v>248</v>
      </c>
      <c r="C1758" s="13">
        <v>42900</v>
      </c>
      <c r="D1758" s="14" t="s">
        <v>13</v>
      </c>
      <c r="E1758" s="15" t="s">
        <v>3910</v>
      </c>
      <c r="F1758" s="16" t="s">
        <v>467</v>
      </c>
      <c r="G1758" s="15" t="s">
        <v>3911</v>
      </c>
      <c r="H1758" s="15" t="s">
        <v>16</v>
      </c>
      <c r="I1758" s="17">
        <f>HYPERLINK("https://docs.wto.org/imrd/directdoc.asp?DDFDocuments/t/G/TBTN17/CHN1205.DOC","EN")</f>
      </c>
      <c r="J1758" s="17">
        <f>HYPERLINK("https://docs.wto.org/imrd/directdoc.asp?DDFDocuments/u/G/TBTN17/CHN1205.DOC","FR")</f>
      </c>
      <c r="K1758" s="17">
        <f>HYPERLINK("https://docs.wto.org/imrd/directdoc.asp?DDFDocuments/v/G/TBTN17/CHN1205.DOC","ES")</f>
      </c>
    </row>
    <row r="1759">
      <c r="A1759" s="11" t="s">
        <v>3912</v>
      </c>
      <c r="B1759" s="12" t="s">
        <v>248</v>
      </c>
      <c r="C1759" s="13">
        <v>42900</v>
      </c>
      <c r="D1759" s="14" t="s">
        <v>13</v>
      </c>
      <c r="E1759" s="15" t="s">
        <v>3913</v>
      </c>
      <c r="F1759" s="16" t="s">
        <v>3914</v>
      </c>
      <c r="G1759" s="15"/>
      <c r="H1759" s="15" t="s">
        <v>16</v>
      </c>
      <c r="I1759" s="17">
        <f>HYPERLINK("https://docs.wto.org/imrd/directdoc.asp?DDFDocuments/q/G/TBTN17/CHN1206.pdf","EN")</f>
      </c>
      <c r="J1759" s="17">
        <f>HYPERLINK("https://docs.wto.org/imrd/directdoc.asp?DDFDocuments/r/G/TBTN17/CHN1206.pdf","FR")</f>
      </c>
      <c r="K1759" s="17">
        <f>HYPERLINK("https://docs.wto.org/imrd/directdoc.asp?DDFDocuments/s/G/TBTN17/CHN1206.pdf","ES")</f>
      </c>
    </row>
    <row r="1760">
      <c r="A1760" s="11" t="s">
        <v>3915</v>
      </c>
      <c r="B1760" s="12" t="s">
        <v>248</v>
      </c>
      <c r="C1760" s="13">
        <v>42900</v>
      </c>
      <c r="D1760" s="14" t="s">
        <v>13</v>
      </c>
      <c r="E1760" s="15" t="s">
        <v>3916</v>
      </c>
      <c r="F1760" s="16" t="s">
        <v>3917</v>
      </c>
      <c r="G1760" s="15" t="s">
        <v>778</v>
      </c>
      <c r="H1760" s="15" t="s">
        <v>16</v>
      </c>
      <c r="I1760" s="17">
        <f>HYPERLINK("https://docs.wto.org/imrd/directdoc.asp?DDFDocuments/q/G/TBTN17/CHN1207.pdf","EN")</f>
      </c>
      <c r="J1760" s="17">
        <f>HYPERLINK("https://docs.wto.org/imrd/directdoc.asp?DDFDocuments/r/G/TBTN17/CHN1207.pdf","FR")</f>
      </c>
      <c r="K1760" s="17">
        <f>HYPERLINK("https://docs.wto.org/imrd/directdoc.asp?DDFDocuments/s/G/TBTN17/CHN1207.pdf","ES")</f>
      </c>
    </row>
    <row r="1761">
      <c r="A1761" s="11" t="s">
        <v>3918</v>
      </c>
      <c r="B1761" s="12" t="s">
        <v>248</v>
      </c>
      <c r="C1761" s="13">
        <v>42900</v>
      </c>
      <c r="D1761" s="14" t="s">
        <v>13</v>
      </c>
      <c r="E1761" s="15" t="s">
        <v>3908</v>
      </c>
      <c r="F1761" s="16" t="s">
        <v>3919</v>
      </c>
      <c r="G1761" s="15" t="s">
        <v>3920</v>
      </c>
      <c r="H1761" s="15" t="s">
        <v>16</v>
      </c>
      <c r="I1761" s="17">
        <f>HYPERLINK("https://docs.wto.org/imrd/directdoc.asp?DDFDocuments/q/G/TBTN17/CHN1208.pdf","EN")</f>
      </c>
      <c r="J1761" s="17">
        <f>HYPERLINK("https://docs.wto.org/imrd/directdoc.asp?DDFDocuments/r/G/TBTN17/CHN1208.pdf","FR")</f>
      </c>
      <c r="K1761" s="17">
        <f>HYPERLINK("https://docs.wto.org/imrd/directdoc.asp?DDFDocuments/s/G/TBTN17/CHN1208.pdf","ES")</f>
      </c>
    </row>
    <row r="1762">
      <c r="A1762" s="11" t="s">
        <v>3921</v>
      </c>
      <c r="B1762" s="12" t="s">
        <v>3024</v>
      </c>
      <c r="C1762" s="13">
        <v>42900</v>
      </c>
      <c r="D1762" s="14" t="s">
        <v>13</v>
      </c>
      <c r="E1762" s="15" t="s">
        <v>3922</v>
      </c>
      <c r="F1762" s="16"/>
      <c r="G1762" s="15" t="s">
        <v>3026</v>
      </c>
      <c r="H1762" s="15" t="s">
        <v>48</v>
      </c>
      <c r="I1762" s="17">
        <f>HYPERLINK("https://docs.wto.org/imrd/directdoc.asp?DDFDocuments/t/G/TBTN17/CZE204.DOC","EN")</f>
      </c>
      <c r="J1762" s="17">
        <f>HYPERLINK("https://docs.wto.org/imrd/directdoc.asp?DDFDocuments/u/G/TBTN17/CZE204.DOC","FR")</f>
      </c>
      <c r="K1762" s="17">
        <f>HYPERLINK("https://docs.wto.org/imrd/directdoc.asp?DDFDocuments/v/G/TBTN17/CZE204.DOC","ES")</f>
      </c>
    </row>
    <row r="1763">
      <c r="A1763" s="11" t="s">
        <v>3923</v>
      </c>
      <c r="B1763" s="12" t="s">
        <v>369</v>
      </c>
      <c r="C1763" s="13">
        <v>42900</v>
      </c>
      <c r="D1763" s="14" t="s">
        <v>51</v>
      </c>
      <c r="E1763" s="15"/>
      <c r="F1763" s="16"/>
      <c r="G1763" s="15"/>
      <c r="H1763" s="15" t="s">
        <v>59</v>
      </c>
      <c r="I1763" s="17">
        <f>HYPERLINK("https://docs.wto.org/imrd/directdoc.asp?DDFDocuments/q/G/TBTN13/ECU99A4.pdf","EN")</f>
      </c>
      <c r="J1763" s="17">
        <f>HYPERLINK("https://docs.wto.org/imrd/directdoc.asp?DDFDocuments/r/G/TBTN13/ECU99A4.pdf","FR")</f>
      </c>
      <c r="K1763" s="17">
        <f>HYPERLINK("https://docs.wto.org/imrd/directdoc.asp?DDFDocuments/s/G/TBTN13/ECU99A4.pdf","ES")</f>
      </c>
    </row>
    <row r="1764">
      <c r="A1764" s="11" t="s">
        <v>3924</v>
      </c>
      <c r="B1764" s="12" t="s">
        <v>44</v>
      </c>
      <c r="C1764" s="13">
        <v>42900</v>
      </c>
      <c r="D1764" s="14" t="s">
        <v>51</v>
      </c>
      <c r="E1764" s="15"/>
      <c r="F1764" s="16"/>
      <c r="G1764" s="15"/>
      <c r="H1764" s="15" t="s">
        <v>118</v>
      </c>
      <c r="I1764" s="17">
        <f>HYPERLINK("https://docs.wto.org/imrd/directdoc.asp?DDFDocuments/q/G/TBTN16/MEX332A2.pdf","EN")</f>
      </c>
      <c r="J1764" s="17">
        <f>HYPERLINK("https://docs.wto.org/imrd/directdoc.asp?DDFDocuments/r/G/TBTN16/MEX332A2.pdf","FR")</f>
      </c>
      <c r="K1764" s="17">
        <f>HYPERLINK("https://docs.wto.org/imrd/directdoc.asp?DDFDocuments/s/G/TBTN16/MEX332A2.pdf","ES")</f>
      </c>
    </row>
    <row r="1765">
      <c r="A1765" s="11" t="s">
        <v>3925</v>
      </c>
      <c r="B1765" s="12" t="s">
        <v>185</v>
      </c>
      <c r="C1765" s="13">
        <v>42900</v>
      </c>
      <c r="D1765" s="14" t="s">
        <v>13</v>
      </c>
      <c r="E1765" s="15" t="s">
        <v>3926</v>
      </c>
      <c r="F1765" s="16" t="s">
        <v>3927</v>
      </c>
      <c r="G1765" s="15" t="s">
        <v>549</v>
      </c>
      <c r="H1765" s="15" t="s">
        <v>220</v>
      </c>
      <c r="I1765" s="17">
        <f>HYPERLINK("https://docs.wto.org/imrd/directdoc.asp?DDFDocuments/q/G/TBTN17/UGA686.pdf","EN")</f>
      </c>
      <c r="J1765" s="17">
        <f>HYPERLINK("https://docs.wto.org/imrd/directdoc.asp?DDFDocuments/r/G/TBTN17/UGA686.pdf","FR")</f>
      </c>
      <c r="K1765" s="17">
        <f>HYPERLINK("https://docs.wto.org/imrd/directdoc.asp?DDFDocuments/s/G/TBTN17/UGA686.pdf","ES")</f>
      </c>
    </row>
    <row r="1766">
      <c r="A1766" s="11" t="s">
        <v>3928</v>
      </c>
      <c r="B1766" s="12" t="s">
        <v>12</v>
      </c>
      <c r="C1766" s="13">
        <v>42899</v>
      </c>
      <c r="D1766" s="14" t="s">
        <v>13</v>
      </c>
      <c r="E1766" s="15" t="s">
        <v>14</v>
      </c>
      <c r="F1766" s="16"/>
      <c r="G1766" s="15"/>
      <c r="H1766" s="15" t="s">
        <v>16</v>
      </c>
      <c r="I1766" s="17">
        <f>HYPERLINK("https://docs.wto.org/imrd/directdoc.asp?DDFDocuments/q/G/TBTN17/GTM93.pdf","EN")</f>
      </c>
      <c r="J1766" s="17">
        <f>HYPERLINK("https://docs.wto.org/imrd/directdoc.asp?DDFDocuments/r/G/TBTN17/GTM93.pdf","FR")</f>
      </c>
      <c r="K1766" s="17">
        <f>HYPERLINK("https://docs.wto.org/imrd/directdoc.asp?DDFDocuments/s/G/TBTN17/GTM93.pdf","ES")</f>
      </c>
    </row>
    <row r="1767">
      <c r="A1767" s="11" t="s">
        <v>3929</v>
      </c>
      <c r="B1767" s="12" t="s">
        <v>12</v>
      </c>
      <c r="C1767" s="13">
        <v>42899</v>
      </c>
      <c r="D1767" s="14" t="s">
        <v>13</v>
      </c>
      <c r="E1767" s="15" t="s">
        <v>14</v>
      </c>
      <c r="F1767" s="16"/>
      <c r="G1767" s="15" t="s">
        <v>15</v>
      </c>
      <c r="H1767" s="15" t="s">
        <v>16</v>
      </c>
      <c r="I1767" s="17">
        <f>HYPERLINK("https://docs.wto.org/imrd/directdoc.asp?DDFDocuments/q/G/TBTN17/GTM94.pdf","EN")</f>
      </c>
      <c r="J1767" s="17">
        <f>HYPERLINK("https://docs.wto.org/imrd/directdoc.asp?DDFDocuments/r/G/TBTN17/GTM94.pdf","FR")</f>
      </c>
      <c r="K1767" s="17">
        <f>HYPERLINK("https://docs.wto.org/imrd/directdoc.asp?DDFDocuments/s/G/TBTN17/GTM94.pdf","ES")</f>
      </c>
    </row>
    <row r="1768">
      <c r="A1768" s="11" t="s">
        <v>3930</v>
      </c>
      <c r="B1768" s="12" t="s">
        <v>18</v>
      </c>
      <c r="C1768" s="13">
        <v>42899</v>
      </c>
      <c r="D1768" s="14" t="s">
        <v>13</v>
      </c>
      <c r="E1768" s="15"/>
      <c r="F1768" s="16"/>
      <c r="G1768" s="15" t="s">
        <v>1679</v>
      </c>
      <c r="H1768" s="15" t="s">
        <v>142</v>
      </c>
      <c r="I1768" s="17">
        <f>HYPERLINK("https://docs.wto.org/imrd/directdoc.asp?DDFDocuments/q/G/TBTN17/KEN585.pdf","EN")</f>
      </c>
      <c r="J1768" s="17">
        <f>HYPERLINK("https://docs.wto.org/imrd/directdoc.asp?DDFDocuments/r/G/TBTN17/KEN585.pdf","FR")</f>
      </c>
      <c r="K1768" s="17">
        <f>HYPERLINK("https://docs.wto.org/imrd/directdoc.asp?DDFDocuments/s/G/TBTN17/KEN585.pdf","ES")</f>
      </c>
    </row>
    <row r="1769">
      <c r="A1769" s="11" t="s">
        <v>3931</v>
      </c>
      <c r="B1769" s="12" t="s">
        <v>18</v>
      </c>
      <c r="C1769" s="13">
        <v>42899</v>
      </c>
      <c r="D1769" s="14" t="s">
        <v>13</v>
      </c>
      <c r="E1769" s="15"/>
      <c r="F1769" s="16"/>
      <c r="G1769" s="15" t="s">
        <v>3932</v>
      </c>
      <c r="H1769" s="15" t="s">
        <v>142</v>
      </c>
      <c r="I1769" s="17">
        <f>HYPERLINK("https://docs.wto.org/imrd/directdoc.asp?DDFDocuments/t/G/TBTN17/KEN586.DOC","EN")</f>
      </c>
      <c r="J1769" s="17">
        <f>HYPERLINK("https://docs.wto.org/imrd/directdoc.asp?DDFDocuments/u/G/TBTN17/KEN586.DOC","FR")</f>
      </c>
      <c r="K1769" s="17">
        <f>HYPERLINK("https://docs.wto.org/imrd/directdoc.asp?DDFDocuments/v/G/TBTN17/KEN586.DOC","ES")</f>
      </c>
    </row>
    <row r="1770">
      <c r="A1770" s="11" t="s">
        <v>3933</v>
      </c>
      <c r="B1770" s="12" t="s">
        <v>18</v>
      </c>
      <c r="C1770" s="13">
        <v>42899</v>
      </c>
      <c r="D1770" s="14" t="s">
        <v>13</v>
      </c>
      <c r="E1770" s="15"/>
      <c r="F1770" s="16"/>
      <c r="G1770" s="15" t="s">
        <v>2759</v>
      </c>
      <c r="H1770" s="15" t="s">
        <v>142</v>
      </c>
      <c r="I1770" s="17">
        <f>HYPERLINK("https://docs.wto.org/imrd/directdoc.asp?DDFDocuments/t/G/TBTN17/KEN587.DOC","EN")</f>
      </c>
      <c r="J1770" s="17">
        <f>HYPERLINK("https://docs.wto.org/imrd/directdoc.asp?DDFDocuments/u/G/TBTN17/KEN587.DOC","FR")</f>
      </c>
      <c r="K1770" s="17">
        <f>HYPERLINK("https://docs.wto.org/imrd/directdoc.asp?DDFDocuments/v/G/TBTN17/KEN587.DOC","ES")</f>
      </c>
    </row>
    <row r="1771">
      <c r="A1771" s="11" t="s">
        <v>3934</v>
      </c>
      <c r="B1771" s="12" t="s">
        <v>18</v>
      </c>
      <c r="C1771" s="13">
        <v>42899</v>
      </c>
      <c r="D1771" s="14" t="s">
        <v>13</v>
      </c>
      <c r="E1771" s="15"/>
      <c r="F1771" s="16"/>
      <c r="G1771" s="15" t="s">
        <v>3932</v>
      </c>
      <c r="H1771" s="15" t="s">
        <v>142</v>
      </c>
      <c r="I1771" s="17">
        <f>HYPERLINK("https://docs.wto.org/imrd/directdoc.asp?DDFDocuments/t/G/TBTN17/KEN588.DOC","EN")</f>
      </c>
      <c r="J1771" s="17">
        <f>HYPERLINK("https://docs.wto.org/imrd/directdoc.asp?DDFDocuments/u/G/TBTN17/KEN588.DOC","FR")</f>
      </c>
      <c r="K1771" s="17">
        <f>HYPERLINK("https://docs.wto.org/imrd/directdoc.asp?DDFDocuments/v/G/TBTN17/KEN588.DOC","ES")</f>
      </c>
    </row>
    <row r="1772">
      <c r="A1772" s="11" t="s">
        <v>3935</v>
      </c>
      <c r="B1772" s="12" t="s">
        <v>44</v>
      </c>
      <c r="C1772" s="13">
        <v>42899</v>
      </c>
      <c r="D1772" s="14" t="s">
        <v>13</v>
      </c>
      <c r="E1772" s="15" t="s">
        <v>2869</v>
      </c>
      <c r="F1772" s="16"/>
      <c r="G1772" s="15"/>
      <c r="H1772" s="15" t="s">
        <v>68</v>
      </c>
      <c r="I1772" s="17">
        <f>HYPERLINK("https://docs.wto.org/imrd/directdoc.asp?DDFDocuments/t/G/TBTN17/MEX360.DOC","EN")</f>
      </c>
      <c r="J1772" s="17">
        <f>HYPERLINK("https://docs.wto.org/imrd/directdoc.asp?DDFDocuments/u/G/TBTN17/MEX360.DOC","FR")</f>
      </c>
      <c r="K1772" s="17">
        <f>HYPERLINK("https://docs.wto.org/imrd/directdoc.asp?DDFDocuments/v/G/TBTN17/MEX360.DOC","ES")</f>
      </c>
    </row>
    <row r="1773">
      <c r="A1773" s="11" t="s">
        <v>3936</v>
      </c>
      <c r="B1773" s="12" t="s">
        <v>44</v>
      </c>
      <c r="C1773" s="13">
        <v>42899</v>
      </c>
      <c r="D1773" s="14" t="s">
        <v>13</v>
      </c>
      <c r="E1773" s="15" t="s">
        <v>3937</v>
      </c>
      <c r="F1773" s="16"/>
      <c r="G1773" s="15"/>
      <c r="H1773" s="15" t="s">
        <v>48</v>
      </c>
      <c r="I1773" s="17">
        <f>HYPERLINK("https://docs.wto.org/imrd/directdoc.asp?DDFDocuments/t/G/TBTN17/MEX361.DOC","EN")</f>
      </c>
      <c r="J1773" s="17">
        <f>HYPERLINK("https://docs.wto.org/imrd/directdoc.asp?DDFDocuments/u/G/TBTN17/MEX361.DOC","FR")</f>
      </c>
      <c r="K1773" s="17">
        <f>HYPERLINK("https://docs.wto.org/imrd/directdoc.asp?DDFDocuments/v/G/TBTN17/MEX361.DOC","ES")</f>
      </c>
    </row>
    <row r="1774">
      <c r="A1774" s="11" t="s">
        <v>3938</v>
      </c>
      <c r="B1774" s="12" t="s">
        <v>744</v>
      </c>
      <c r="C1774" s="13">
        <v>42899</v>
      </c>
      <c r="D1774" s="14" t="s">
        <v>51</v>
      </c>
      <c r="E1774" s="15" t="s">
        <v>3939</v>
      </c>
      <c r="F1774" s="16" t="s">
        <v>3940</v>
      </c>
      <c r="G1774" s="15"/>
      <c r="H1774" s="15" t="s">
        <v>232</v>
      </c>
      <c r="I1774" s="17">
        <f>HYPERLINK("https://docs.wto.org/imrd/directdoc.asp?DDFDocuments/q/G/TBTN16/UKR109A1.pdf","EN")</f>
      </c>
      <c r="J1774" s="17">
        <f>HYPERLINK("https://docs.wto.org/imrd/directdoc.asp?DDFDocuments/r/G/TBTN16/UKR109A1.pdf","FR")</f>
      </c>
      <c r="K1774" s="17">
        <f>HYPERLINK("https://docs.wto.org/imrd/directdoc.asp?DDFDocuments/s/G/TBTN16/UKR109A1.pdf","ES")</f>
      </c>
    </row>
    <row r="1775">
      <c r="A1775" s="11" t="s">
        <v>3941</v>
      </c>
      <c r="B1775" s="12" t="s">
        <v>56</v>
      </c>
      <c r="C1775" s="13">
        <v>42899</v>
      </c>
      <c r="D1775" s="14" t="s">
        <v>51</v>
      </c>
      <c r="E1775" s="15" t="s">
        <v>3942</v>
      </c>
      <c r="F1775" s="16"/>
      <c r="G1775" s="15" t="s">
        <v>3943</v>
      </c>
      <c r="H1775" s="15" t="s">
        <v>59</v>
      </c>
      <c r="I1775" s="17">
        <f>HYPERLINK("https://docs.wto.org/imrd/directdoc.asp?DDFDocuments/t/G/TBTN16/USA1146A2.DOC","EN")</f>
      </c>
      <c r="J1775" s="17">
        <f>HYPERLINK("https://docs.wto.org/imrd/directdoc.asp?DDFDocuments/u/G/TBTN16/USA1146A2.DOC","FR")</f>
      </c>
      <c r="K1775" s="17">
        <f>HYPERLINK("https://docs.wto.org/imrd/directdoc.asp?DDFDocuments/v/G/TBTN16/USA1146A2.DOC","ES")</f>
      </c>
    </row>
    <row r="1776">
      <c r="A1776" s="11" t="s">
        <v>3944</v>
      </c>
      <c r="B1776" s="12" t="s">
        <v>56</v>
      </c>
      <c r="C1776" s="13">
        <v>42899</v>
      </c>
      <c r="D1776" s="14" t="s">
        <v>13</v>
      </c>
      <c r="E1776" s="15" t="s">
        <v>2000</v>
      </c>
      <c r="F1776" s="16"/>
      <c r="G1776" s="15" t="s">
        <v>3945</v>
      </c>
      <c r="H1776" s="15" t="s">
        <v>209</v>
      </c>
      <c r="I1776" s="17">
        <f>HYPERLINK("https://docs.wto.org/imrd/directdoc.asp?DDFDocuments/q/G/TBTN17/USA1295.pdf","EN")</f>
      </c>
      <c r="J1776" s="17">
        <f>HYPERLINK("https://docs.wto.org/imrd/directdoc.asp?DDFDocuments/r/G/TBTN17/USA1295.pdf","FR")</f>
      </c>
      <c r="K1776" s="17">
        <f>HYPERLINK("https://docs.wto.org/imrd/directdoc.asp?DDFDocuments/s/G/TBTN17/USA1295.pdf","ES")</f>
      </c>
    </row>
    <row r="1777">
      <c r="A1777" s="11" t="s">
        <v>3946</v>
      </c>
      <c r="B1777" s="12" t="s">
        <v>56</v>
      </c>
      <c r="C1777" s="13">
        <v>42899</v>
      </c>
      <c r="D1777" s="14" t="s">
        <v>51</v>
      </c>
      <c r="E1777" s="15" t="s">
        <v>3947</v>
      </c>
      <c r="F1777" s="16"/>
      <c r="G1777" s="15" t="s">
        <v>3948</v>
      </c>
      <c r="H1777" s="15" t="s">
        <v>54</v>
      </c>
      <c r="I1777" s="17">
        <f>HYPERLINK("https://docs.wto.org/imrd/directdoc.asp?DDFDocuments/q/G/TBTN13/USA777A6.pdf","EN")</f>
      </c>
      <c r="J1777" s="17">
        <f>HYPERLINK("https://docs.wto.org/imrd/directdoc.asp?DDFDocuments/r/G/TBTN13/USA777A6.pdf","FR")</f>
      </c>
      <c r="K1777" s="17">
        <f>HYPERLINK("https://docs.wto.org/imrd/directdoc.asp?DDFDocuments/s/G/TBTN13/USA777A6.pdf","ES")</f>
      </c>
    </row>
    <row r="1778">
      <c r="A1778" s="11" t="s">
        <v>3949</v>
      </c>
      <c r="B1778" s="12" t="s">
        <v>34</v>
      </c>
      <c r="C1778" s="13">
        <v>42898</v>
      </c>
      <c r="D1778" s="14" t="s">
        <v>13</v>
      </c>
      <c r="E1778" s="15" t="s">
        <v>3950</v>
      </c>
      <c r="F1778" s="16"/>
      <c r="G1778" s="15" t="s">
        <v>1754</v>
      </c>
      <c r="H1778" s="15" t="s">
        <v>102</v>
      </c>
      <c r="I1778" s="17">
        <f>HYPERLINK("https://docs.wto.org/imrd/directdoc.asp?DDFDocuments/t/G/TBTN17/SAU987.DOC","EN")</f>
      </c>
      <c r="J1778" s="17">
        <f>HYPERLINK("https://docs.wto.org/imrd/directdoc.asp?DDFDocuments/u/G/TBTN17/SAU987.DOC","FR")</f>
      </c>
      <c r="K1778" s="17">
        <f>HYPERLINK("https://docs.wto.org/imrd/directdoc.asp?DDFDocuments/v/G/TBTN17/SAU987.DOC","ES")</f>
      </c>
    </row>
    <row r="1779">
      <c r="A1779" s="11" t="s">
        <v>3951</v>
      </c>
      <c r="B1779" s="12" t="s">
        <v>34</v>
      </c>
      <c r="C1779" s="13">
        <v>42898</v>
      </c>
      <c r="D1779" s="14" t="s">
        <v>13</v>
      </c>
      <c r="E1779" s="15" t="s">
        <v>3952</v>
      </c>
      <c r="F1779" s="16"/>
      <c r="G1779" s="15" t="s">
        <v>1754</v>
      </c>
      <c r="H1779" s="15" t="s">
        <v>102</v>
      </c>
      <c r="I1779" s="17">
        <f>HYPERLINK("https://docs.wto.org/imrd/directdoc.asp?DDFDocuments/t/G/TBTN17/SAU988.DOC","EN")</f>
      </c>
      <c r="J1779" s="17">
        <f>HYPERLINK("https://docs.wto.org/imrd/directdoc.asp?DDFDocuments/u/G/TBTN17/SAU988.DOC","FR")</f>
      </c>
      <c r="K1779" s="17">
        <f>HYPERLINK("https://docs.wto.org/imrd/directdoc.asp?DDFDocuments/v/G/TBTN17/SAU988.DOC","ES")</f>
      </c>
    </row>
    <row r="1780">
      <c r="A1780" s="11" t="s">
        <v>3953</v>
      </c>
      <c r="B1780" s="12" t="s">
        <v>83</v>
      </c>
      <c r="C1780" s="13">
        <v>42895</v>
      </c>
      <c r="D1780" s="14" t="s">
        <v>51</v>
      </c>
      <c r="E1780" s="15"/>
      <c r="F1780" s="16" t="s">
        <v>3954</v>
      </c>
      <c r="G1780" s="15" t="s">
        <v>677</v>
      </c>
      <c r="H1780" s="15" t="s">
        <v>2273</v>
      </c>
      <c r="I1780" s="17">
        <f>HYPERLINK("https://docs.wto.org/imrd/directdoc.asp?DDFDocuments/q/G/TBTN16/BRA701A2.pdf","EN")</f>
      </c>
      <c r="J1780" s="17">
        <f>HYPERLINK("https://docs.wto.org/imrd/directdoc.asp?DDFDocuments/r/G/TBTN16/BRA701A2.pdf","FR")</f>
      </c>
      <c r="K1780" s="17">
        <f>HYPERLINK("https://docs.wto.org/imrd/directdoc.asp?DDFDocuments/s/G/TBTN16/BRA701A2.pdf","ES")</f>
      </c>
    </row>
    <row r="1781">
      <c r="A1781" s="11" t="s">
        <v>3955</v>
      </c>
      <c r="B1781" s="12" t="s">
        <v>341</v>
      </c>
      <c r="C1781" s="13">
        <v>42895</v>
      </c>
      <c r="D1781" s="14" t="s">
        <v>13</v>
      </c>
      <c r="E1781" s="15" t="s">
        <v>3956</v>
      </c>
      <c r="F1781" s="16"/>
      <c r="G1781" s="15"/>
      <c r="H1781" s="15" t="s">
        <v>16</v>
      </c>
      <c r="I1781" s="17">
        <f>HYPERLINK("https://docs.wto.org/imrd/directdoc.asp?DDFDocuments/t/G/TBTN17/KOR718.DOC","EN")</f>
      </c>
      <c r="J1781" s="17">
        <f>HYPERLINK("https://docs.wto.org/imrd/directdoc.asp?DDFDocuments/u/G/TBTN17/KOR718.DOC","FR")</f>
      </c>
      <c r="K1781" s="17">
        <f>HYPERLINK("https://docs.wto.org/imrd/directdoc.asp?DDFDocuments/v/G/TBTN17/KOR718.DOC","ES")</f>
      </c>
    </row>
    <row r="1782">
      <c r="A1782" s="11" t="s">
        <v>3957</v>
      </c>
      <c r="B1782" s="12" t="s">
        <v>44</v>
      </c>
      <c r="C1782" s="13">
        <v>42895</v>
      </c>
      <c r="D1782" s="14" t="s">
        <v>13</v>
      </c>
      <c r="E1782" s="15" t="s">
        <v>3958</v>
      </c>
      <c r="F1782" s="16"/>
      <c r="G1782" s="15"/>
      <c r="H1782" s="15" t="s">
        <v>48</v>
      </c>
      <c r="I1782" s="17">
        <f>HYPERLINK("https://docs.wto.org/imrd/directdoc.asp?DDFDocuments/t/G/TBTN17/MEX359.DOC","EN")</f>
      </c>
      <c r="J1782" s="17">
        <f>HYPERLINK("https://docs.wto.org/imrd/directdoc.asp?DDFDocuments/u/G/TBTN17/MEX359.DOC","FR")</f>
      </c>
      <c r="K1782" s="17">
        <f>HYPERLINK("https://docs.wto.org/imrd/directdoc.asp?DDFDocuments/v/G/TBTN17/MEX359.DOC","ES")</f>
      </c>
    </row>
    <row r="1783">
      <c r="A1783" s="11" t="s">
        <v>3959</v>
      </c>
      <c r="B1783" s="12" t="s">
        <v>371</v>
      </c>
      <c r="C1783" s="13">
        <v>42895</v>
      </c>
      <c r="D1783" s="14" t="s">
        <v>13</v>
      </c>
      <c r="E1783" s="15" t="s">
        <v>3960</v>
      </c>
      <c r="F1783" s="16" t="s">
        <v>3961</v>
      </c>
      <c r="G1783" s="15"/>
      <c r="H1783" s="15" t="s">
        <v>198</v>
      </c>
      <c r="I1783" s="17">
        <f>HYPERLINK("https://docs.wto.org/imrd/directdoc.asp?DDFDocuments/q/G/TBTN17/PER95.pdf","EN")</f>
      </c>
      <c r="J1783" s="17">
        <f>HYPERLINK("https://docs.wto.org/imrd/directdoc.asp?DDFDocuments/r/G/TBTN17/PER95.pdf","FR")</f>
      </c>
      <c r="K1783" s="17">
        <f>HYPERLINK("https://docs.wto.org/imrd/directdoc.asp?DDFDocuments/s/G/TBTN17/PER95.pdf","ES")</f>
      </c>
    </row>
    <row r="1784">
      <c r="A1784" s="11" t="s">
        <v>3962</v>
      </c>
      <c r="B1784" s="12" t="s">
        <v>126</v>
      </c>
      <c r="C1784" s="13">
        <v>42895</v>
      </c>
      <c r="D1784" s="14" t="s">
        <v>13</v>
      </c>
      <c r="E1784" s="15" t="s">
        <v>3963</v>
      </c>
      <c r="F1784" s="16" t="s">
        <v>3964</v>
      </c>
      <c r="G1784" s="15" t="s">
        <v>298</v>
      </c>
      <c r="H1784" s="15" t="s">
        <v>265</v>
      </c>
      <c r="I1784" s="17">
        <f>HYPERLINK("https://docs.wto.org/imrd/directdoc.asp?DDFDocuments/q/G/TBTN17/TPKM275.pdf","EN")</f>
      </c>
      <c r="J1784" s="17">
        <f>HYPERLINK("https://docs.wto.org/imrd/directdoc.asp?DDFDocuments/r/G/TBTN17/TPKM275.pdf","FR")</f>
      </c>
      <c r="K1784" s="17">
        <f>HYPERLINK("https://docs.wto.org/imrd/directdoc.asp?DDFDocuments/s/G/TBTN17/TPKM275.pdf","ES")</f>
      </c>
    </row>
    <row r="1785">
      <c r="A1785" s="11" t="s">
        <v>3965</v>
      </c>
      <c r="B1785" s="12" t="s">
        <v>39</v>
      </c>
      <c r="C1785" s="13">
        <v>42894</v>
      </c>
      <c r="D1785" s="14" t="s">
        <v>51</v>
      </c>
      <c r="E1785" s="15" t="s">
        <v>3966</v>
      </c>
      <c r="F1785" s="16"/>
      <c r="G1785" s="15" t="s">
        <v>3967</v>
      </c>
      <c r="H1785" s="15" t="s">
        <v>54</v>
      </c>
      <c r="I1785" s="17">
        <f>HYPERLINK("https://docs.wto.org/imrd/directdoc.asp?DDFDocuments/t/G/TBTN17/CAN513A1.DOC","EN")</f>
      </c>
      <c r="J1785" s="17">
        <f>HYPERLINK("https://docs.wto.org/imrd/directdoc.asp?DDFDocuments/u/G/TBTN17/CAN513A1.DOC","FR")</f>
      </c>
      <c r="K1785" s="17">
        <f>HYPERLINK("https://docs.wto.org/imrd/directdoc.asp?DDFDocuments/v/G/TBTN17/CAN513A1.DOC","ES")</f>
      </c>
    </row>
    <row r="1786">
      <c r="A1786" s="11" t="s">
        <v>3968</v>
      </c>
      <c r="B1786" s="12" t="s">
        <v>39</v>
      </c>
      <c r="C1786" s="13">
        <v>42894</v>
      </c>
      <c r="D1786" s="14" t="s">
        <v>13</v>
      </c>
      <c r="E1786" s="15" t="s">
        <v>163</v>
      </c>
      <c r="F1786" s="16"/>
      <c r="G1786" s="15" t="s">
        <v>164</v>
      </c>
      <c r="H1786" s="15" t="s">
        <v>48</v>
      </c>
      <c r="I1786" s="17">
        <f>HYPERLINK("https://docs.wto.org/imrd/directdoc.asp?DDFDocuments/t/G/TBTN17/CAN527.DOC","EN")</f>
      </c>
      <c r="J1786" s="17">
        <f>HYPERLINK("https://docs.wto.org/imrd/directdoc.asp?DDFDocuments/u/G/TBTN17/CAN527.DOC","FR")</f>
      </c>
      <c r="K1786" s="17">
        <f>HYPERLINK("https://docs.wto.org/imrd/directdoc.asp?DDFDocuments/v/G/TBTN17/CAN527.DOC","ES")</f>
      </c>
    </row>
    <row r="1787">
      <c r="A1787" s="11" t="s">
        <v>3969</v>
      </c>
      <c r="B1787" s="12" t="s">
        <v>1301</v>
      </c>
      <c r="C1787" s="13">
        <v>42894</v>
      </c>
      <c r="D1787" s="14" t="s">
        <v>51</v>
      </c>
      <c r="E1787" s="15" t="s">
        <v>3970</v>
      </c>
      <c r="F1787" s="16"/>
      <c r="G1787" s="15" t="s">
        <v>3971</v>
      </c>
      <c r="H1787" s="15"/>
      <c r="I1787" s="17">
        <f>HYPERLINK("https://docs.wto.org/imrd/directdoc.asp?DDFDocuments/t/G/TBTN08/CRI74A1.DOC","EN")</f>
      </c>
      <c r="J1787" s="17">
        <f>HYPERLINK("https://docs.wto.org/imrd/directdoc.asp?DDFDocuments/u/G/TBTN08/CRI74A1.DOC","FR")</f>
      </c>
      <c r="K1787" s="17">
        <f>HYPERLINK("https://docs.wto.org/imrd/directdoc.asp?DDFDocuments/v/G/TBTN08/CRI74A1.DOC","ES")</f>
      </c>
    </row>
    <row r="1788">
      <c r="A1788" s="11" t="s">
        <v>3972</v>
      </c>
      <c r="B1788" s="12" t="s">
        <v>238</v>
      </c>
      <c r="C1788" s="13">
        <v>42894</v>
      </c>
      <c r="D1788" s="14" t="s">
        <v>13</v>
      </c>
      <c r="E1788" s="15" t="s">
        <v>3973</v>
      </c>
      <c r="F1788" s="16"/>
      <c r="G1788" s="15"/>
      <c r="H1788" s="15" t="s">
        <v>209</v>
      </c>
      <c r="I1788" s="17">
        <f>HYPERLINK("https://docs.wto.org/imrd/directdoc.asp?DDFDocuments/q/G/TBTN17/PAN94.pdf","EN")</f>
      </c>
      <c r="J1788" s="17">
        <f>HYPERLINK("https://docs.wto.org/imrd/directdoc.asp?DDFDocuments/r/G/TBTN17/PAN94.pdf","FR")</f>
      </c>
      <c r="K1788" s="17">
        <f>HYPERLINK("https://docs.wto.org/imrd/directdoc.asp?DDFDocuments/s/G/TBTN17/PAN94.pdf","ES")</f>
      </c>
    </row>
    <row r="1789">
      <c r="A1789" s="11" t="s">
        <v>3974</v>
      </c>
      <c r="B1789" s="12" t="s">
        <v>1857</v>
      </c>
      <c r="C1789" s="13">
        <v>42894</v>
      </c>
      <c r="D1789" s="14" t="s">
        <v>13</v>
      </c>
      <c r="E1789" s="15" t="s">
        <v>3975</v>
      </c>
      <c r="F1789" s="16"/>
      <c r="G1789" s="15"/>
      <c r="H1789" s="15" t="s">
        <v>2344</v>
      </c>
      <c r="I1789" s="17">
        <f>HYPERLINK("https://docs.wto.org/imrd/directdoc.asp?DDFDocuments/q/G/TBTN17/PRY94.pdf","EN")</f>
      </c>
      <c r="J1789" s="17">
        <f>HYPERLINK("https://docs.wto.org/imrd/directdoc.asp?DDFDocuments/r/G/TBTN17/PRY94.pdf","FR")</f>
      </c>
      <c r="K1789" s="17">
        <f>HYPERLINK("https://docs.wto.org/imrd/directdoc.asp?DDFDocuments/s/G/TBTN17/PRY94.pdf","ES")</f>
      </c>
    </row>
    <row r="1790">
      <c r="A1790" s="11" t="s">
        <v>3976</v>
      </c>
      <c r="B1790" s="12" t="s">
        <v>1857</v>
      </c>
      <c r="C1790" s="13">
        <v>42894</v>
      </c>
      <c r="D1790" s="14" t="s">
        <v>13</v>
      </c>
      <c r="E1790" s="15" t="s">
        <v>3977</v>
      </c>
      <c r="F1790" s="16"/>
      <c r="G1790" s="15"/>
      <c r="H1790" s="15" t="s">
        <v>640</v>
      </c>
      <c r="I1790" s="17">
        <f>HYPERLINK("https://docs.wto.org/imrd/directdoc.asp?DDFDocuments/q/G/TBTN17/PRY95.pdf","EN")</f>
      </c>
      <c r="J1790" s="17">
        <f>HYPERLINK("https://docs.wto.org/imrd/directdoc.asp?DDFDocuments/r/G/TBTN17/PRY95.pdf","FR")</f>
      </c>
      <c r="K1790" s="17">
        <f>HYPERLINK("https://docs.wto.org/imrd/directdoc.asp?DDFDocuments/s/G/TBTN17/PRY95.pdf","ES")</f>
      </c>
    </row>
    <row r="1791">
      <c r="A1791" s="11" t="s">
        <v>3978</v>
      </c>
      <c r="B1791" s="12" t="s">
        <v>1857</v>
      </c>
      <c r="C1791" s="13">
        <v>42894</v>
      </c>
      <c r="D1791" s="14" t="s">
        <v>13</v>
      </c>
      <c r="E1791" s="15" t="s">
        <v>3979</v>
      </c>
      <c r="F1791" s="16"/>
      <c r="G1791" s="15"/>
      <c r="H1791" s="15" t="s">
        <v>16</v>
      </c>
      <c r="I1791" s="17">
        <f>HYPERLINK("https://docs.wto.org/imrd/directdoc.asp?DDFDocuments/q/G/TBTN17/PRY96.pdf","EN")</f>
      </c>
      <c r="J1791" s="17">
        <f>HYPERLINK("https://docs.wto.org/imrd/directdoc.asp?DDFDocuments/r/G/TBTN17/PRY96.pdf","FR")</f>
      </c>
      <c r="K1791" s="17">
        <f>HYPERLINK("https://docs.wto.org/imrd/directdoc.asp?DDFDocuments/s/G/TBTN17/PRY96.pdf","ES")</f>
      </c>
    </row>
    <row r="1792">
      <c r="A1792" s="11" t="s">
        <v>3980</v>
      </c>
      <c r="B1792" s="12" t="s">
        <v>126</v>
      </c>
      <c r="C1792" s="13">
        <v>42894</v>
      </c>
      <c r="D1792" s="14" t="s">
        <v>51</v>
      </c>
      <c r="E1792" s="15" t="s">
        <v>3370</v>
      </c>
      <c r="F1792" s="16"/>
      <c r="G1792" s="15"/>
      <c r="H1792" s="15" t="s">
        <v>59</v>
      </c>
      <c r="I1792" s="17">
        <f>HYPERLINK("https://docs.wto.org/imrd/directdoc.asp?DDFDocuments/q/G/TBTN16/TPKM239A1.pdf","EN")</f>
      </c>
      <c r="J1792" s="17">
        <f>HYPERLINK("https://docs.wto.org/imrd/directdoc.asp?DDFDocuments/r/G/TBTN16/TPKM239A1.pdf","FR")</f>
      </c>
      <c r="K1792" s="17">
        <f>HYPERLINK("https://docs.wto.org/imrd/directdoc.asp?DDFDocuments/s/G/TBTN16/TPKM239A1.pdf","ES")</f>
      </c>
    </row>
    <row r="1793">
      <c r="A1793" s="11" t="s">
        <v>3981</v>
      </c>
      <c r="B1793" s="12" t="s">
        <v>744</v>
      </c>
      <c r="C1793" s="13">
        <v>42894</v>
      </c>
      <c r="D1793" s="14" t="s">
        <v>51</v>
      </c>
      <c r="E1793" s="15" t="s">
        <v>3982</v>
      </c>
      <c r="F1793" s="16"/>
      <c r="G1793" s="15"/>
      <c r="H1793" s="15" t="s">
        <v>2595</v>
      </c>
      <c r="I1793" s="17">
        <f>HYPERLINK("https://docs.wto.org/imrd/directdoc.asp?DDFDocuments/t/G/TBTN16/UKR112A1.DOC","EN")</f>
      </c>
      <c r="J1793" s="17">
        <f>HYPERLINK("https://docs.wto.org/imrd/directdoc.asp?DDFDocuments/u/G/TBTN16/UKR112A1.DOC","FR")</f>
      </c>
      <c r="K1793" s="17">
        <f>HYPERLINK("https://docs.wto.org/imrd/directdoc.asp?DDFDocuments/v/G/TBTN16/UKR112A1.DOC","ES")</f>
      </c>
    </row>
    <row r="1794">
      <c r="A1794" s="11" t="s">
        <v>3983</v>
      </c>
      <c r="B1794" s="12" t="s">
        <v>744</v>
      </c>
      <c r="C1794" s="13">
        <v>42894</v>
      </c>
      <c r="D1794" s="14" t="s">
        <v>51</v>
      </c>
      <c r="E1794" s="15" t="s">
        <v>3984</v>
      </c>
      <c r="F1794" s="16"/>
      <c r="G1794" s="15"/>
      <c r="H1794" s="15" t="s">
        <v>259</v>
      </c>
      <c r="I1794" s="17">
        <f>HYPERLINK("https://docs.wto.org/imrd/directdoc.asp?DDFDocuments/t/G/TBTN17/UKR113A1.DOC","EN")</f>
      </c>
      <c r="J1794" s="17">
        <f>HYPERLINK("https://docs.wto.org/imrd/directdoc.asp?DDFDocuments/u/G/TBTN17/UKR113A1.DOC","FR")</f>
      </c>
      <c r="K1794" s="17">
        <f>HYPERLINK("https://docs.wto.org/imrd/directdoc.asp?DDFDocuments/v/G/TBTN17/UKR113A1.DOC","ES")</f>
      </c>
    </row>
    <row r="1795">
      <c r="A1795" s="11" t="s">
        <v>3985</v>
      </c>
      <c r="B1795" s="12" t="s">
        <v>309</v>
      </c>
      <c r="C1795" s="13">
        <v>42893</v>
      </c>
      <c r="D1795" s="14" t="s">
        <v>13</v>
      </c>
      <c r="E1795" s="15" t="s">
        <v>3986</v>
      </c>
      <c r="F1795" s="16"/>
      <c r="G1795" s="15"/>
      <c r="H1795" s="15" t="s">
        <v>20</v>
      </c>
      <c r="I1795" s="17">
        <f>HYPERLINK("https://docs.wto.org/imrd/directdoc.asp?DDFDocuments/t/G/TBTN17/CHL405.DOC","EN")</f>
      </c>
      <c r="J1795" s="17">
        <f>HYPERLINK("https://docs.wto.org/imrd/directdoc.asp?DDFDocuments/u/G/TBTN17/CHL405.DOC","FR")</f>
      </c>
      <c r="K1795" s="17">
        <f>HYPERLINK("https://docs.wto.org/imrd/directdoc.asp?DDFDocuments/v/G/TBTN17/CHL405.DOC","ES")</f>
      </c>
    </row>
    <row r="1796">
      <c r="A1796" s="11" t="s">
        <v>3987</v>
      </c>
      <c r="B1796" s="12" t="s">
        <v>309</v>
      </c>
      <c r="C1796" s="13">
        <v>42893</v>
      </c>
      <c r="D1796" s="14" t="s">
        <v>13</v>
      </c>
      <c r="E1796" s="15" t="s">
        <v>3988</v>
      </c>
      <c r="F1796" s="16" t="s">
        <v>3989</v>
      </c>
      <c r="G1796" s="15"/>
      <c r="H1796" s="15" t="s">
        <v>640</v>
      </c>
      <c r="I1796" s="17">
        <f>HYPERLINK("https://docs.wto.org/imrd/directdoc.asp?DDFDocuments/t/G/TBTN17/CHL406.DOC","EN")</f>
      </c>
      <c r="J1796" s="17">
        <f>HYPERLINK("https://docs.wto.org/imrd/directdoc.asp?DDFDocuments/u/G/TBTN17/CHL406.DOC","FR")</f>
      </c>
      <c r="K1796" s="17">
        <f>HYPERLINK("https://docs.wto.org/imrd/directdoc.asp?DDFDocuments/v/G/TBTN17/CHL406.DOC","ES")</f>
      </c>
    </row>
    <row r="1797">
      <c r="A1797" s="11" t="s">
        <v>3990</v>
      </c>
      <c r="B1797" s="12" t="s">
        <v>309</v>
      </c>
      <c r="C1797" s="13">
        <v>42893</v>
      </c>
      <c r="D1797" s="14" t="s">
        <v>13</v>
      </c>
      <c r="E1797" s="15" t="s">
        <v>3457</v>
      </c>
      <c r="F1797" s="16"/>
      <c r="G1797" s="15"/>
      <c r="H1797" s="15" t="s">
        <v>16</v>
      </c>
      <c r="I1797" s="17">
        <f>HYPERLINK("https://docs.wto.org/imrd/directdoc.asp?DDFDocuments/q/G/TBTN17/CHL407.pdf","EN")</f>
      </c>
      <c r="J1797" s="17">
        <f>HYPERLINK("https://docs.wto.org/imrd/directdoc.asp?DDFDocuments/r/G/TBTN17/CHL407.pdf","FR")</f>
      </c>
      <c r="K1797" s="17">
        <f>HYPERLINK("https://docs.wto.org/imrd/directdoc.asp?DDFDocuments/s/G/TBTN17/CHL407.pdf","ES")</f>
      </c>
    </row>
    <row r="1798">
      <c r="A1798" s="11" t="s">
        <v>3991</v>
      </c>
      <c r="B1798" s="12" t="s">
        <v>89</v>
      </c>
      <c r="C1798" s="13">
        <v>42893</v>
      </c>
      <c r="D1798" s="14" t="s">
        <v>13</v>
      </c>
      <c r="E1798" s="15" t="s">
        <v>3992</v>
      </c>
      <c r="F1798" s="16" t="s">
        <v>1852</v>
      </c>
      <c r="G1798" s="15"/>
      <c r="H1798" s="15"/>
      <c r="I1798" s="17">
        <f>HYPERLINK("https://docs.wto.org/imrd/directdoc.asp?DDFDocuments/q/G/TBTN17/EU488.pdf","EN")</f>
      </c>
      <c r="J1798" s="17">
        <f>HYPERLINK("https://docs.wto.org/imrd/directdoc.asp?DDFDocuments/r/G/TBTN17/EU488.pdf","FR")</f>
      </c>
      <c r="K1798" s="17">
        <f>HYPERLINK("https://docs.wto.org/imrd/directdoc.asp?DDFDocuments/s/G/TBTN17/EU488.pdf","ES")</f>
      </c>
    </row>
    <row r="1799">
      <c r="A1799" s="11" t="s">
        <v>3993</v>
      </c>
      <c r="B1799" s="12" t="s">
        <v>316</v>
      </c>
      <c r="C1799" s="13">
        <v>42893</v>
      </c>
      <c r="D1799" s="14" t="s">
        <v>51</v>
      </c>
      <c r="E1799" s="15" t="s">
        <v>401</v>
      </c>
      <c r="F1799" s="16" t="s">
        <v>1010</v>
      </c>
      <c r="G1799" s="15" t="s">
        <v>168</v>
      </c>
      <c r="H1799" s="15" t="s">
        <v>54</v>
      </c>
      <c r="I1799" s="17">
        <f>HYPERLINK("https://docs.wto.org/imrd/directdoc.asp?DDFDocuments/q/G/TBTN13/ISR709A1.pdf","EN")</f>
      </c>
      <c r="J1799" s="17">
        <f>HYPERLINK("https://docs.wto.org/imrd/directdoc.asp?DDFDocuments/r/G/TBTN13/ISR709A1.pdf","FR")</f>
      </c>
      <c r="K1799" s="17">
        <f>HYPERLINK("https://docs.wto.org/imrd/directdoc.asp?DDFDocuments/s/G/TBTN13/ISR709A1.pdf","ES")</f>
      </c>
    </row>
    <row r="1800">
      <c r="A1800" s="11" t="s">
        <v>3994</v>
      </c>
      <c r="B1800" s="12" t="s">
        <v>126</v>
      </c>
      <c r="C1800" s="13">
        <v>42893</v>
      </c>
      <c r="D1800" s="14" t="s">
        <v>51</v>
      </c>
      <c r="E1800" s="15" t="s">
        <v>3995</v>
      </c>
      <c r="F1800" s="16"/>
      <c r="G1800" s="15"/>
      <c r="H1800" s="15" t="s">
        <v>114</v>
      </c>
      <c r="I1800" s="17">
        <f>HYPERLINK("https://docs.wto.org/imrd/directdoc.asp?DDFDocuments/t/G/TBTN17/TPKM266A1.DOC","EN")</f>
      </c>
      <c r="J1800" s="17">
        <f>HYPERLINK("https://docs.wto.org/imrd/directdoc.asp?DDFDocuments/u/G/TBTN17/TPKM266A1.DOC","FR")</f>
      </c>
      <c r="K1800" s="17">
        <f>HYPERLINK("https://docs.wto.org/imrd/directdoc.asp?DDFDocuments/v/G/TBTN17/TPKM266A1.DOC","ES")</f>
      </c>
    </row>
    <row r="1801">
      <c r="A1801" s="11" t="s">
        <v>3996</v>
      </c>
      <c r="B1801" s="12" t="s">
        <v>56</v>
      </c>
      <c r="C1801" s="13">
        <v>42893</v>
      </c>
      <c r="D1801" s="14" t="s">
        <v>51</v>
      </c>
      <c r="E1801" s="15" t="s">
        <v>3997</v>
      </c>
      <c r="F1801" s="16"/>
      <c r="G1801" s="15" t="s">
        <v>3998</v>
      </c>
      <c r="H1801" s="15" t="s">
        <v>81</v>
      </c>
      <c r="I1801" s="17">
        <f>HYPERLINK("https://docs.wto.org/imrd/directdoc.asp?DDFDocuments/t/G/TBTN17/USA1257A2.DOC","EN")</f>
      </c>
      <c r="J1801" s="17">
        <f>HYPERLINK("https://docs.wto.org/imrd/directdoc.asp?DDFDocuments/u/G/TBTN17/USA1257A2.DOC","FR")</f>
      </c>
      <c r="K1801" s="17">
        <f>HYPERLINK("https://docs.wto.org/imrd/directdoc.asp?DDFDocuments/v/G/TBTN17/USA1257A2.DOC","ES")</f>
      </c>
    </row>
    <row r="1802">
      <c r="A1802" s="11" t="s">
        <v>3999</v>
      </c>
      <c r="B1802" s="12" t="s">
        <v>56</v>
      </c>
      <c r="C1802" s="13">
        <v>42893</v>
      </c>
      <c r="D1802" s="14" t="s">
        <v>51</v>
      </c>
      <c r="E1802" s="15" t="s">
        <v>3071</v>
      </c>
      <c r="F1802" s="16"/>
      <c r="G1802" s="15" t="s">
        <v>4000</v>
      </c>
      <c r="H1802" s="15" t="s">
        <v>81</v>
      </c>
      <c r="I1802" s="17">
        <f>HYPERLINK("https://docs.wto.org/imrd/directdoc.asp?DDFDocuments/t/G/TBTN17/USA1263A2.DOC","EN")</f>
      </c>
      <c r="J1802" s="17">
        <f>HYPERLINK("https://docs.wto.org/imrd/directdoc.asp?DDFDocuments/u/G/TBTN17/USA1263A2.DOC","FR")</f>
      </c>
      <c r="K1802" s="17">
        <f>HYPERLINK("https://docs.wto.org/imrd/directdoc.asp?DDFDocuments/v/G/TBTN17/USA1263A2.DOC","ES")</f>
      </c>
    </row>
    <row r="1803">
      <c r="A1803" s="11" t="s">
        <v>4001</v>
      </c>
      <c r="B1803" s="12" t="s">
        <v>56</v>
      </c>
      <c r="C1803" s="13">
        <v>42893</v>
      </c>
      <c r="D1803" s="14" t="s">
        <v>13</v>
      </c>
      <c r="E1803" s="15" t="s">
        <v>4002</v>
      </c>
      <c r="F1803" s="16"/>
      <c r="G1803" s="15" t="s">
        <v>2695</v>
      </c>
      <c r="H1803" s="15" t="s">
        <v>68</v>
      </c>
      <c r="I1803" s="17">
        <f>HYPERLINK("https://docs.wto.org/imrd/directdoc.asp?DDFDocuments/q/G/TBTN17/USA1294.pdf","EN")</f>
      </c>
      <c r="J1803" s="17">
        <f>HYPERLINK("https://docs.wto.org/imrd/directdoc.asp?DDFDocuments/r/G/TBTN17/USA1294.pdf","FR")</f>
      </c>
      <c r="K1803" s="17">
        <f>HYPERLINK("https://docs.wto.org/imrd/directdoc.asp?DDFDocuments/s/G/TBTN17/USA1294.pdf","ES")</f>
      </c>
    </row>
    <row r="1804">
      <c r="A1804" s="11" t="s">
        <v>4003</v>
      </c>
      <c r="B1804" s="12" t="s">
        <v>56</v>
      </c>
      <c r="C1804" s="13">
        <v>42893</v>
      </c>
      <c r="D1804" s="14" t="s">
        <v>51</v>
      </c>
      <c r="E1804" s="15" t="s">
        <v>4004</v>
      </c>
      <c r="F1804" s="16" t="s">
        <v>4005</v>
      </c>
      <c r="G1804" s="15" t="s">
        <v>3403</v>
      </c>
      <c r="H1804" s="15" t="s">
        <v>81</v>
      </c>
      <c r="I1804" s="17">
        <f>HYPERLINK("https://docs.wto.org/imrd/directdoc.asp?DDFDocuments/q/G/TBTN11/USA661A7.pdf","EN")</f>
      </c>
      <c r="J1804" s="17">
        <f>HYPERLINK("https://docs.wto.org/imrd/directdoc.asp?DDFDocuments/r/G/TBTN11/USA661A7.pdf","FR")</f>
      </c>
      <c r="K1804" s="17">
        <f>HYPERLINK("https://docs.wto.org/imrd/directdoc.asp?DDFDocuments/s/G/TBTN11/USA661A7.pdf","ES")</f>
      </c>
    </row>
    <row r="1805">
      <c r="A1805" s="11" t="s">
        <v>4006</v>
      </c>
      <c r="B1805" s="12" t="s">
        <v>56</v>
      </c>
      <c r="C1805" s="13">
        <v>42893</v>
      </c>
      <c r="D1805" s="14" t="s">
        <v>51</v>
      </c>
      <c r="E1805" s="15" t="s">
        <v>70</v>
      </c>
      <c r="F1805" s="16"/>
      <c r="G1805" s="15" t="s">
        <v>3414</v>
      </c>
      <c r="H1805" s="15" t="s">
        <v>59</v>
      </c>
      <c r="I1805" s="17">
        <f>HYPERLINK("https://docs.wto.org/imrd/directdoc.asp?DDFDocuments/q/G/TBTN13/USA827R1A1.pdf","EN")</f>
      </c>
      <c r="J1805" s="17">
        <f>HYPERLINK("https://docs.wto.org/imrd/directdoc.asp?DDFDocuments/r/G/TBTN13/USA827R1A1.pdf","FR")</f>
      </c>
      <c r="K1805" s="17">
        <f>HYPERLINK("https://docs.wto.org/imrd/directdoc.asp?DDFDocuments/s/G/TBTN13/USA827R1A1.pdf","ES")</f>
      </c>
    </row>
    <row r="1806">
      <c r="A1806" s="11" t="s">
        <v>4007</v>
      </c>
      <c r="B1806" s="12" t="s">
        <v>369</v>
      </c>
      <c r="C1806" s="13">
        <v>42892</v>
      </c>
      <c r="D1806" s="14" t="s">
        <v>51</v>
      </c>
      <c r="E1806" s="15" t="s">
        <v>4008</v>
      </c>
      <c r="F1806" s="16" t="s">
        <v>4009</v>
      </c>
      <c r="G1806" s="15" t="s">
        <v>4010</v>
      </c>
      <c r="H1806" s="15"/>
      <c r="I1806" s="17">
        <f>HYPERLINK("https://docs.wto.org/imrd/directdoc.asp?DDFDocuments/q/G/TBTN05/ECU3A5.pdf","EN")</f>
      </c>
      <c r="J1806" s="17">
        <f>HYPERLINK("https://docs.wto.org/imrd/directdoc.asp?DDFDocuments/r/G/TBTN05/ECU3A5.pdf","FR")</f>
      </c>
      <c r="K1806" s="17">
        <f>HYPERLINK("https://docs.wto.org/imrd/directdoc.asp?DDFDocuments/s/G/TBTN05/ECU3A5.pdf","ES")</f>
      </c>
    </row>
    <row r="1807">
      <c r="A1807" s="11" t="s">
        <v>4011</v>
      </c>
      <c r="B1807" s="12" t="s">
        <v>369</v>
      </c>
      <c r="C1807" s="13">
        <v>42892</v>
      </c>
      <c r="D1807" s="14" t="s">
        <v>51</v>
      </c>
      <c r="E1807" s="15" t="s">
        <v>1024</v>
      </c>
      <c r="F1807" s="16" t="s">
        <v>4012</v>
      </c>
      <c r="G1807" s="15"/>
      <c r="H1807" s="15"/>
      <c r="I1807" s="17">
        <f>HYPERLINK("https://docs.wto.org/imrd/directdoc.asp?DDFDocuments/t/G/TBTN06/ECU7A8.DOC","EN")</f>
      </c>
      <c r="J1807" s="17">
        <f>HYPERLINK("https://docs.wto.org/imrd/directdoc.asp?DDFDocuments/u/G/TBTN06/ECU7A8.DOC","FR")</f>
      </c>
      <c r="K1807" s="17">
        <f>HYPERLINK("https://docs.wto.org/imrd/directdoc.asp?DDFDocuments/v/G/TBTN06/ECU7A8.DOC","ES")</f>
      </c>
    </row>
    <row r="1808">
      <c r="A1808" s="11" t="s">
        <v>4013</v>
      </c>
      <c r="B1808" s="12" t="s">
        <v>369</v>
      </c>
      <c r="C1808" s="13">
        <v>42892</v>
      </c>
      <c r="D1808" s="14" t="s">
        <v>51</v>
      </c>
      <c r="E1808" s="15" t="s">
        <v>4014</v>
      </c>
      <c r="F1808" s="16" t="s">
        <v>4015</v>
      </c>
      <c r="G1808" s="15"/>
      <c r="H1808" s="15"/>
      <c r="I1808" s="17">
        <f>HYPERLINK("https://docs.wto.org/imrd/directdoc.asp?DDFDocuments/t/G/TBTN06/ECU8A6.DOC","EN")</f>
      </c>
      <c r="J1808" s="17">
        <f>HYPERLINK("https://docs.wto.org/imrd/directdoc.asp?DDFDocuments/u/G/TBTN06/ECU8A6.DOC","FR")</f>
      </c>
      <c r="K1808" s="17">
        <f>HYPERLINK("https://docs.wto.org/imrd/directdoc.asp?DDFDocuments/v/G/TBTN06/ECU8A6.DOC","ES")</f>
      </c>
    </row>
    <row r="1809">
      <c r="A1809" s="11" t="s">
        <v>4016</v>
      </c>
      <c r="B1809" s="12" t="s">
        <v>386</v>
      </c>
      <c r="C1809" s="13">
        <v>42892</v>
      </c>
      <c r="D1809" s="14" t="s">
        <v>13</v>
      </c>
      <c r="E1809" s="15" t="s">
        <v>4017</v>
      </c>
      <c r="F1809" s="16" t="s">
        <v>4018</v>
      </c>
      <c r="G1809" s="15"/>
      <c r="H1809" s="15" t="s">
        <v>16</v>
      </c>
      <c r="I1809" s="17">
        <f>HYPERLINK("https://docs.wto.org/imrd/directdoc.asp?DDFDocuments/t/G/TBTN17/THA497.DOC","EN")</f>
      </c>
      <c r="J1809" s="17">
        <f>HYPERLINK("https://docs.wto.org/imrd/directdoc.asp?DDFDocuments/u/G/TBTN17/THA497.DOC","FR")</f>
      </c>
      <c r="K1809" s="17">
        <f>HYPERLINK("https://docs.wto.org/imrd/directdoc.asp?DDFDocuments/v/G/TBTN17/THA497.DOC","ES")</f>
      </c>
    </row>
    <row r="1810">
      <c r="A1810" s="11" t="s">
        <v>4019</v>
      </c>
      <c r="B1810" s="12" t="s">
        <v>1117</v>
      </c>
      <c r="C1810" s="13">
        <v>42888</v>
      </c>
      <c r="D1810" s="14" t="s">
        <v>13</v>
      </c>
      <c r="E1810" s="15" t="s">
        <v>4020</v>
      </c>
      <c r="F1810" s="16"/>
      <c r="G1810" s="15" t="s">
        <v>649</v>
      </c>
      <c r="H1810" s="15" t="s">
        <v>16</v>
      </c>
      <c r="I1810" s="17">
        <f>HYPERLINK("https://docs.wto.org/imrd/directdoc.asp?DDFDocuments/q/G/TBTN17/ARE364.pdf","EN")</f>
      </c>
      <c r="J1810" s="17">
        <f>HYPERLINK("https://docs.wto.org/imrd/directdoc.asp?DDFDocuments/r/G/TBTN17/ARE364.pdf","FR")</f>
      </c>
      <c r="K1810" s="17">
        <f>HYPERLINK("https://docs.wto.org/imrd/directdoc.asp?DDFDocuments/s/G/TBTN17/ARE364.pdf","ES")</f>
      </c>
    </row>
    <row r="1811">
      <c r="A1811" s="11" t="s">
        <v>4019</v>
      </c>
      <c r="B1811" s="12" t="s">
        <v>1119</v>
      </c>
      <c r="C1811" s="13">
        <v>42888</v>
      </c>
      <c r="D1811" s="14" t="s">
        <v>13</v>
      </c>
      <c r="E1811" s="15" t="s">
        <v>1901</v>
      </c>
      <c r="F1811" s="16"/>
      <c r="G1811" s="15" t="s">
        <v>649</v>
      </c>
      <c r="H1811" s="15" t="s">
        <v>16</v>
      </c>
      <c r="I1811" s="17">
        <f>HYPERLINK("https://docs.wto.org/imrd/directdoc.asp?DDFDocuments/q/G/TBTN17/ARE364.pdf","EN")</f>
      </c>
      <c r="J1811" s="17">
        <f>HYPERLINK("https://docs.wto.org/imrd/directdoc.asp?DDFDocuments/r/G/TBTN17/ARE364.pdf","FR")</f>
      </c>
      <c r="K1811" s="17">
        <f>HYPERLINK("https://docs.wto.org/imrd/directdoc.asp?DDFDocuments/s/G/TBTN17/ARE364.pdf","ES")</f>
      </c>
    </row>
    <row r="1812">
      <c r="A1812" s="11" t="s">
        <v>4019</v>
      </c>
      <c r="B1812" s="12" t="s">
        <v>409</v>
      </c>
      <c r="C1812" s="13">
        <v>42888</v>
      </c>
      <c r="D1812" s="14" t="s">
        <v>13</v>
      </c>
      <c r="E1812" s="15" t="s">
        <v>1901</v>
      </c>
      <c r="F1812" s="16"/>
      <c r="G1812" s="15" t="s">
        <v>649</v>
      </c>
      <c r="H1812" s="15" t="s">
        <v>16</v>
      </c>
      <c r="I1812" s="17">
        <f>HYPERLINK("https://docs.wto.org/imrd/directdoc.asp?DDFDocuments/q/G/TBTN17/ARE364.pdf","EN")</f>
      </c>
      <c r="J1812" s="17">
        <f>HYPERLINK("https://docs.wto.org/imrd/directdoc.asp?DDFDocuments/r/G/TBTN17/ARE364.pdf","FR")</f>
      </c>
      <c r="K1812" s="17">
        <f>HYPERLINK("https://docs.wto.org/imrd/directdoc.asp?DDFDocuments/s/G/TBTN17/ARE364.pdf","ES")</f>
      </c>
    </row>
    <row r="1813">
      <c r="A1813" s="11" t="s">
        <v>4019</v>
      </c>
      <c r="B1813" s="12" t="s">
        <v>234</v>
      </c>
      <c r="C1813" s="13">
        <v>42888</v>
      </c>
      <c r="D1813" s="14" t="s">
        <v>13</v>
      </c>
      <c r="E1813" s="15" t="s">
        <v>1901</v>
      </c>
      <c r="F1813" s="16"/>
      <c r="G1813" s="15" t="s">
        <v>649</v>
      </c>
      <c r="H1813" s="15" t="s">
        <v>16</v>
      </c>
      <c r="I1813" s="17">
        <f>HYPERLINK("https://docs.wto.org/imrd/directdoc.asp?DDFDocuments/q/G/TBTN17/ARE364.pdf","EN")</f>
      </c>
      <c r="J1813" s="17">
        <f>HYPERLINK("https://docs.wto.org/imrd/directdoc.asp?DDFDocuments/r/G/TBTN17/ARE364.pdf","FR")</f>
      </c>
      <c r="K1813" s="17">
        <f>HYPERLINK("https://docs.wto.org/imrd/directdoc.asp?DDFDocuments/s/G/TBTN17/ARE364.pdf","ES")</f>
      </c>
    </row>
    <row r="1814">
      <c r="A1814" s="11" t="s">
        <v>4019</v>
      </c>
      <c r="B1814" s="12" t="s">
        <v>1120</v>
      </c>
      <c r="C1814" s="13">
        <v>42888</v>
      </c>
      <c r="D1814" s="14" t="s">
        <v>13</v>
      </c>
      <c r="E1814" s="15" t="s">
        <v>1901</v>
      </c>
      <c r="F1814" s="16"/>
      <c r="G1814" s="15" t="s">
        <v>649</v>
      </c>
      <c r="H1814" s="15" t="s">
        <v>16</v>
      </c>
      <c r="I1814" s="17">
        <f>HYPERLINK("https://docs.wto.org/imrd/directdoc.asp?DDFDocuments/q/G/TBTN17/ARE364.pdf","EN")</f>
      </c>
      <c r="J1814" s="17">
        <f>HYPERLINK("https://docs.wto.org/imrd/directdoc.asp?DDFDocuments/r/G/TBTN17/ARE364.pdf","FR")</f>
      </c>
      <c r="K1814" s="17">
        <f>HYPERLINK("https://docs.wto.org/imrd/directdoc.asp?DDFDocuments/s/G/TBTN17/ARE364.pdf","ES")</f>
      </c>
    </row>
    <row r="1815">
      <c r="A1815" s="11" t="s">
        <v>4019</v>
      </c>
      <c r="B1815" s="12" t="s">
        <v>34</v>
      </c>
      <c r="C1815" s="13">
        <v>42888</v>
      </c>
      <c r="D1815" s="14" t="s">
        <v>13</v>
      </c>
      <c r="E1815" s="15" t="s">
        <v>1901</v>
      </c>
      <c r="F1815" s="16"/>
      <c r="G1815" s="15" t="s">
        <v>649</v>
      </c>
      <c r="H1815" s="15" t="s">
        <v>16</v>
      </c>
      <c r="I1815" s="17">
        <f>HYPERLINK("https://docs.wto.org/imrd/directdoc.asp?DDFDocuments/q/G/TBTN17/ARE364.pdf","EN")</f>
      </c>
      <c r="J1815" s="17">
        <f>HYPERLINK("https://docs.wto.org/imrd/directdoc.asp?DDFDocuments/r/G/TBTN17/ARE364.pdf","FR")</f>
      </c>
      <c r="K1815" s="17">
        <f>HYPERLINK("https://docs.wto.org/imrd/directdoc.asp?DDFDocuments/s/G/TBTN17/ARE364.pdf","ES")</f>
      </c>
    </row>
    <row r="1816">
      <c r="A1816" s="11" t="s">
        <v>4019</v>
      </c>
      <c r="B1816" s="12" t="s">
        <v>1121</v>
      </c>
      <c r="C1816" s="13">
        <v>42888</v>
      </c>
      <c r="D1816" s="14" t="s">
        <v>13</v>
      </c>
      <c r="E1816" s="15" t="s">
        <v>1901</v>
      </c>
      <c r="F1816" s="16"/>
      <c r="G1816" s="15" t="s">
        <v>649</v>
      </c>
      <c r="H1816" s="15" t="s">
        <v>16</v>
      </c>
      <c r="I1816" s="17">
        <f>HYPERLINK("https://docs.wto.org/imrd/directdoc.asp?DDFDocuments/q/G/TBTN17/ARE364.pdf","EN")</f>
      </c>
      <c r="J1816" s="17">
        <f>HYPERLINK("https://docs.wto.org/imrd/directdoc.asp?DDFDocuments/r/G/TBTN17/ARE364.pdf","FR")</f>
      </c>
      <c r="K1816" s="17">
        <f>HYPERLINK("https://docs.wto.org/imrd/directdoc.asp?DDFDocuments/s/G/TBTN17/ARE364.pdf","ES")</f>
      </c>
    </row>
    <row r="1817">
      <c r="A1817" s="11" t="s">
        <v>4021</v>
      </c>
      <c r="B1817" s="12" t="s">
        <v>1117</v>
      </c>
      <c r="C1817" s="13">
        <v>42888</v>
      </c>
      <c r="D1817" s="14" t="s">
        <v>13</v>
      </c>
      <c r="E1817" s="15" t="s">
        <v>4022</v>
      </c>
      <c r="F1817" s="16"/>
      <c r="G1817" s="15" t="s">
        <v>228</v>
      </c>
      <c r="H1817" s="15" t="s">
        <v>16</v>
      </c>
      <c r="I1817" s="17">
        <f>HYPERLINK("https://docs.wto.org/imrd/directdoc.asp?DDFDocuments/t/G/TBTN17/ARE365.DOC","EN")</f>
      </c>
      <c r="J1817" s="17">
        <f>HYPERLINK("https://docs.wto.org/imrd/directdoc.asp?DDFDocuments/u/G/TBTN17/ARE365.DOC","FR")</f>
      </c>
      <c r="K1817" s="17">
        <f>HYPERLINK("https://docs.wto.org/imrd/directdoc.asp?DDFDocuments/v/G/TBTN17/ARE365.DOC","ES")</f>
      </c>
    </row>
    <row r="1818">
      <c r="A1818" s="11" t="s">
        <v>4021</v>
      </c>
      <c r="B1818" s="12" t="s">
        <v>1119</v>
      </c>
      <c r="C1818" s="13">
        <v>42888</v>
      </c>
      <c r="D1818" s="14" t="s">
        <v>13</v>
      </c>
      <c r="E1818" s="15" t="s">
        <v>4023</v>
      </c>
      <c r="F1818" s="16"/>
      <c r="G1818" s="15" t="s">
        <v>228</v>
      </c>
      <c r="H1818" s="15" t="s">
        <v>16</v>
      </c>
      <c r="I1818" s="17">
        <f>HYPERLINK("https://docs.wto.org/imrd/directdoc.asp?DDFDocuments/t/G/TBTN17/ARE365.DOC","EN")</f>
      </c>
      <c r="J1818" s="17">
        <f>HYPERLINK("https://docs.wto.org/imrd/directdoc.asp?DDFDocuments/u/G/TBTN17/ARE365.DOC","FR")</f>
      </c>
      <c r="K1818" s="17">
        <f>HYPERLINK("https://docs.wto.org/imrd/directdoc.asp?DDFDocuments/v/G/TBTN17/ARE365.DOC","ES")</f>
      </c>
    </row>
    <row r="1819">
      <c r="A1819" s="11" t="s">
        <v>4021</v>
      </c>
      <c r="B1819" s="12" t="s">
        <v>409</v>
      </c>
      <c r="C1819" s="13">
        <v>42888</v>
      </c>
      <c r="D1819" s="14" t="s">
        <v>13</v>
      </c>
      <c r="E1819" s="15" t="s">
        <v>4023</v>
      </c>
      <c r="F1819" s="16"/>
      <c r="G1819" s="15" t="s">
        <v>228</v>
      </c>
      <c r="H1819" s="15" t="s">
        <v>16</v>
      </c>
      <c r="I1819" s="17">
        <f>HYPERLINK("https://docs.wto.org/imrd/directdoc.asp?DDFDocuments/t/G/TBTN17/ARE365.DOC","EN")</f>
      </c>
      <c r="J1819" s="17">
        <f>HYPERLINK("https://docs.wto.org/imrd/directdoc.asp?DDFDocuments/u/G/TBTN17/ARE365.DOC","FR")</f>
      </c>
      <c r="K1819" s="17">
        <f>HYPERLINK("https://docs.wto.org/imrd/directdoc.asp?DDFDocuments/v/G/TBTN17/ARE365.DOC","ES")</f>
      </c>
    </row>
    <row r="1820">
      <c r="A1820" s="11" t="s">
        <v>4021</v>
      </c>
      <c r="B1820" s="12" t="s">
        <v>234</v>
      </c>
      <c r="C1820" s="13">
        <v>42888</v>
      </c>
      <c r="D1820" s="14" t="s">
        <v>13</v>
      </c>
      <c r="E1820" s="15" t="s">
        <v>4023</v>
      </c>
      <c r="F1820" s="16"/>
      <c r="G1820" s="15" t="s">
        <v>228</v>
      </c>
      <c r="H1820" s="15" t="s">
        <v>16</v>
      </c>
      <c r="I1820" s="17">
        <f>HYPERLINK("https://docs.wto.org/imrd/directdoc.asp?DDFDocuments/t/G/TBTN17/ARE365.DOC","EN")</f>
      </c>
      <c r="J1820" s="17">
        <f>HYPERLINK("https://docs.wto.org/imrd/directdoc.asp?DDFDocuments/u/G/TBTN17/ARE365.DOC","FR")</f>
      </c>
      <c r="K1820" s="17">
        <f>HYPERLINK("https://docs.wto.org/imrd/directdoc.asp?DDFDocuments/v/G/TBTN17/ARE365.DOC","ES")</f>
      </c>
    </row>
    <row r="1821">
      <c r="A1821" s="11" t="s">
        <v>4021</v>
      </c>
      <c r="B1821" s="12" t="s">
        <v>1120</v>
      </c>
      <c r="C1821" s="13">
        <v>42888</v>
      </c>
      <c r="D1821" s="14" t="s">
        <v>13</v>
      </c>
      <c r="E1821" s="15" t="s">
        <v>4023</v>
      </c>
      <c r="F1821" s="16"/>
      <c r="G1821" s="15" t="s">
        <v>228</v>
      </c>
      <c r="H1821" s="15" t="s">
        <v>16</v>
      </c>
      <c r="I1821" s="17">
        <f>HYPERLINK("https://docs.wto.org/imrd/directdoc.asp?DDFDocuments/t/G/TBTN17/ARE365.DOC","EN")</f>
      </c>
      <c r="J1821" s="17">
        <f>HYPERLINK("https://docs.wto.org/imrd/directdoc.asp?DDFDocuments/u/G/TBTN17/ARE365.DOC","FR")</f>
      </c>
      <c r="K1821" s="17">
        <f>HYPERLINK("https://docs.wto.org/imrd/directdoc.asp?DDFDocuments/v/G/TBTN17/ARE365.DOC","ES")</f>
      </c>
    </row>
    <row r="1822">
      <c r="A1822" s="11" t="s">
        <v>4021</v>
      </c>
      <c r="B1822" s="12" t="s">
        <v>34</v>
      </c>
      <c r="C1822" s="13">
        <v>42888</v>
      </c>
      <c r="D1822" s="14" t="s">
        <v>13</v>
      </c>
      <c r="E1822" s="15" t="s">
        <v>4023</v>
      </c>
      <c r="F1822" s="16"/>
      <c r="G1822" s="15" t="s">
        <v>228</v>
      </c>
      <c r="H1822" s="15" t="s">
        <v>16</v>
      </c>
      <c r="I1822" s="17">
        <f>HYPERLINK("https://docs.wto.org/imrd/directdoc.asp?DDFDocuments/t/G/TBTN17/ARE365.DOC","EN")</f>
      </c>
      <c r="J1822" s="17">
        <f>HYPERLINK("https://docs.wto.org/imrd/directdoc.asp?DDFDocuments/u/G/TBTN17/ARE365.DOC","FR")</f>
      </c>
      <c r="K1822" s="17">
        <f>HYPERLINK("https://docs.wto.org/imrd/directdoc.asp?DDFDocuments/v/G/TBTN17/ARE365.DOC","ES")</f>
      </c>
    </row>
    <row r="1823">
      <c r="A1823" s="11" t="s">
        <v>4021</v>
      </c>
      <c r="B1823" s="12" t="s">
        <v>1121</v>
      </c>
      <c r="C1823" s="13">
        <v>42888</v>
      </c>
      <c r="D1823" s="14" t="s">
        <v>13</v>
      </c>
      <c r="E1823" s="15" t="s">
        <v>4023</v>
      </c>
      <c r="F1823" s="16"/>
      <c r="G1823" s="15" t="s">
        <v>228</v>
      </c>
      <c r="H1823" s="15" t="s">
        <v>16</v>
      </c>
      <c r="I1823" s="17">
        <f>HYPERLINK("https://docs.wto.org/imrd/directdoc.asp?DDFDocuments/t/G/TBTN17/ARE365.DOC","EN")</f>
      </c>
      <c r="J1823" s="17">
        <f>HYPERLINK("https://docs.wto.org/imrd/directdoc.asp?DDFDocuments/u/G/TBTN17/ARE365.DOC","FR")</f>
      </c>
      <c r="K1823" s="17">
        <f>HYPERLINK("https://docs.wto.org/imrd/directdoc.asp?DDFDocuments/v/G/TBTN17/ARE365.DOC","ES")</f>
      </c>
    </row>
    <row r="1824">
      <c r="A1824" s="11" t="s">
        <v>4024</v>
      </c>
      <c r="B1824" s="12" t="s">
        <v>280</v>
      </c>
      <c r="C1824" s="13">
        <v>42888</v>
      </c>
      <c r="D1824" s="14" t="s">
        <v>109</v>
      </c>
      <c r="E1824" s="15" t="s">
        <v>4025</v>
      </c>
      <c r="F1824" s="16"/>
      <c r="G1824" s="15"/>
      <c r="H1824" s="15" t="s">
        <v>954</v>
      </c>
      <c r="I1824" s="17"/>
      <c r="J1824" s="17"/>
      <c r="K1824" s="17">
        <f>HYPERLINK("https://docs.wto.org/imrd/directdoc.asp?DDFDocuments/v/G/TBTN15/ARG294A5C1.DOC","ES")</f>
      </c>
    </row>
    <row r="1825">
      <c r="A1825" s="11" t="s">
        <v>4026</v>
      </c>
      <c r="B1825" s="12" t="s">
        <v>280</v>
      </c>
      <c r="C1825" s="13">
        <v>42888</v>
      </c>
      <c r="D1825" s="14" t="s">
        <v>51</v>
      </c>
      <c r="E1825" s="15" t="s">
        <v>4027</v>
      </c>
      <c r="F1825" s="16"/>
      <c r="G1825" s="15" t="s">
        <v>4028</v>
      </c>
      <c r="H1825" s="15" t="s">
        <v>54</v>
      </c>
      <c r="I1825" s="17">
        <f>HYPERLINK("https://docs.wto.org/imrd/directdoc.asp?DDFDocuments/q/G/TBTN15/ARG297A10.pdf","EN")</f>
      </c>
      <c r="J1825" s="17">
        <f>HYPERLINK("https://docs.wto.org/imrd/directdoc.asp?DDFDocuments/r/G/TBTN15/ARG297A10.pdf","FR")</f>
      </c>
      <c r="K1825" s="17">
        <f>HYPERLINK("https://docs.wto.org/imrd/directdoc.asp?DDFDocuments/s/G/TBTN15/ARG297A10.pdf","ES")</f>
      </c>
    </row>
    <row r="1826">
      <c r="A1826" s="11" t="s">
        <v>4029</v>
      </c>
      <c r="B1826" s="12" t="s">
        <v>280</v>
      </c>
      <c r="C1826" s="13">
        <v>42888</v>
      </c>
      <c r="D1826" s="14" t="s">
        <v>51</v>
      </c>
      <c r="E1826" s="15" t="s">
        <v>4027</v>
      </c>
      <c r="F1826" s="16"/>
      <c r="G1826" s="15" t="s">
        <v>4028</v>
      </c>
      <c r="H1826" s="15" t="s">
        <v>54</v>
      </c>
      <c r="I1826" s="17">
        <f>HYPERLINK("https://docs.wto.org/imrd/directdoc.asp?DDFDocuments/q/G/TBTN15/ARG297A8.pdf","EN")</f>
      </c>
      <c r="J1826" s="17">
        <f>HYPERLINK("https://docs.wto.org/imrd/directdoc.asp?DDFDocuments/r/G/TBTN15/ARG297A8.pdf","FR")</f>
      </c>
      <c r="K1826" s="17">
        <f>HYPERLINK("https://docs.wto.org/imrd/directdoc.asp?DDFDocuments/s/G/TBTN15/ARG297A8.pdf","ES")</f>
      </c>
    </row>
    <row r="1827">
      <c r="A1827" s="11" t="s">
        <v>4030</v>
      </c>
      <c r="B1827" s="12" t="s">
        <v>280</v>
      </c>
      <c r="C1827" s="13">
        <v>42888</v>
      </c>
      <c r="D1827" s="14" t="s">
        <v>51</v>
      </c>
      <c r="E1827" s="15" t="s">
        <v>4027</v>
      </c>
      <c r="F1827" s="16"/>
      <c r="G1827" s="15" t="s">
        <v>4031</v>
      </c>
      <c r="H1827" s="15" t="s">
        <v>54</v>
      </c>
      <c r="I1827" s="17">
        <f>HYPERLINK("https://docs.wto.org/imrd/directdoc.asp?DDFDocuments/q/G/TBTN15/ARG297A9.pdf","EN")</f>
      </c>
      <c r="J1827" s="17">
        <f>HYPERLINK("https://docs.wto.org/imrd/directdoc.asp?DDFDocuments/r/G/TBTN15/ARG297A9.pdf","FR")</f>
      </c>
      <c r="K1827" s="17">
        <f>HYPERLINK("https://docs.wto.org/imrd/directdoc.asp?DDFDocuments/s/G/TBTN15/ARG297A9.pdf","ES")</f>
      </c>
    </row>
    <row r="1828">
      <c r="A1828" s="11" t="s">
        <v>4032</v>
      </c>
      <c r="B1828" s="12" t="s">
        <v>3005</v>
      </c>
      <c r="C1828" s="13">
        <v>42888</v>
      </c>
      <c r="D1828" s="14" t="s">
        <v>13</v>
      </c>
      <c r="E1828" s="15" t="s">
        <v>4033</v>
      </c>
      <c r="F1828" s="16" t="s">
        <v>4034</v>
      </c>
      <c r="G1828" s="15" t="s">
        <v>2752</v>
      </c>
      <c r="H1828" s="15" t="s">
        <v>1985</v>
      </c>
      <c r="I1828" s="17">
        <f>HYPERLINK("https://docs.wto.org/imrd/directdoc.asp?DDFDocuments/t/G/TBTN17/BLZ6.DOC","EN")</f>
      </c>
      <c r="J1828" s="17">
        <f>HYPERLINK("https://docs.wto.org/imrd/directdoc.asp?DDFDocuments/u/G/TBTN17/BLZ6.DOC","FR")</f>
      </c>
      <c r="K1828" s="17">
        <f>HYPERLINK("https://docs.wto.org/imrd/directdoc.asp?DDFDocuments/v/G/TBTN17/BLZ6.DOC","ES")</f>
      </c>
    </row>
    <row r="1829">
      <c r="A1829" s="11" t="s">
        <v>4035</v>
      </c>
      <c r="B1829" s="12" t="s">
        <v>3005</v>
      </c>
      <c r="C1829" s="13">
        <v>42888</v>
      </c>
      <c r="D1829" s="14" t="s">
        <v>13</v>
      </c>
      <c r="E1829" s="15" t="s">
        <v>4036</v>
      </c>
      <c r="F1829" s="16" t="s">
        <v>4034</v>
      </c>
      <c r="G1829" s="15" t="s">
        <v>2752</v>
      </c>
      <c r="H1829" s="15" t="s">
        <v>1985</v>
      </c>
      <c r="I1829" s="17">
        <f>HYPERLINK("https://docs.wto.org/imrd/directdoc.asp?DDFDocuments/t/G/TBTN17/BLZ7.DOC","EN")</f>
      </c>
      <c r="J1829" s="17">
        <f>HYPERLINK("https://docs.wto.org/imrd/directdoc.asp?DDFDocuments/u/G/TBTN17/BLZ7.DOC","FR")</f>
      </c>
      <c r="K1829" s="17">
        <f>HYPERLINK("https://docs.wto.org/imrd/directdoc.asp?DDFDocuments/v/G/TBTN17/BLZ7.DOC","ES")</f>
      </c>
    </row>
    <row r="1830">
      <c r="A1830" s="11" t="s">
        <v>4037</v>
      </c>
      <c r="B1830" s="12" t="s">
        <v>3833</v>
      </c>
      <c r="C1830" s="13">
        <v>42888</v>
      </c>
      <c r="D1830" s="14" t="s">
        <v>51</v>
      </c>
      <c r="E1830" s="15" t="s">
        <v>3970</v>
      </c>
      <c r="F1830" s="16"/>
      <c r="G1830" s="15" t="s">
        <v>4038</v>
      </c>
      <c r="H1830" s="15"/>
      <c r="I1830" s="17"/>
      <c r="J1830" s="17">
        <f>HYPERLINK("https://docs.wto.org/imrd/directdoc.asp?DDFDocuments/r/G/TBTN08/HND55A2.pdf","FR")</f>
      </c>
      <c r="K1830" s="17">
        <f>HYPERLINK("https://docs.wto.org/imrd/directdoc.asp?DDFDocuments/s/G/TBTN08/HND55A2.pdf","ES")</f>
      </c>
    </row>
    <row r="1831">
      <c r="A1831" s="11" t="s">
        <v>4039</v>
      </c>
      <c r="B1831" s="12" t="s">
        <v>44</v>
      </c>
      <c r="C1831" s="13">
        <v>42888</v>
      </c>
      <c r="D1831" s="14" t="s">
        <v>13</v>
      </c>
      <c r="E1831" s="15" t="s">
        <v>4040</v>
      </c>
      <c r="F1831" s="16"/>
      <c r="G1831" s="15"/>
      <c r="H1831" s="15" t="s">
        <v>142</v>
      </c>
      <c r="I1831" s="17">
        <f>HYPERLINK("https://docs.wto.org/imrd/directdoc.asp?DDFDocuments/q/G/TBTN17/MEX358.pdf","EN")</f>
      </c>
      <c r="J1831" s="17">
        <f>HYPERLINK("https://docs.wto.org/imrd/directdoc.asp?DDFDocuments/r/G/TBTN17/MEX358.pdf","FR")</f>
      </c>
      <c r="K1831" s="17">
        <f>HYPERLINK("https://docs.wto.org/imrd/directdoc.asp?DDFDocuments/s/G/TBTN17/MEX358.pdf","ES")</f>
      </c>
    </row>
    <row r="1832">
      <c r="A1832" s="11" t="s">
        <v>4041</v>
      </c>
      <c r="B1832" s="12" t="s">
        <v>2267</v>
      </c>
      <c r="C1832" s="13">
        <v>42888</v>
      </c>
      <c r="D1832" s="14" t="s">
        <v>51</v>
      </c>
      <c r="E1832" s="15" t="s">
        <v>3970</v>
      </c>
      <c r="F1832" s="16"/>
      <c r="G1832" s="15" t="s">
        <v>3971</v>
      </c>
      <c r="H1832" s="15"/>
      <c r="I1832" s="17">
        <f>HYPERLINK("https://docs.wto.org/imrd/directdoc.asp?DDFDocuments/t/G/TBTN08/NIC89A2.DOC","EN")</f>
      </c>
      <c r="J1832" s="17">
        <f>HYPERLINK("https://docs.wto.org/imrd/directdoc.asp?DDFDocuments/u/G/TBTN08/NIC89A2.DOC","FR")</f>
      </c>
      <c r="K1832" s="17">
        <f>HYPERLINK("https://docs.wto.org/imrd/directdoc.asp?DDFDocuments/v/G/TBTN08/NIC89A2.DOC","ES")</f>
      </c>
    </row>
    <row r="1833">
      <c r="A1833" s="11" t="s">
        <v>4042</v>
      </c>
      <c r="B1833" s="12" t="s">
        <v>34</v>
      </c>
      <c r="C1833" s="13">
        <v>42888</v>
      </c>
      <c r="D1833" s="14" t="s">
        <v>13</v>
      </c>
      <c r="E1833" s="15" t="s">
        <v>4043</v>
      </c>
      <c r="F1833" s="16"/>
      <c r="G1833" s="15"/>
      <c r="H1833" s="15" t="s">
        <v>16</v>
      </c>
      <c r="I1833" s="17">
        <f>HYPERLINK("https://docs.wto.org/imrd/directdoc.asp?DDFDocuments/t/G/TBTN17/SAU984.DOC","EN")</f>
      </c>
      <c r="J1833" s="17">
        <f>HYPERLINK("https://docs.wto.org/imrd/directdoc.asp?DDFDocuments/u/G/TBTN17/SAU984.DOC","FR")</f>
      </c>
      <c r="K1833" s="17">
        <f>HYPERLINK("https://docs.wto.org/imrd/directdoc.asp?DDFDocuments/v/G/TBTN17/SAU984.DOC","ES")</f>
      </c>
    </row>
    <row r="1834">
      <c r="A1834" s="11" t="s">
        <v>4044</v>
      </c>
      <c r="B1834" s="12" t="s">
        <v>50</v>
      </c>
      <c r="C1834" s="13">
        <v>42887</v>
      </c>
      <c r="D1834" s="14" t="s">
        <v>13</v>
      </c>
      <c r="E1834" s="15"/>
      <c r="F1834" s="16"/>
      <c r="G1834" s="15"/>
      <c r="H1834" s="15" t="s">
        <v>16</v>
      </c>
      <c r="I1834" s="17">
        <f>HYPERLINK("https://docs.wto.org/imrd/directdoc.asp?DDFDocuments/t/G/TBTN17/COL224.DOC","EN")</f>
      </c>
      <c r="J1834" s="17">
        <f>HYPERLINK("https://docs.wto.org/imrd/directdoc.asp?DDFDocuments/u/G/TBTN17/COL224.DOC","FR")</f>
      </c>
      <c r="K1834" s="17">
        <f>HYPERLINK("https://docs.wto.org/imrd/directdoc.asp?DDFDocuments/v/G/TBTN17/COL224.DOC","ES")</f>
      </c>
    </row>
    <row r="1835">
      <c r="A1835" s="11" t="s">
        <v>4045</v>
      </c>
      <c r="B1835" s="12" t="s">
        <v>104</v>
      </c>
      <c r="C1835" s="13">
        <v>42887</v>
      </c>
      <c r="D1835" s="14" t="s">
        <v>13</v>
      </c>
      <c r="E1835" s="15" t="s">
        <v>4046</v>
      </c>
      <c r="F1835" s="16" t="s">
        <v>4047</v>
      </c>
      <c r="G1835" s="15"/>
      <c r="H1835" s="15" t="s">
        <v>2462</v>
      </c>
      <c r="I1835" s="17">
        <f>HYPERLINK("https://docs.wto.org/imrd/directdoc.asp?DDFDocuments/t/G/TBTN17/LTU30.DOC","EN")</f>
      </c>
      <c r="J1835" s="17">
        <f>HYPERLINK("https://docs.wto.org/imrd/directdoc.asp?DDFDocuments/u/G/TBTN17/LTU30.DOC","FR")</f>
      </c>
      <c r="K1835" s="17">
        <f>HYPERLINK("https://docs.wto.org/imrd/directdoc.asp?DDFDocuments/v/G/TBTN17/LTU30.DOC","ES")</f>
      </c>
    </row>
    <row r="1836">
      <c r="A1836" s="11" t="s">
        <v>4048</v>
      </c>
      <c r="B1836" s="12" t="s">
        <v>238</v>
      </c>
      <c r="C1836" s="13">
        <v>42887</v>
      </c>
      <c r="D1836" s="14" t="s">
        <v>13</v>
      </c>
      <c r="E1836" s="15"/>
      <c r="F1836" s="16"/>
      <c r="G1836" s="15"/>
      <c r="H1836" s="15" t="s">
        <v>16</v>
      </c>
      <c r="I1836" s="17"/>
      <c r="J1836" s="17">
        <f>HYPERLINK("https://docs.wto.org/imrd/directdoc.asp?DDFDocuments/r/G/TBTN17/PAN93.pdf","FR")</f>
      </c>
      <c r="K1836" s="17">
        <f>HYPERLINK("https://docs.wto.org/imrd/directdoc.asp?DDFDocuments/s/G/TBTN17/PAN93.pdf","ES")</f>
      </c>
    </row>
    <row r="1837">
      <c r="A1837" s="11" t="s">
        <v>4049</v>
      </c>
      <c r="B1837" s="12" t="s">
        <v>1226</v>
      </c>
      <c r="C1837" s="13">
        <v>42887</v>
      </c>
      <c r="D1837" s="14" t="s">
        <v>51</v>
      </c>
      <c r="E1837" s="15" t="s">
        <v>4050</v>
      </c>
      <c r="F1837" s="16"/>
      <c r="G1837" s="15" t="s">
        <v>4038</v>
      </c>
      <c r="H1837" s="15"/>
      <c r="I1837" s="17">
        <f>HYPERLINK("https://docs.wto.org/imrd/directdoc.asp?DDFDocuments/q/G/TBTN08/SLV118A2.pdf","EN")</f>
      </c>
      <c r="J1837" s="17">
        <f>HYPERLINK("https://docs.wto.org/imrd/directdoc.asp?DDFDocuments/r/G/TBTN08/SLV118A2.pdf","FR")</f>
      </c>
      <c r="K1837" s="17">
        <f>HYPERLINK("https://docs.wto.org/imrd/directdoc.asp?DDFDocuments/s/G/TBTN08/SLV118A2.pdf","ES")</f>
      </c>
    </row>
    <row r="1838">
      <c r="A1838" s="11" t="s">
        <v>4051</v>
      </c>
      <c r="B1838" s="12" t="s">
        <v>280</v>
      </c>
      <c r="C1838" s="13">
        <v>42886</v>
      </c>
      <c r="D1838" s="14" t="s">
        <v>152</v>
      </c>
      <c r="E1838" s="15"/>
      <c r="F1838" s="16"/>
      <c r="G1838" s="15"/>
      <c r="H1838" s="15" t="s">
        <v>4052</v>
      </c>
      <c r="I1838" s="17">
        <f>HYPERLINK("https://docs.wto.org/imrd/directdoc.asp?DDFDocuments/t/G/TBTN06/ARG197R1.DOC","EN")</f>
      </c>
      <c r="J1838" s="17">
        <f>HYPERLINK("https://docs.wto.org/imrd/directdoc.asp?DDFDocuments/u/G/TBTN06/ARG197R1.DOC","FR")</f>
      </c>
      <c r="K1838" s="17">
        <f>HYPERLINK("https://docs.wto.org/imrd/directdoc.asp?DDFDocuments/v/G/TBTN06/ARG197R1.DOC","ES")</f>
      </c>
    </row>
    <row r="1839">
      <c r="A1839" s="11" t="s">
        <v>4053</v>
      </c>
      <c r="B1839" s="12" t="s">
        <v>280</v>
      </c>
      <c r="C1839" s="13">
        <v>42886</v>
      </c>
      <c r="D1839" s="14" t="s">
        <v>152</v>
      </c>
      <c r="E1839" s="15"/>
      <c r="F1839" s="16"/>
      <c r="G1839" s="15"/>
      <c r="H1839" s="15" t="s">
        <v>4052</v>
      </c>
      <c r="I1839" s="17">
        <f>HYPERLINK("https://docs.wto.org/imrd/directdoc.asp?DDFDocuments/t/G/TBTN07/ARG222R1.DOC","EN")</f>
      </c>
      <c r="J1839" s="17">
        <f>HYPERLINK("https://docs.wto.org/imrd/directdoc.asp?DDFDocuments/u/G/TBTN07/ARG222R1.DOC","FR")</f>
      </c>
      <c r="K1839" s="17">
        <f>HYPERLINK("https://docs.wto.org/imrd/directdoc.asp?DDFDocuments/v/G/TBTN07/ARG222R1.DOC","ES")</f>
      </c>
    </row>
    <row r="1840">
      <c r="A1840" s="11" t="s">
        <v>4054</v>
      </c>
      <c r="B1840" s="12" t="s">
        <v>280</v>
      </c>
      <c r="C1840" s="13">
        <v>42886</v>
      </c>
      <c r="D1840" s="14" t="s">
        <v>13</v>
      </c>
      <c r="E1840" s="15"/>
      <c r="F1840" s="16"/>
      <c r="G1840" s="15"/>
      <c r="H1840" s="15" t="s">
        <v>4055</v>
      </c>
      <c r="I1840" s="17">
        <f>HYPERLINK("https://docs.wto.org/imrd/directdoc.asp?DDFDocuments/t/G/TBTN17/ARG320.DOC","EN")</f>
      </c>
      <c r="J1840" s="17">
        <f>HYPERLINK("https://docs.wto.org/imrd/directdoc.asp?DDFDocuments/u/G/TBTN17/ARG320.DOC","FR")</f>
      </c>
      <c r="K1840" s="17">
        <f>HYPERLINK("https://docs.wto.org/imrd/directdoc.asp?DDFDocuments/v/G/TBTN17/ARG320.DOC","ES")</f>
      </c>
    </row>
    <row r="1841">
      <c r="A1841" s="11" t="s">
        <v>4056</v>
      </c>
      <c r="B1841" s="12" t="s">
        <v>321</v>
      </c>
      <c r="C1841" s="13">
        <v>42886</v>
      </c>
      <c r="D1841" s="14" t="s">
        <v>13</v>
      </c>
      <c r="E1841" s="15" t="s">
        <v>4057</v>
      </c>
      <c r="F1841" s="16"/>
      <c r="G1841" s="15"/>
      <c r="H1841" s="15" t="s">
        <v>16</v>
      </c>
      <c r="I1841" s="17">
        <f>HYPERLINK("https://docs.wto.org/imrd/directdoc.asp?DDFDocuments/q/G/TBTN17/TUR88.pdf","EN")</f>
      </c>
      <c r="J1841" s="17">
        <f>HYPERLINK("https://docs.wto.org/imrd/directdoc.asp?DDFDocuments/r/G/TBTN17/TUR88.pdf","FR")</f>
      </c>
      <c r="K1841" s="17">
        <f>HYPERLINK("https://docs.wto.org/imrd/directdoc.asp?DDFDocuments/s/G/TBTN17/TUR88.pdf","ES")</f>
      </c>
    </row>
    <row r="1842">
      <c r="A1842" s="11" t="s">
        <v>4058</v>
      </c>
      <c r="B1842" s="12" t="s">
        <v>321</v>
      </c>
      <c r="C1842" s="13">
        <v>42886</v>
      </c>
      <c r="D1842" s="14" t="s">
        <v>13</v>
      </c>
      <c r="E1842" s="15" t="s">
        <v>4059</v>
      </c>
      <c r="F1842" s="16"/>
      <c r="G1842" s="15"/>
      <c r="H1842" s="15" t="s">
        <v>16</v>
      </c>
      <c r="I1842" s="17">
        <f>HYPERLINK("https://docs.wto.org/imrd/directdoc.asp?DDFDocuments/q/G/TBTN17/TUR89.pdf","EN")</f>
      </c>
      <c r="J1842" s="17">
        <f>HYPERLINK("https://docs.wto.org/imrd/directdoc.asp?DDFDocuments/r/G/TBTN17/TUR89.pdf","FR")</f>
      </c>
      <c r="K1842" s="17">
        <f>HYPERLINK("https://docs.wto.org/imrd/directdoc.asp?DDFDocuments/s/G/TBTN17/TUR89.pdf","ES")</f>
      </c>
    </row>
    <row r="1843">
      <c r="A1843" s="11" t="s">
        <v>4060</v>
      </c>
      <c r="B1843" s="12" t="s">
        <v>280</v>
      </c>
      <c r="C1843" s="13">
        <v>42885</v>
      </c>
      <c r="D1843" s="14" t="s">
        <v>51</v>
      </c>
      <c r="E1843" s="15" t="s">
        <v>4025</v>
      </c>
      <c r="F1843" s="16"/>
      <c r="G1843" s="15"/>
      <c r="H1843" s="15" t="s">
        <v>954</v>
      </c>
      <c r="I1843" s="17">
        <f>HYPERLINK("https://docs.wto.org/imrd/directdoc.asp?DDFDocuments/t/G/TBTN15/ARG294A5.DOC","EN")</f>
      </c>
      <c r="J1843" s="17">
        <f>HYPERLINK("https://docs.wto.org/imrd/directdoc.asp?DDFDocuments/u/G/TBTN15/ARG294A5.DOC","FR")</f>
      </c>
      <c r="K1843" s="17">
        <f>HYPERLINK("https://docs.wto.org/imrd/directdoc.asp?DDFDocuments/v/G/TBTN15/ARG294A5.DOC","ES")</f>
      </c>
    </row>
    <row r="1844">
      <c r="A1844" s="11" t="s">
        <v>4061</v>
      </c>
      <c r="B1844" s="12" t="s">
        <v>12</v>
      </c>
      <c r="C1844" s="13">
        <v>42885</v>
      </c>
      <c r="D1844" s="14" t="s">
        <v>51</v>
      </c>
      <c r="E1844" s="15" t="s">
        <v>3970</v>
      </c>
      <c r="F1844" s="16"/>
      <c r="G1844" s="15" t="s">
        <v>4038</v>
      </c>
      <c r="H1844" s="15"/>
      <c r="I1844" s="17">
        <f>HYPERLINK("https://docs.wto.org/imrd/directdoc.asp?DDFDocuments/q/G/TBTN08/GTM61A2.pdf","EN")</f>
      </c>
      <c r="J1844" s="17">
        <f>HYPERLINK("https://docs.wto.org/imrd/directdoc.asp?DDFDocuments/r/G/TBTN08/GTM61A2.pdf","FR")</f>
      </c>
      <c r="K1844" s="17">
        <f>HYPERLINK("https://docs.wto.org/imrd/directdoc.asp?DDFDocuments/s/G/TBTN08/GTM61A2.pdf","ES")</f>
      </c>
    </row>
    <row r="1845">
      <c r="A1845" s="11" t="s">
        <v>4062</v>
      </c>
      <c r="B1845" s="12" t="s">
        <v>1594</v>
      </c>
      <c r="C1845" s="13">
        <v>42885</v>
      </c>
      <c r="D1845" s="14" t="s">
        <v>13</v>
      </c>
      <c r="E1845" s="15" t="s">
        <v>4063</v>
      </c>
      <c r="F1845" s="16"/>
      <c r="G1845" s="15" t="s">
        <v>4064</v>
      </c>
      <c r="H1845" s="15" t="s">
        <v>37</v>
      </c>
      <c r="I1845" s="17">
        <f>HYPERLINK("https://docs.wto.org/imrd/directdoc.asp?DDFDocuments/q/G/TBTN17/JAM61.pdf","EN")</f>
      </c>
      <c r="J1845" s="17">
        <f>HYPERLINK("https://docs.wto.org/imrd/directdoc.asp?DDFDocuments/r/G/TBTN17/JAM61.pdf","FR")</f>
      </c>
      <c r="K1845" s="17">
        <f>HYPERLINK("https://docs.wto.org/imrd/directdoc.asp?DDFDocuments/s/G/TBTN17/JAM61.pdf","ES")</f>
      </c>
    </row>
    <row r="1846">
      <c r="A1846" s="11" t="s">
        <v>4065</v>
      </c>
      <c r="B1846" s="12" t="s">
        <v>44</v>
      </c>
      <c r="C1846" s="13">
        <v>42885</v>
      </c>
      <c r="D1846" s="14" t="s">
        <v>51</v>
      </c>
      <c r="E1846" s="15" t="s">
        <v>3676</v>
      </c>
      <c r="F1846" s="16" t="s">
        <v>4066</v>
      </c>
      <c r="G1846" s="15"/>
      <c r="H1846" s="15" t="s">
        <v>399</v>
      </c>
      <c r="I1846" s="17">
        <f>HYPERLINK("https://docs.wto.org/imrd/directdoc.asp?DDFDocuments/t/G/TBTN16/MEX300A8.DOC","EN")</f>
      </c>
      <c r="J1846" s="17">
        <f>HYPERLINK("https://docs.wto.org/imrd/directdoc.asp?DDFDocuments/u/G/TBTN16/MEX300A8.DOC","FR")</f>
      </c>
      <c r="K1846" s="17">
        <f>HYPERLINK("https://docs.wto.org/imrd/directdoc.asp?DDFDocuments/v/G/TBTN16/MEX300A8.DOC","ES")</f>
      </c>
    </row>
    <row r="1847">
      <c r="A1847" s="11" t="s">
        <v>4067</v>
      </c>
      <c r="B1847" s="12" t="s">
        <v>44</v>
      </c>
      <c r="C1847" s="13">
        <v>42885</v>
      </c>
      <c r="D1847" s="14" t="s">
        <v>51</v>
      </c>
      <c r="E1847" s="15"/>
      <c r="F1847" s="16" t="s">
        <v>4068</v>
      </c>
      <c r="G1847" s="15" t="s">
        <v>4069</v>
      </c>
      <c r="H1847" s="15" t="s">
        <v>54</v>
      </c>
      <c r="I1847" s="17">
        <f>HYPERLINK("https://docs.wto.org/imrd/directdoc.asp?DDFDocuments/q/G/TBTN16/MEX318A1.pdf","EN")</f>
      </c>
      <c r="J1847" s="17">
        <f>HYPERLINK("https://docs.wto.org/imrd/directdoc.asp?DDFDocuments/r/G/TBTN16/MEX318A1.pdf","FR")</f>
      </c>
      <c r="K1847" s="17">
        <f>HYPERLINK("https://docs.wto.org/imrd/directdoc.asp?DDFDocuments/s/G/TBTN16/MEX318A1.pdf","ES")</f>
      </c>
    </row>
    <row r="1848">
      <c r="A1848" s="11" t="s">
        <v>4070</v>
      </c>
      <c r="B1848" s="12" t="s">
        <v>44</v>
      </c>
      <c r="C1848" s="13">
        <v>42885</v>
      </c>
      <c r="D1848" s="14" t="s">
        <v>51</v>
      </c>
      <c r="E1848" s="15"/>
      <c r="F1848" s="16" t="s">
        <v>4071</v>
      </c>
      <c r="G1848" s="15"/>
      <c r="H1848" s="15" t="s">
        <v>54</v>
      </c>
      <c r="I1848" s="17">
        <f>HYPERLINK("https://docs.wto.org/imrd/directdoc.asp?DDFDocuments/t/G/TBTN16/MEX319A2.DOC","EN")</f>
      </c>
      <c r="J1848" s="17">
        <f>HYPERLINK("https://docs.wto.org/imrd/directdoc.asp?DDFDocuments/u/G/TBTN16/MEX319A2.DOC","FR")</f>
      </c>
      <c r="K1848" s="17">
        <f>HYPERLINK("https://docs.wto.org/imrd/directdoc.asp?DDFDocuments/v/G/TBTN16/MEX319A2.DOC","ES")</f>
      </c>
    </row>
    <row r="1849">
      <c r="A1849" s="11" t="s">
        <v>4072</v>
      </c>
      <c r="B1849" s="12" t="s">
        <v>386</v>
      </c>
      <c r="C1849" s="13">
        <v>42885</v>
      </c>
      <c r="D1849" s="14" t="s">
        <v>51</v>
      </c>
      <c r="E1849" s="15" t="s">
        <v>4073</v>
      </c>
      <c r="F1849" s="16" t="s">
        <v>4074</v>
      </c>
      <c r="G1849" s="15" t="s">
        <v>4075</v>
      </c>
      <c r="H1849" s="15" t="s">
        <v>399</v>
      </c>
      <c r="I1849" s="17">
        <f>HYPERLINK("https://docs.wto.org/imrd/directdoc.asp?DDFDocuments/t/G/TBTN09/THA317A1.DOC","EN")</f>
      </c>
      <c r="J1849" s="17">
        <f>HYPERLINK("https://docs.wto.org/imrd/directdoc.asp?DDFDocuments/u/G/TBTN09/THA317A1.DOC","FR")</f>
      </c>
      <c r="K1849" s="17">
        <f>HYPERLINK("https://docs.wto.org/imrd/directdoc.asp?DDFDocuments/v/G/TBTN09/THA317A1.DOC","ES")</f>
      </c>
    </row>
    <row r="1850">
      <c r="A1850" s="11" t="s">
        <v>4076</v>
      </c>
      <c r="B1850" s="12" t="s">
        <v>386</v>
      </c>
      <c r="C1850" s="13">
        <v>42885</v>
      </c>
      <c r="D1850" s="14" t="s">
        <v>51</v>
      </c>
      <c r="E1850" s="15" t="s">
        <v>4077</v>
      </c>
      <c r="F1850" s="16" t="s">
        <v>4074</v>
      </c>
      <c r="G1850" s="15" t="s">
        <v>4075</v>
      </c>
      <c r="H1850" s="15" t="s">
        <v>399</v>
      </c>
      <c r="I1850" s="17">
        <f>HYPERLINK("https://docs.wto.org/imrd/directdoc.asp?DDFDocuments/t/G/TBTN10/THA341A1.DOC","EN")</f>
      </c>
      <c r="J1850" s="17">
        <f>HYPERLINK("https://docs.wto.org/imrd/directdoc.asp?DDFDocuments/u/G/TBTN10/THA341A1.DOC","FR")</f>
      </c>
      <c r="K1850" s="17">
        <f>HYPERLINK("https://docs.wto.org/imrd/directdoc.asp?DDFDocuments/v/G/TBTN10/THA341A1.DOC","ES")</f>
      </c>
    </row>
    <row r="1851">
      <c r="A1851" s="11" t="s">
        <v>4078</v>
      </c>
      <c r="B1851" s="12" t="s">
        <v>386</v>
      </c>
      <c r="C1851" s="13">
        <v>42885</v>
      </c>
      <c r="D1851" s="14" t="s">
        <v>51</v>
      </c>
      <c r="E1851" s="15" t="s">
        <v>4079</v>
      </c>
      <c r="F1851" s="16" t="s">
        <v>4074</v>
      </c>
      <c r="G1851" s="15"/>
      <c r="H1851" s="15" t="s">
        <v>54</v>
      </c>
      <c r="I1851" s="17">
        <f>HYPERLINK("https://docs.wto.org/imrd/directdoc.asp?DDFDocuments/t/G/TBTN14/THA439A1.DOC","EN")</f>
      </c>
      <c r="J1851" s="17">
        <f>HYPERLINK("https://docs.wto.org/imrd/directdoc.asp?DDFDocuments/u/G/TBTN14/THA439A1.DOC","FR")</f>
      </c>
      <c r="K1851" s="17">
        <f>HYPERLINK("https://docs.wto.org/imrd/directdoc.asp?DDFDocuments/v/G/TBTN14/THA439A1.DOC","ES")</f>
      </c>
    </row>
    <row r="1852">
      <c r="A1852" s="11" t="s">
        <v>4080</v>
      </c>
      <c r="B1852" s="12" t="s">
        <v>83</v>
      </c>
      <c r="C1852" s="13">
        <v>42884</v>
      </c>
      <c r="D1852" s="14" t="s">
        <v>13</v>
      </c>
      <c r="E1852" s="15" t="s">
        <v>573</v>
      </c>
      <c r="F1852" s="16"/>
      <c r="G1852" s="15"/>
      <c r="H1852" s="15" t="s">
        <v>16</v>
      </c>
      <c r="I1852" s="17">
        <f>HYPERLINK("https://docs.wto.org/imrd/directdoc.asp?DDFDocuments/q/G/TBTN17/BRA721.pdf","EN")</f>
      </c>
      <c r="J1852" s="17">
        <f>HYPERLINK("https://docs.wto.org/imrd/directdoc.asp?DDFDocuments/r/G/TBTN17/BRA721.pdf","FR")</f>
      </c>
      <c r="K1852" s="17">
        <f>HYPERLINK("https://docs.wto.org/imrd/directdoc.asp?DDFDocuments/s/G/TBTN17/BRA721.pdf","ES")</f>
      </c>
    </row>
    <row r="1853">
      <c r="A1853" s="11" t="s">
        <v>4081</v>
      </c>
      <c r="B1853" s="12" t="s">
        <v>39</v>
      </c>
      <c r="C1853" s="13">
        <v>42884</v>
      </c>
      <c r="D1853" s="14" t="s">
        <v>51</v>
      </c>
      <c r="E1853" s="15" t="s">
        <v>4082</v>
      </c>
      <c r="F1853" s="16"/>
      <c r="G1853" s="15" t="s">
        <v>4083</v>
      </c>
      <c r="H1853" s="15" t="s">
        <v>54</v>
      </c>
      <c r="I1853" s="17">
        <f>HYPERLINK("https://docs.wto.org/imrd/directdoc.asp?DDFDocuments/t/G/TBTN16/CAN491A1.DOC","EN")</f>
      </c>
      <c r="J1853" s="17">
        <f>HYPERLINK("https://docs.wto.org/imrd/directdoc.asp?DDFDocuments/u/G/TBTN16/CAN491A1.DOC","FR")</f>
      </c>
      <c r="K1853" s="17">
        <f>HYPERLINK("https://docs.wto.org/imrd/directdoc.asp?DDFDocuments/v/G/TBTN16/CAN491A1.DOC","ES")</f>
      </c>
    </row>
    <row r="1854">
      <c r="A1854" s="11" t="s">
        <v>4084</v>
      </c>
      <c r="B1854" s="12" t="s">
        <v>39</v>
      </c>
      <c r="C1854" s="13">
        <v>42884</v>
      </c>
      <c r="D1854" s="14" t="s">
        <v>13</v>
      </c>
      <c r="E1854" s="15" t="s">
        <v>163</v>
      </c>
      <c r="F1854" s="16"/>
      <c r="G1854" s="15" t="s">
        <v>164</v>
      </c>
      <c r="H1854" s="15" t="s">
        <v>48</v>
      </c>
      <c r="I1854" s="17">
        <f>HYPERLINK("https://docs.wto.org/imrd/directdoc.asp?DDFDocuments/t/G/TBTN17/CAN526.DOC","EN")</f>
      </c>
      <c r="J1854" s="17">
        <f>HYPERLINK("https://docs.wto.org/imrd/directdoc.asp?DDFDocuments/u/G/TBTN17/CAN526.DOC","FR")</f>
      </c>
      <c r="K1854" s="17">
        <f>HYPERLINK("https://docs.wto.org/imrd/directdoc.asp?DDFDocuments/v/G/TBTN17/CAN526.DOC","ES")</f>
      </c>
    </row>
    <row r="1855">
      <c r="A1855" s="11" t="s">
        <v>4085</v>
      </c>
      <c r="B1855" s="12" t="s">
        <v>309</v>
      </c>
      <c r="C1855" s="13">
        <v>42884</v>
      </c>
      <c r="D1855" s="14" t="s">
        <v>13</v>
      </c>
      <c r="E1855" s="15" t="s">
        <v>4086</v>
      </c>
      <c r="F1855" s="16"/>
      <c r="G1855" s="15"/>
      <c r="H1855" s="15" t="s">
        <v>20</v>
      </c>
      <c r="I1855" s="17">
        <f>HYPERLINK("https://docs.wto.org/imrd/directdoc.asp?DDFDocuments/q/G/TBTN17/CHL403.pdf","EN")</f>
      </c>
      <c r="J1855" s="17">
        <f>HYPERLINK("https://docs.wto.org/imrd/directdoc.asp?DDFDocuments/r/G/TBTN17/CHL403.pdf","FR")</f>
      </c>
      <c r="K1855" s="17">
        <f>HYPERLINK("https://docs.wto.org/imrd/directdoc.asp?DDFDocuments/s/G/TBTN17/CHL403.pdf","ES")</f>
      </c>
    </row>
    <row r="1856">
      <c r="A1856" s="11" t="s">
        <v>4087</v>
      </c>
      <c r="B1856" s="12" t="s">
        <v>309</v>
      </c>
      <c r="C1856" s="13">
        <v>42884</v>
      </c>
      <c r="D1856" s="14" t="s">
        <v>13</v>
      </c>
      <c r="E1856" s="15" t="s">
        <v>4088</v>
      </c>
      <c r="F1856" s="16"/>
      <c r="G1856" s="15"/>
      <c r="H1856" s="15" t="s">
        <v>198</v>
      </c>
      <c r="I1856" s="17">
        <f>HYPERLINK("https://docs.wto.org/imrd/directdoc.asp?DDFDocuments/t/G/TBTN17/CHL404.DOC","EN")</f>
      </c>
      <c r="J1856" s="17">
        <f>HYPERLINK("https://docs.wto.org/imrd/directdoc.asp?DDFDocuments/u/G/TBTN17/CHL404.DOC","FR")</f>
      </c>
      <c r="K1856" s="17">
        <f>HYPERLINK("https://docs.wto.org/imrd/directdoc.asp?DDFDocuments/v/G/TBTN17/CHL404.DOC","ES")</f>
      </c>
    </row>
    <row r="1857">
      <c r="A1857" s="11" t="s">
        <v>4089</v>
      </c>
      <c r="B1857" s="12" t="s">
        <v>248</v>
      </c>
      <c r="C1857" s="13">
        <v>42884</v>
      </c>
      <c r="D1857" s="14" t="s">
        <v>13</v>
      </c>
      <c r="E1857" s="15" t="s">
        <v>4090</v>
      </c>
      <c r="F1857" s="16"/>
      <c r="G1857" s="15" t="s">
        <v>243</v>
      </c>
      <c r="H1857" s="15" t="s">
        <v>16</v>
      </c>
      <c r="I1857" s="17">
        <f>HYPERLINK("https://docs.wto.org/imrd/directdoc.asp?DDFDocuments/t/G/TBTN17/CHN1200.DOC","EN")</f>
      </c>
      <c r="J1857" s="17">
        <f>HYPERLINK("https://docs.wto.org/imrd/directdoc.asp?DDFDocuments/u/G/TBTN17/CHN1200.DOC","FR")</f>
      </c>
      <c r="K1857" s="17">
        <f>HYPERLINK("https://docs.wto.org/imrd/directdoc.asp?DDFDocuments/v/G/TBTN17/CHN1200.DOC","ES")</f>
      </c>
    </row>
    <row r="1858">
      <c r="A1858" s="11" t="s">
        <v>4091</v>
      </c>
      <c r="B1858" s="12" t="s">
        <v>248</v>
      </c>
      <c r="C1858" s="13">
        <v>42884</v>
      </c>
      <c r="D1858" s="14" t="s">
        <v>13</v>
      </c>
      <c r="E1858" s="15" t="s">
        <v>4092</v>
      </c>
      <c r="F1858" s="16" t="s">
        <v>4093</v>
      </c>
      <c r="G1858" s="15" t="s">
        <v>4094</v>
      </c>
      <c r="H1858" s="15" t="s">
        <v>1534</v>
      </c>
      <c r="I1858" s="17">
        <f>HYPERLINK("https://docs.wto.org/imrd/directdoc.asp?DDFDocuments/q/G/TBTN17/CHN1201.pdf","EN")</f>
      </c>
      <c r="J1858" s="17">
        <f>HYPERLINK("https://docs.wto.org/imrd/directdoc.asp?DDFDocuments/r/G/TBTN17/CHN1201.pdf","FR")</f>
      </c>
      <c r="K1858" s="17">
        <f>HYPERLINK("https://docs.wto.org/imrd/directdoc.asp?DDFDocuments/s/G/TBTN17/CHN1201.pdf","ES")</f>
      </c>
    </row>
    <row r="1859">
      <c r="A1859" s="11" t="s">
        <v>4095</v>
      </c>
      <c r="B1859" s="12" t="s">
        <v>1268</v>
      </c>
      <c r="C1859" s="13">
        <v>42884</v>
      </c>
      <c r="D1859" s="14" t="s">
        <v>13</v>
      </c>
      <c r="E1859" s="15" t="s">
        <v>4096</v>
      </c>
      <c r="F1859" s="16"/>
      <c r="G1859" s="15"/>
      <c r="H1859" s="15" t="s">
        <v>20</v>
      </c>
      <c r="I1859" s="17">
        <f>HYPERLINK("https://docs.wto.org/imrd/directdoc.asp?DDFDocuments/q/G/TBTN17/IND60.pdf","EN")</f>
      </c>
      <c r="J1859" s="17">
        <f>HYPERLINK("https://docs.wto.org/imrd/directdoc.asp?DDFDocuments/r/G/TBTN17/IND60.pdf","FR")</f>
      </c>
      <c r="K1859" s="17">
        <f>HYPERLINK("https://docs.wto.org/imrd/directdoc.asp?DDFDocuments/s/G/TBTN17/IND60.pdf","ES")</f>
      </c>
    </row>
    <row r="1860">
      <c r="A1860" s="11" t="s">
        <v>4097</v>
      </c>
      <c r="B1860" s="12" t="s">
        <v>316</v>
      </c>
      <c r="C1860" s="13">
        <v>42884</v>
      </c>
      <c r="D1860" s="14" t="s">
        <v>13</v>
      </c>
      <c r="E1860" s="15" t="s">
        <v>4098</v>
      </c>
      <c r="F1860" s="16" t="s">
        <v>4099</v>
      </c>
      <c r="G1860" s="15" t="s">
        <v>4100</v>
      </c>
      <c r="H1860" s="15" t="s">
        <v>2820</v>
      </c>
      <c r="I1860" s="17">
        <f>HYPERLINK("https://docs.wto.org/imrd/directdoc.asp?DDFDocuments/t/G/TBTN17/ISR947.DOC","EN")</f>
      </c>
      <c r="J1860" s="17">
        <f>HYPERLINK("https://docs.wto.org/imrd/directdoc.asp?DDFDocuments/u/G/TBTN17/ISR947.DOC","FR")</f>
      </c>
      <c r="K1860" s="17">
        <f>HYPERLINK("https://docs.wto.org/imrd/directdoc.asp?DDFDocuments/v/G/TBTN17/ISR947.DOC","ES")</f>
      </c>
    </row>
    <row r="1861">
      <c r="A1861" s="11" t="s">
        <v>4101</v>
      </c>
      <c r="B1861" s="12" t="s">
        <v>316</v>
      </c>
      <c r="C1861" s="13">
        <v>42884</v>
      </c>
      <c r="D1861" s="14" t="s">
        <v>13</v>
      </c>
      <c r="E1861" s="15" t="s">
        <v>4102</v>
      </c>
      <c r="F1861" s="16" t="s">
        <v>4099</v>
      </c>
      <c r="G1861" s="15" t="s">
        <v>4100</v>
      </c>
      <c r="H1861" s="15" t="s">
        <v>2820</v>
      </c>
      <c r="I1861" s="17">
        <f>HYPERLINK("https://docs.wto.org/imrd/directdoc.asp?DDFDocuments/t/G/TBTN17/ISR948.DOC","EN")</f>
      </c>
      <c r="J1861" s="17">
        <f>HYPERLINK("https://docs.wto.org/imrd/directdoc.asp?DDFDocuments/u/G/TBTN17/ISR948.DOC","FR")</f>
      </c>
      <c r="K1861" s="17">
        <f>HYPERLINK("https://docs.wto.org/imrd/directdoc.asp?DDFDocuments/v/G/TBTN17/ISR948.DOC","ES")</f>
      </c>
    </row>
    <row r="1862">
      <c r="A1862" s="11" t="s">
        <v>4103</v>
      </c>
      <c r="B1862" s="12" t="s">
        <v>316</v>
      </c>
      <c r="C1862" s="13">
        <v>42884</v>
      </c>
      <c r="D1862" s="14" t="s">
        <v>13</v>
      </c>
      <c r="E1862" s="15" t="s">
        <v>4104</v>
      </c>
      <c r="F1862" s="16" t="s">
        <v>4105</v>
      </c>
      <c r="G1862" s="15" t="s">
        <v>1033</v>
      </c>
      <c r="H1862" s="15" t="s">
        <v>2820</v>
      </c>
      <c r="I1862" s="17">
        <f>HYPERLINK("https://docs.wto.org/imrd/directdoc.asp?DDFDocuments/t/G/TBTN17/ISR949.DOC","EN")</f>
      </c>
      <c r="J1862" s="17">
        <f>HYPERLINK("https://docs.wto.org/imrd/directdoc.asp?DDFDocuments/u/G/TBTN17/ISR949.DOC","FR")</f>
      </c>
      <c r="K1862" s="17">
        <f>HYPERLINK("https://docs.wto.org/imrd/directdoc.asp?DDFDocuments/v/G/TBTN17/ISR949.DOC","ES")</f>
      </c>
    </row>
    <row r="1863">
      <c r="A1863" s="11" t="s">
        <v>4106</v>
      </c>
      <c r="B1863" s="12" t="s">
        <v>126</v>
      </c>
      <c r="C1863" s="13">
        <v>42884</v>
      </c>
      <c r="D1863" s="14" t="s">
        <v>51</v>
      </c>
      <c r="E1863" s="15" t="s">
        <v>4107</v>
      </c>
      <c r="F1863" s="16" t="s">
        <v>4108</v>
      </c>
      <c r="G1863" s="15"/>
      <c r="H1863" s="15" t="s">
        <v>772</v>
      </c>
      <c r="I1863" s="17">
        <f>HYPERLINK("https://docs.wto.org/imrd/directdoc.asp?DDFDocuments/t/G/TBTN17/TPKM260A1.DOC","EN")</f>
      </c>
      <c r="J1863" s="17">
        <f>HYPERLINK("https://docs.wto.org/imrd/directdoc.asp?DDFDocuments/u/G/TBTN17/TPKM260A1.DOC","FR")</f>
      </c>
      <c r="K1863" s="17">
        <f>HYPERLINK("https://docs.wto.org/imrd/directdoc.asp?DDFDocuments/v/G/TBTN17/TPKM260A1.DOC","ES")</f>
      </c>
    </row>
    <row r="1864">
      <c r="A1864" s="11" t="s">
        <v>4109</v>
      </c>
      <c r="B1864" s="12" t="s">
        <v>56</v>
      </c>
      <c r="C1864" s="13">
        <v>42884</v>
      </c>
      <c r="D1864" s="14" t="s">
        <v>51</v>
      </c>
      <c r="E1864" s="15" t="s">
        <v>245</v>
      </c>
      <c r="F1864" s="16" t="s">
        <v>511</v>
      </c>
      <c r="G1864" s="15" t="s">
        <v>512</v>
      </c>
      <c r="H1864" s="15" t="s">
        <v>64</v>
      </c>
      <c r="I1864" s="17">
        <f>HYPERLINK("https://docs.wto.org/imrd/directdoc.asp?DDFDocuments/q/G/TBTN15/USA1031A6.pdf","EN")</f>
      </c>
      <c r="J1864" s="17">
        <f>HYPERLINK("https://docs.wto.org/imrd/directdoc.asp?DDFDocuments/r/G/TBTN15/USA1031A6.pdf","FR")</f>
      </c>
      <c r="K1864" s="17">
        <f>HYPERLINK("https://docs.wto.org/imrd/directdoc.asp?DDFDocuments/s/G/TBTN15/USA1031A6.pdf","ES")</f>
      </c>
    </row>
    <row r="1865">
      <c r="A1865" s="11" t="s">
        <v>4110</v>
      </c>
      <c r="B1865" s="12" t="s">
        <v>56</v>
      </c>
      <c r="C1865" s="13">
        <v>42884</v>
      </c>
      <c r="D1865" s="14" t="s">
        <v>51</v>
      </c>
      <c r="E1865" s="15" t="s">
        <v>4111</v>
      </c>
      <c r="F1865" s="16" t="s">
        <v>937</v>
      </c>
      <c r="G1865" s="15" t="s">
        <v>4112</v>
      </c>
      <c r="H1865" s="15" t="s">
        <v>81</v>
      </c>
      <c r="I1865" s="17">
        <f>HYPERLINK("https://docs.wto.org/imrd/directdoc.asp?DDFDocuments/t/G/TBTN16/USA1062A5.DOC","EN")</f>
      </c>
      <c r="J1865" s="17">
        <f>HYPERLINK("https://docs.wto.org/imrd/directdoc.asp?DDFDocuments/u/G/TBTN16/USA1062A5.DOC","FR")</f>
      </c>
      <c r="K1865" s="17">
        <f>HYPERLINK("https://docs.wto.org/imrd/directdoc.asp?DDFDocuments/v/G/TBTN16/USA1062A5.DOC","ES")</f>
      </c>
    </row>
    <row r="1866">
      <c r="A1866" s="11" t="s">
        <v>4113</v>
      </c>
      <c r="B1866" s="12" t="s">
        <v>56</v>
      </c>
      <c r="C1866" s="13">
        <v>42884</v>
      </c>
      <c r="D1866" s="14" t="s">
        <v>13</v>
      </c>
      <c r="E1866" s="15" t="s">
        <v>4114</v>
      </c>
      <c r="F1866" s="16"/>
      <c r="G1866" s="15" t="s">
        <v>298</v>
      </c>
      <c r="H1866" s="15" t="s">
        <v>640</v>
      </c>
      <c r="I1866" s="17">
        <f>HYPERLINK("https://docs.wto.org/imrd/directdoc.asp?DDFDocuments/q/G/TBTN17/USA1293.pdf","EN")</f>
      </c>
      <c r="J1866" s="17">
        <f>HYPERLINK("https://docs.wto.org/imrd/directdoc.asp?DDFDocuments/r/G/TBTN17/USA1293.pdf","FR")</f>
      </c>
      <c r="K1866" s="17">
        <f>HYPERLINK("https://docs.wto.org/imrd/directdoc.asp?DDFDocuments/s/G/TBTN17/USA1293.pdf","ES")</f>
      </c>
    </row>
    <row r="1867">
      <c r="A1867" s="11" t="s">
        <v>4115</v>
      </c>
      <c r="B1867" s="12" t="s">
        <v>56</v>
      </c>
      <c r="C1867" s="13">
        <v>42884</v>
      </c>
      <c r="D1867" s="14" t="s">
        <v>51</v>
      </c>
      <c r="E1867" s="15" t="s">
        <v>3947</v>
      </c>
      <c r="F1867" s="16"/>
      <c r="G1867" s="15" t="s">
        <v>3948</v>
      </c>
      <c r="H1867" s="15" t="s">
        <v>54</v>
      </c>
      <c r="I1867" s="17">
        <f>HYPERLINK("https://docs.wto.org/imrd/directdoc.asp?DDFDocuments/q/G/TBTN13/USA777A5.pdf","EN")</f>
      </c>
      <c r="J1867" s="17">
        <f>HYPERLINK("https://docs.wto.org/imrd/directdoc.asp?DDFDocuments/r/G/TBTN13/USA777A5.pdf","FR")</f>
      </c>
      <c r="K1867" s="17">
        <f>HYPERLINK("https://docs.wto.org/imrd/directdoc.asp?DDFDocuments/s/G/TBTN13/USA777A5.pdf","ES")</f>
      </c>
    </row>
    <row r="1868">
      <c r="A1868" s="11" t="s">
        <v>4116</v>
      </c>
      <c r="B1868" s="12" t="s">
        <v>56</v>
      </c>
      <c r="C1868" s="13">
        <v>42884</v>
      </c>
      <c r="D1868" s="14" t="s">
        <v>152</v>
      </c>
      <c r="E1868" s="15" t="s">
        <v>1955</v>
      </c>
      <c r="F1868" s="16"/>
      <c r="G1868" s="15" t="s">
        <v>1956</v>
      </c>
      <c r="H1868" s="15" t="s">
        <v>640</v>
      </c>
      <c r="I1868" s="17">
        <f>HYPERLINK("https://docs.wto.org/imrd/directdoc.asp?DDFDocuments/q/G/TBTN13/USA827R1.pdf","EN")</f>
      </c>
      <c r="J1868" s="17">
        <f>HYPERLINK("https://docs.wto.org/imrd/directdoc.asp?DDFDocuments/r/G/TBTN13/USA827R1.pdf","FR")</f>
      </c>
      <c r="K1868" s="17">
        <f>HYPERLINK("https://docs.wto.org/imrd/directdoc.asp?DDFDocuments/s/G/TBTN13/USA827R1.pdf","ES")</f>
      </c>
    </row>
    <row r="1869">
      <c r="A1869" s="11" t="s">
        <v>4117</v>
      </c>
      <c r="B1869" s="12" t="s">
        <v>280</v>
      </c>
      <c r="C1869" s="13">
        <v>42879</v>
      </c>
      <c r="D1869" s="14" t="s">
        <v>51</v>
      </c>
      <c r="E1869" s="15" t="s">
        <v>4025</v>
      </c>
      <c r="F1869" s="16"/>
      <c r="G1869" s="15"/>
      <c r="H1869" s="15" t="s">
        <v>954</v>
      </c>
      <c r="I1869" s="17">
        <f>HYPERLINK("https://docs.wto.org/imrd/directdoc.asp?DDFDocuments/t/G/TBTN15/ARG294A3.DOC","EN")</f>
      </c>
      <c r="J1869" s="17">
        <f>HYPERLINK("https://docs.wto.org/imrd/directdoc.asp?DDFDocuments/u/G/TBTN15/ARG294A3.DOC","FR")</f>
      </c>
      <c r="K1869" s="17">
        <f>HYPERLINK("https://docs.wto.org/imrd/directdoc.asp?DDFDocuments/v/G/TBTN15/ARG294A3.DOC","ES")</f>
      </c>
    </row>
    <row r="1870">
      <c r="A1870" s="11" t="s">
        <v>4118</v>
      </c>
      <c r="B1870" s="12" t="s">
        <v>280</v>
      </c>
      <c r="C1870" s="13">
        <v>42879</v>
      </c>
      <c r="D1870" s="14" t="s">
        <v>51</v>
      </c>
      <c r="E1870" s="15" t="s">
        <v>4025</v>
      </c>
      <c r="F1870" s="16"/>
      <c r="G1870" s="15"/>
      <c r="H1870" s="15" t="s">
        <v>954</v>
      </c>
      <c r="I1870" s="17">
        <f>HYPERLINK("https://docs.wto.org/imrd/directdoc.asp?DDFDocuments/t/G/TBTN15/ARG294A4.DOC","EN")</f>
      </c>
      <c r="J1870" s="17">
        <f>HYPERLINK("https://docs.wto.org/imrd/directdoc.asp?DDFDocuments/u/G/TBTN15/ARG294A4.DOC","FR")</f>
      </c>
      <c r="K1870" s="17">
        <f>HYPERLINK("https://docs.wto.org/imrd/directdoc.asp?DDFDocuments/v/G/TBTN15/ARG294A4.DOC","ES")</f>
      </c>
    </row>
    <row r="1871">
      <c r="A1871" s="11" t="s">
        <v>4119</v>
      </c>
      <c r="B1871" s="12" t="s">
        <v>280</v>
      </c>
      <c r="C1871" s="13">
        <v>42879</v>
      </c>
      <c r="D1871" s="14" t="s">
        <v>51</v>
      </c>
      <c r="E1871" s="15" t="s">
        <v>4027</v>
      </c>
      <c r="F1871" s="16"/>
      <c r="G1871" s="15" t="s">
        <v>4028</v>
      </c>
      <c r="H1871" s="15" t="s">
        <v>54</v>
      </c>
      <c r="I1871" s="17">
        <f>HYPERLINK("https://docs.wto.org/imrd/directdoc.asp?DDFDocuments/q/G/TBTN15/ARG297A7.pdf","EN")</f>
      </c>
      <c r="J1871" s="17">
        <f>HYPERLINK("https://docs.wto.org/imrd/directdoc.asp?DDFDocuments/r/G/TBTN15/ARG297A7.pdf","FR")</f>
      </c>
      <c r="K1871" s="17">
        <f>HYPERLINK("https://docs.wto.org/imrd/directdoc.asp?DDFDocuments/s/G/TBTN15/ARG297A7.pdf","ES")</f>
      </c>
    </row>
    <row r="1872">
      <c r="A1872" s="11" t="s">
        <v>4120</v>
      </c>
      <c r="B1872" s="12" t="s">
        <v>83</v>
      </c>
      <c r="C1872" s="13">
        <v>42879</v>
      </c>
      <c r="D1872" s="14" t="s">
        <v>13</v>
      </c>
      <c r="E1872" s="15" t="s">
        <v>4121</v>
      </c>
      <c r="F1872" s="16"/>
      <c r="G1872" s="15"/>
      <c r="H1872" s="15" t="s">
        <v>16</v>
      </c>
      <c r="I1872" s="17">
        <f>HYPERLINK("https://docs.wto.org/imrd/directdoc.asp?DDFDocuments/q/G/TBTN17/BRA719.pdf","EN")</f>
      </c>
      <c r="J1872" s="17">
        <f>HYPERLINK("https://docs.wto.org/imrd/directdoc.asp?DDFDocuments/r/G/TBTN17/BRA719.pdf","FR")</f>
      </c>
      <c r="K1872" s="17">
        <f>HYPERLINK("https://docs.wto.org/imrd/directdoc.asp?DDFDocuments/s/G/TBTN17/BRA719.pdf","ES")</f>
      </c>
    </row>
    <row r="1873">
      <c r="A1873" s="11" t="s">
        <v>4122</v>
      </c>
      <c r="B1873" s="12" t="s">
        <v>83</v>
      </c>
      <c r="C1873" s="13">
        <v>42879</v>
      </c>
      <c r="D1873" s="14" t="s">
        <v>13</v>
      </c>
      <c r="E1873" s="15" t="s">
        <v>4123</v>
      </c>
      <c r="F1873" s="16" t="s">
        <v>4124</v>
      </c>
      <c r="G1873" s="15"/>
      <c r="H1873" s="15" t="s">
        <v>4125</v>
      </c>
      <c r="I1873" s="17">
        <f>HYPERLINK("https://docs.wto.org/imrd/directdoc.asp?DDFDocuments/t/G/TBTN17/BRA720.DOC","EN")</f>
      </c>
      <c r="J1873" s="17">
        <f>HYPERLINK("https://docs.wto.org/imrd/directdoc.asp?DDFDocuments/u/G/TBTN17/BRA720.DOC","FR")</f>
      </c>
      <c r="K1873" s="17">
        <f>HYPERLINK("https://docs.wto.org/imrd/directdoc.asp?DDFDocuments/v/G/TBTN17/BRA720.DOC","ES")</f>
      </c>
    </row>
    <row r="1874">
      <c r="A1874" s="11" t="s">
        <v>4126</v>
      </c>
      <c r="B1874" s="12" t="s">
        <v>185</v>
      </c>
      <c r="C1874" s="13">
        <v>42879</v>
      </c>
      <c r="D1874" s="14" t="s">
        <v>13</v>
      </c>
      <c r="E1874" s="15" t="s">
        <v>4127</v>
      </c>
      <c r="F1874" s="16" t="s">
        <v>505</v>
      </c>
      <c r="G1874" s="15" t="s">
        <v>173</v>
      </c>
      <c r="H1874" s="15" t="s">
        <v>189</v>
      </c>
      <c r="I1874" s="17">
        <f>HYPERLINK("https://docs.wto.org/imrd/directdoc.asp?DDFDocuments/q/G/TBTN17/UGA684.pdf","EN")</f>
      </c>
      <c r="J1874" s="17">
        <f>HYPERLINK("https://docs.wto.org/imrd/directdoc.asp?DDFDocuments/r/G/TBTN17/UGA684.pdf","FR")</f>
      </c>
      <c r="K1874" s="17">
        <f>HYPERLINK("https://docs.wto.org/imrd/directdoc.asp?DDFDocuments/s/G/TBTN17/UGA684.pdf","ES")</f>
      </c>
    </row>
    <row r="1875">
      <c r="A1875" s="11" t="s">
        <v>4128</v>
      </c>
      <c r="B1875" s="12" t="s">
        <v>185</v>
      </c>
      <c r="C1875" s="13">
        <v>42879</v>
      </c>
      <c r="D1875" s="14" t="s">
        <v>13</v>
      </c>
      <c r="E1875" s="15" t="s">
        <v>4129</v>
      </c>
      <c r="F1875" s="16" t="s">
        <v>4130</v>
      </c>
      <c r="G1875" s="15" t="s">
        <v>3116</v>
      </c>
      <c r="H1875" s="15" t="s">
        <v>328</v>
      </c>
      <c r="I1875" s="17">
        <f>HYPERLINK("https://docs.wto.org/imrd/directdoc.asp?DDFDocuments/t/G/TBTN17/UGA685.DOC","EN")</f>
      </c>
      <c r="J1875" s="17">
        <f>HYPERLINK("https://docs.wto.org/imrd/directdoc.asp?DDFDocuments/u/G/TBTN17/UGA685.DOC","FR")</f>
      </c>
      <c r="K1875" s="17">
        <f>HYPERLINK("https://docs.wto.org/imrd/directdoc.asp?DDFDocuments/v/G/TBTN17/UGA685.DOC","ES")</f>
      </c>
    </row>
    <row r="1876">
      <c r="A1876" s="11" t="s">
        <v>4131</v>
      </c>
      <c r="B1876" s="12" t="s">
        <v>280</v>
      </c>
      <c r="C1876" s="13">
        <v>42878</v>
      </c>
      <c r="D1876" s="14" t="s">
        <v>51</v>
      </c>
      <c r="E1876" s="15" t="s">
        <v>4132</v>
      </c>
      <c r="F1876" s="16"/>
      <c r="G1876" s="15"/>
      <c r="H1876" s="15"/>
      <c r="I1876" s="17">
        <f>HYPERLINK("https://docs.wto.org/imrd/directdoc.asp?DDFDocuments/t/G/TBTN04/ARG151A16.DOC","EN")</f>
      </c>
      <c r="J1876" s="17">
        <f>HYPERLINK("https://docs.wto.org/imrd/directdoc.asp?DDFDocuments/u/G/TBTN04/ARG151A16.DOC","FR")</f>
      </c>
      <c r="K1876" s="17">
        <f>HYPERLINK("https://docs.wto.org/imrd/directdoc.asp?DDFDocuments/v/G/TBTN04/ARG151A16.DOC","ES")</f>
      </c>
    </row>
    <row r="1877">
      <c r="A1877" s="11" t="s">
        <v>4133</v>
      </c>
      <c r="B1877" s="12" t="s">
        <v>369</v>
      </c>
      <c r="C1877" s="13">
        <v>42878</v>
      </c>
      <c r="D1877" s="14" t="s">
        <v>51</v>
      </c>
      <c r="E1877" s="15" t="s">
        <v>373</v>
      </c>
      <c r="F1877" s="16"/>
      <c r="G1877" s="15"/>
      <c r="H1877" s="15"/>
      <c r="I1877" s="17">
        <f>HYPERLINK("https://docs.wto.org/imrd/directdoc.asp?DDFDocuments/t/G/TBTN07/ECU32A14.DOC","EN")</f>
      </c>
      <c r="J1877" s="17">
        <f>HYPERLINK("https://docs.wto.org/imrd/directdoc.asp?DDFDocuments/u/G/TBTN07/ECU32A14.DOC","FR")</f>
      </c>
      <c r="K1877" s="17">
        <f>HYPERLINK("https://docs.wto.org/imrd/directdoc.asp?DDFDocuments/v/G/TBTN07/ECU32A14.DOC","ES")</f>
      </c>
    </row>
    <row r="1878">
      <c r="A1878" s="11" t="s">
        <v>4134</v>
      </c>
      <c r="B1878" s="12" t="s">
        <v>18</v>
      </c>
      <c r="C1878" s="13">
        <v>42878</v>
      </c>
      <c r="D1878" s="14" t="s">
        <v>13</v>
      </c>
      <c r="E1878" s="15"/>
      <c r="F1878" s="16"/>
      <c r="G1878" s="15" t="s">
        <v>2774</v>
      </c>
      <c r="H1878" s="15" t="s">
        <v>20</v>
      </c>
      <c r="I1878" s="17">
        <f>HYPERLINK("https://docs.wto.org/imrd/directdoc.asp?DDFDocuments/t/G/TBTN17/KEN575.DOC","EN")</f>
      </c>
      <c r="J1878" s="17">
        <f>HYPERLINK("https://docs.wto.org/imrd/directdoc.asp?DDFDocuments/u/G/TBTN17/KEN575.DOC","FR")</f>
      </c>
      <c r="K1878" s="17">
        <f>HYPERLINK("https://docs.wto.org/imrd/directdoc.asp?DDFDocuments/v/G/TBTN17/KEN575.DOC","ES")</f>
      </c>
    </row>
    <row r="1879">
      <c r="A1879" s="11" t="s">
        <v>4135</v>
      </c>
      <c r="B1879" s="12" t="s">
        <v>18</v>
      </c>
      <c r="C1879" s="13">
        <v>42878</v>
      </c>
      <c r="D1879" s="14" t="s">
        <v>13</v>
      </c>
      <c r="E1879" s="15"/>
      <c r="F1879" s="16"/>
      <c r="G1879" s="15" t="s">
        <v>2774</v>
      </c>
      <c r="H1879" s="15" t="s">
        <v>20</v>
      </c>
      <c r="I1879" s="17">
        <f>HYPERLINK("https://docs.wto.org/imrd/directdoc.asp?DDFDocuments/t/G/TBTN17/KEN576.DOC","EN")</f>
      </c>
      <c r="J1879" s="17">
        <f>HYPERLINK("https://docs.wto.org/imrd/directdoc.asp?DDFDocuments/u/G/TBTN17/KEN576.DOC","FR")</f>
      </c>
      <c r="K1879" s="17">
        <f>HYPERLINK("https://docs.wto.org/imrd/directdoc.asp?DDFDocuments/v/G/TBTN17/KEN576.DOC","ES")</f>
      </c>
    </row>
    <row r="1880">
      <c r="A1880" s="11" t="s">
        <v>4136</v>
      </c>
      <c r="B1880" s="12" t="s">
        <v>18</v>
      </c>
      <c r="C1880" s="13">
        <v>42878</v>
      </c>
      <c r="D1880" s="14" t="s">
        <v>13</v>
      </c>
      <c r="E1880" s="15"/>
      <c r="F1880" s="16"/>
      <c r="G1880" s="15" t="s">
        <v>2774</v>
      </c>
      <c r="H1880" s="15" t="s">
        <v>20</v>
      </c>
      <c r="I1880" s="17">
        <f>HYPERLINK("https://docs.wto.org/imrd/directdoc.asp?DDFDocuments/t/G/TBTN17/KEN577.DOC","EN")</f>
      </c>
      <c r="J1880" s="17">
        <f>HYPERLINK("https://docs.wto.org/imrd/directdoc.asp?DDFDocuments/u/G/TBTN17/KEN577.DOC","FR")</f>
      </c>
      <c r="K1880" s="17">
        <f>HYPERLINK("https://docs.wto.org/imrd/directdoc.asp?DDFDocuments/v/G/TBTN17/KEN577.DOC","ES")</f>
      </c>
    </row>
    <row r="1881">
      <c r="A1881" s="11" t="s">
        <v>4137</v>
      </c>
      <c r="B1881" s="12" t="s">
        <v>18</v>
      </c>
      <c r="C1881" s="13">
        <v>42878</v>
      </c>
      <c r="D1881" s="14" t="s">
        <v>13</v>
      </c>
      <c r="E1881" s="15"/>
      <c r="F1881" s="16"/>
      <c r="G1881" s="15" t="s">
        <v>1466</v>
      </c>
      <c r="H1881" s="15" t="s">
        <v>20</v>
      </c>
      <c r="I1881" s="17">
        <f>HYPERLINK("https://docs.wto.org/imrd/directdoc.asp?DDFDocuments/t/G/TBTN17/KEN578.DOC","EN")</f>
      </c>
      <c r="J1881" s="17">
        <f>HYPERLINK("https://docs.wto.org/imrd/directdoc.asp?DDFDocuments/u/G/TBTN17/KEN578.DOC","FR")</f>
      </c>
      <c r="K1881" s="17">
        <f>HYPERLINK("https://docs.wto.org/imrd/directdoc.asp?DDFDocuments/v/G/TBTN17/KEN578.DOC","ES")</f>
      </c>
    </row>
    <row r="1882">
      <c r="A1882" s="11" t="s">
        <v>4138</v>
      </c>
      <c r="B1882" s="12" t="s">
        <v>18</v>
      </c>
      <c r="C1882" s="13">
        <v>42878</v>
      </c>
      <c r="D1882" s="14" t="s">
        <v>13</v>
      </c>
      <c r="E1882" s="15"/>
      <c r="F1882" s="16"/>
      <c r="G1882" s="15" t="s">
        <v>4139</v>
      </c>
      <c r="H1882" s="15" t="s">
        <v>20</v>
      </c>
      <c r="I1882" s="17">
        <f>HYPERLINK("https://docs.wto.org/imrd/directdoc.asp?DDFDocuments/t/G/TBTN17/KEN579.DOC","EN")</f>
      </c>
      <c r="J1882" s="17">
        <f>HYPERLINK("https://docs.wto.org/imrd/directdoc.asp?DDFDocuments/u/G/TBTN17/KEN579.DOC","FR")</f>
      </c>
      <c r="K1882" s="17">
        <f>HYPERLINK("https://docs.wto.org/imrd/directdoc.asp?DDFDocuments/v/G/TBTN17/KEN579.DOC","ES")</f>
      </c>
    </row>
    <row r="1883">
      <c r="A1883" s="11" t="s">
        <v>4140</v>
      </c>
      <c r="B1883" s="12" t="s">
        <v>18</v>
      </c>
      <c r="C1883" s="13">
        <v>42878</v>
      </c>
      <c r="D1883" s="14" t="s">
        <v>13</v>
      </c>
      <c r="E1883" s="15"/>
      <c r="F1883" s="16"/>
      <c r="G1883" s="15" t="s">
        <v>2774</v>
      </c>
      <c r="H1883" s="15" t="s">
        <v>20</v>
      </c>
      <c r="I1883" s="17">
        <f>HYPERLINK("https://docs.wto.org/imrd/directdoc.asp?DDFDocuments/t/G/TBTN17/KEN580.DOC","EN")</f>
      </c>
      <c r="J1883" s="17">
        <f>HYPERLINK("https://docs.wto.org/imrd/directdoc.asp?DDFDocuments/u/G/TBTN17/KEN580.DOC","FR")</f>
      </c>
      <c r="K1883" s="17">
        <f>HYPERLINK("https://docs.wto.org/imrd/directdoc.asp?DDFDocuments/v/G/TBTN17/KEN580.DOC","ES")</f>
      </c>
    </row>
    <row r="1884">
      <c r="A1884" s="11" t="s">
        <v>4141</v>
      </c>
      <c r="B1884" s="12" t="s">
        <v>18</v>
      </c>
      <c r="C1884" s="13">
        <v>42878</v>
      </c>
      <c r="D1884" s="14" t="s">
        <v>13</v>
      </c>
      <c r="E1884" s="15"/>
      <c r="F1884" s="16"/>
      <c r="G1884" s="15" t="s">
        <v>4139</v>
      </c>
      <c r="H1884" s="15" t="s">
        <v>142</v>
      </c>
      <c r="I1884" s="17">
        <f>HYPERLINK("https://docs.wto.org/imrd/directdoc.asp?DDFDocuments/t/G/TBTN17/KEN581.DOC","EN")</f>
      </c>
      <c r="J1884" s="17">
        <f>HYPERLINK("https://docs.wto.org/imrd/directdoc.asp?DDFDocuments/u/G/TBTN17/KEN581.DOC","FR")</f>
      </c>
      <c r="K1884" s="17">
        <f>HYPERLINK("https://docs.wto.org/imrd/directdoc.asp?DDFDocuments/v/G/TBTN17/KEN581.DOC","ES")</f>
      </c>
    </row>
    <row r="1885">
      <c r="A1885" s="11" t="s">
        <v>4142</v>
      </c>
      <c r="B1885" s="12" t="s">
        <v>18</v>
      </c>
      <c r="C1885" s="13">
        <v>42878</v>
      </c>
      <c r="D1885" s="14" t="s">
        <v>13</v>
      </c>
      <c r="E1885" s="15"/>
      <c r="F1885" s="16"/>
      <c r="G1885" s="15" t="s">
        <v>4139</v>
      </c>
      <c r="H1885" s="15" t="s">
        <v>142</v>
      </c>
      <c r="I1885" s="17">
        <f>HYPERLINK("https://docs.wto.org/imrd/directdoc.asp?DDFDocuments/t/G/TBTN17/KEN582.DOC","EN")</f>
      </c>
      <c r="J1885" s="17">
        <f>HYPERLINK("https://docs.wto.org/imrd/directdoc.asp?DDFDocuments/u/G/TBTN17/KEN582.DOC","FR")</f>
      </c>
      <c r="K1885" s="17">
        <f>HYPERLINK("https://docs.wto.org/imrd/directdoc.asp?DDFDocuments/v/G/TBTN17/KEN582.DOC","ES")</f>
      </c>
    </row>
    <row r="1886">
      <c r="A1886" s="11" t="s">
        <v>4143</v>
      </c>
      <c r="B1886" s="12" t="s">
        <v>18</v>
      </c>
      <c r="C1886" s="13">
        <v>42878</v>
      </c>
      <c r="D1886" s="14" t="s">
        <v>13</v>
      </c>
      <c r="E1886" s="15"/>
      <c r="F1886" s="16"/>
      <c r="G1886" s="15" t="s">
        <v>4139</v>
      </c>
      <c r="H1886" s="15" t="s">
        <v>142</v>
      </c>
      <c r="I1886" s="17">
        <f>HYPERLINK("https://docs.wto.org/imrd/directdoc.asp?DDFDocuments/t/G/TBTN17/KEN583.DOC","EN")</f>
      </c>
      <c r="J1886" s="17">
        <f>HYPERLINK("https://docs.wto.org/imrd/directdoc.asp?DDFDocuments/u/G/TBTN17/KEN583.DOC","FR")</f>
      </c>
      <c r="K1886" s="17">
        <f>HYPERLINK("https://docs.wto.org/imrd/directdoc.asp?DDFDocuments/v/G/TBTN17/KEN583.DOC","ES")</f>
      </c>
    </row>
    <row r="1887">
      <c r="A1887" s="11" t="s">
        <v>4144</v>
      </c>
      <c r="B1887" s="12" t="s">
        <v>18</v>
      </c>
      <c r="C1887" s="13">
        <v>42878</v>
      </c>
      <c r="D1887" s="14" t="s">
        <v>13</v>
      </c>
      <c r="E1887" s="15"/>
      <c r="F1887" s="16"/>
      <c r="G1887" s="15" t="s">
        <v>2774</v>
      </c>
      <c r="H1887" s="15" t="s">
        <v>20</v>
      </c>
      <c r="I1887" s="17">
        <f>HYPERLINK("https://docs.wto.org/imrd/directdoc.asp?DDFDocuments/t/G/TBTN17/KEN584.DOC","EN")</f>
      </c>
      <c r="J1887" s="17">
        <f>HYPERLINK("https://docs.wto.org/imrd/directdoc.asp?DDFDocuments/u/G/TBTN17/KEN584.DOC","FR")</f>
      </c>
      <c r="K1887" s="17">
        <f>HYPERLINK("https://docs.wto.org/imrd/directdoc.asp?DDFDocuments/v/G/TBTN17/KEN584.DOC","ES")</f>
      </c>
    </row>
    <row r="1888">
      <c r="A1888" s="11" t="s">
        <v>4145</v>
      </c>
      <c r="B1888" s="12" t="s">
        <v>956</v>
      </c>
      <c r="C1888" s="13">
        <v>42878</v>
      </c>
      <c r="D1888" s="14" t="s">
        <v>13</v>
      </c>
      <c r="E1888" s="15" t="s">
        <v>4146</v>
      </c>
      <c r="F1888" s="16" t="s">
        <v>1185</v>
      </c>
      <c r="G1888" s="15" t="s">
        <v>775</v>
      </c>
      <c r="H1888" s="15" t="s">
        <v>102</v>
      </c>
      <c r="I1888" s="17">
        <f>HYPERLINK("https://docs.wto.org/imrd/directdoc.asp?DDFDocuments/t/G/TBTN17/NZL78.DOC","EN")</f>
      </c>
      <c r="J1888" s="17">
        <f>HYPERLINK("https://docs.wto.org/imrd/directdoc.asp?DDFDocuments/u/G/TBTN17/NZL78.DOC","FR")</f>
      </c>
      <c r="K1888" s="17">
        <f>HYPERLINK("https://docs.wto.org/imrd/directdoc.asp?DDFDocuments/v/G/TBTN17/NZL78.DOC","ES")</f>
      </c>
    </row>
    <row r="1889">
      <c r="A1889" s="11" t="s">
        <v>4147</v>
      </c>
      <c r="B1889" s="12" t="s">
        <v>83</v>
      </c>
      <c r="C1889" s="13">
        <v>42877</v>
      </c>
      <c r="D1889" s="14" t="s">
        <v>51</v>
      </c>
      <c r="E1889" s="15" t="s">
        <v>4148</v>
      </c>
      <c r="F1889" s="16"/>
      <c r="G1889" s="15" t="s">
        <v>621</v>
      </c>
      <c r="H1889" s="15" t="s">
        <v>54</v>
      </c>
      <c r="I1889" s="17">
        <f>HYPERLINK("https://docs.wto.org/imrd/directdoc.asp?DDFDocuments/q/G/TBTN16/BRA694A2.pdf","EN")</f>
      </c>
      <c r="J1889" s="17">
        <f>HYPERLINK("https://docs.wto.org/imrd/directdoc.asp?DDFDocuments/r/G/TBTN16/BRA694A2.pdf","FR")</f>
      </c>
      <c r="K1889" s="17">
        <f>HYPERLINK("https://docs.wto.org/imrd/directdoc.asp?DDFDocuments/s/G/TBTN16/BRA694A2.pdf","ES")</f>
      </c>
    </row>
    <row r="1890">
      <c r="A1890" s="11" t="s">
        <v>4149</v>
      </c>
      <c r="B1890" s="12" t="s">
        <v>83</v>
      </c>
      <c r="C1890" s="13">
        <v>42877</v>
      </c>
      <c r="D1890" s="14" t="s">
        <v>51</v>
      </c>
      <c r="E1890" s="15" t="s">
        <v>2737</v>
      </c>
      <c r="F1890" s="16" t="s">
        <v>250</v>
      </c>
      <c r="G1890" s="15"/>
      <c r="H1890" s="15" t="s">
        <v>54</v>
      </c>
      <c r="I1890" s="17">
        <f>HYPERLINK("https://docs.wto.org/imrd/directdoc.asp?DDFDocuments/q/G/TBTN17/BRA707A1.pdf","EN")</f>
      </c>
      <c r="J1890" s="17">
        <f>HYPERLINK("https://docs.wto.org/imrd/directdoc.asp?DDFDocuments/r/G/TBTN17/BRA707A1.pdf","FR")</f>
      </c>
      <c r="K1890" s="17">
        <f>HYPERLINK("https://docs.wto.org/imrd/directdoc.asp?DDFDocuments/s/G/TBTN17/BRA707A1.pdf","ES")</f>
      </c>
    </row>
    <row r="1891">
      <c r="A1891" s="11" t="s">
        <v>4150</v>
      </c>
      <c r="B1891" s="12" t="s">
        <v>83</v>
      </c>
      <c r="C1891" s="13">
        <v>42877</v>
      </c>
      <c r="D1891" s="14" t="s">
        <v>13</v>
      </c>
      <c r="E1891" s="15" t="s">
        <v>4151</v>
      </c>
      <c r="F1891" s="16"/>
      <c r="G1891" s="15"/>
      <c r="H1891" s="15" t="s">
        <v>16</v>
      </c>
      <c r="I1891" s="17">
        <f>HYPERLINK("https://docs.wto.org/imrd/directdoc.asp?DDFDocuments/t/G/TBTN17/BRA718.DOC","EN")</f>
      </c>
      <c r="J1891" s="17">
        <f>HYPERLINK("https://docs.wto.org/imrd/directdoc.asp?DDFDocuments/u/G/TBTN17/BRA718.DOC","FR")</f>
      </c>
      <c r="K1891" s="17">
        <f>HYPERLINK("https://docs.wto.org/imrd/directdoc.asp?DDFDocuments/v/G/TBTN17/BRA718.DOC","ES")</f>
      </c>
    </row>
    <row r="1892">
      <c r="A1892" s="11" t="s">
        <v>4152</v>
      </c>
      <c r="B1892" s="12" t="s">
        <v>1301</v>
      </c>
      <c r="C1892" s="13">
        <v>42877</v>
      </c>
      <c r="D1892" s="14" t="s">
        <v>13</v>
      </c>
      <c r="E1892" s="15" t="s">
        <v>4153</v>
      </c>
      <c r="F1892" s="16"/>
      <c r="G1892" s="15" t="s">
        <v>1752</v>
      </c>
      <c r="H1892" s="15" t="s">
        <v>16</v>
      </c>
      <c r="I1892" s="17">
        <f>HYPERLINK("https://docs.wto.org/imrd/directdoc.asp?DDFDocuments/t/G/TBTN17/CRI167.DOC","EN")</f>
      </c>
      <c r="J1892" s="17">
        <f>HYPERLINK("https://docs.wto.org/imrd/directdoc.asp?DDFDocuments/u/G/TBTN17/CRI167.DOC","FR")</f>
      </c>
      <c r="K1892" s="17">
        <f>HYPERLINK("https://docs.wto.org/imrd/directdoc.asp?DDFDocuments/v/G/TBTN17/CRI167.DOC","ES")</f>
      </c>
    </row>
    <row r="1893">
      <c r="A1893" s="11" t="s">
        <v>4154</v>
      </c>
      <c r="B1893" s="12" t="s">
        <v>1594</v>
      </c>
      <c r="C1893" s="13">
        <v>42877</v>
      </c>
      <c r="D1893" s="14" t="s">
        <v>13</v>
      </c>
      <c r="E1893" s="15" t="s">
        <v>4155</v>
      </c>
      <c r="F1893" s="16"/>
      <c r="G1893" s="15" t="s">
        <v>4156</v>
      </c>
      <c r="H1893" s="15" t="s">
        <v>142</v>
      </c>
      <c r="I1893" s="17">
        <f>HYPERLINK("https://docs.wto.org/imrd/directdoc.asp?DDFDocuments/q/G/TBTN17/JAM59.pdf","EN")</f>
      </c>
      <c r="J1893" s="17">
        <f>HYPERLINK("https://docs.wto.org/imrd/directdoc.asp?DDFDocuments/r/G/TBTN17/JAM59.pdf","FR")</f>
      </c>
      <c r="K1893" s="17">
        <f>HYPERLINK("https://docs.wto.org/imrd/directdoc.asp?DDFDocuments/s/G/TBTN17/JAM59.pdf","ES")</f>
      </c>
    </row>
    <row r="1894">
      <c r="A1894" s="11" t="s">
        <v>4157</v>
      </c>
      <c r="B1894" s="12" t="s">
        <v>1594</v>
      </c>
      <c r="C1894" s="13">
        <v>42877</v>
      </c>
      <c r="D1894" s="14" t="s">
        <v>13</v>
      </c>
      <c r="E1894" s="15" t="s">
        <v>4158</v>
      </c>
      <c r="F1894" s="16"/>
      <c r="G1894" s="15" t="s">
        <v>537</v>
      </c>
      <c r="H1894" s="15" t="s">
        <v>68</v>
      </c>
      <c r="I1894" s="17">
        <f>HYPERLINK("https://docs.wto.org/imrd/directdoc.asp?DDFDocuments/q/G/TBTN17/JAM60.pdf","EN")</f>
      </c>
      <c r="J1894" s="17">
        <f>HYPERLINK("https://docs.wto.org/imrd/directdoc.asp?DDFDocuments/r/G/TBTN17/JAM60.pdf","FR")</f>
      </c>
      <c r="K1894" s="17">
        <f>HYPERLINK("https://docs.wto.org/imrd/directdoc.asp?DDFDocuments/s/G/TBTN17/JAM60.pdf","ES")</f>
      </c>
    </row>
    <row r="1895">
      <c r="A1895" s="11" t="s">
        <v>4159</v>
      </c>
      <c r="B1895" s="12" t="s">
        <v>44</v>
      </c>
      <c r="C1895" s="13">
        <v>42877</v>
      </c>
      <c r="D1895" s="14" t="s">
        <v>13</v>
      </c>
      <c r="E1895" s="15" t="s">
        <v>4160</v>
      </c>
      <c r="F1895" s="16"/>
      <c r="G1895" s="15"/>
      <c r="H1895" s="15" t="s">
        <v>68</v>
      </c>
      <c r="I1895" s="17">
        <f>HYPERLINK("https://docs.wto.org/imrd/directdoc.asp?DDFDocuments/q/G/TBTN17/MEX357.pdf","EN")</f>
      </c>
      <c r="J1895" s="17">
        <f>HYPERLINK("https://docs.wto.org/imrd/directdoc.asp?DDFDocuments/r/G/TBTN17/MEX357.pdf","FR")</f>
      </c>
      <c r="K1895" s="17">
        <f>HYPERLINK("https://docs.wto.org/imrd/directdoc.asp?DDFDocuments/s/G/TBTN17/MEX357.pdf","ES")</f>
      </c>
    </row>
    <row r="1896">
      <c r="A1896" s="11" t="s">
        <v>4161</v>
      </c>
      <c r="B1896" s="12" t="s">
        <v>1857</v>
      </c>
      <c r="C1896" s="13">
        <v>42877</v>
      </c>
      <c r="D1896" s="14" t="s">
        <v>13</v>
      </c>
      <c r="E1896" s="15" t="s">
        <v>4162</v>
      </c>
      <c r="F1896" s="16"/>
      <c r="G1896" s="15"/>
      <c r="H1896" s="15" t="s">
        <v>68</v>
      </c>
      <c r="I1896" s="17">
        <f>HYPERLINK("https://docs.wto.org/imrd/directdoc.asp?DDFDocuments/q/G/TBTN17/PRY93.pdf","EN")</f>
      </c>
      <c r="J1896" s="17">
        <f>HYPERLINK("https://docs.wto.org/imrd/directdoc.asp?DDFDocuments/r/G/TBTN17/PRY93.pdf","FR")</f>
      </c>
      <c r="K1896" s="17">
        <f>HYPERLINK("https://docs.wto.org/imrd/directdoc.asp?DDFDocuments/s/G/TBTN17/PRY93.pdf","ES")</f>
      </c>
    </row>
    <row r="1897">
      <c r="A1897" s="11" t="s">
        <v>4163</v>
      </c>
      <c r="B1897" s="12" t="s">
        <v>34</v>
      </c>
      <c r="C1897" s="13">
        <v>42877</v>
      </c>
      <c r="D1897" s="14" t="s">
        <v>13</v>
      </c>
      <c r="E1897" s="15" t="s">
        <v>4164</v>
      </c>
      <c r="F1897" s="16"/>
      <c r="G1897" s="15" t="s">
        <v>4165</v>
      </c>
      <c r="H1897" s="15" t="s">
        <v>16</v>
      </c>
      <c r="I1897" s="17">
        <f>HYPERLINK("https://docs.wto.org/imrd/directdoc.asp?DDFDocuments/t/G/TBTN17/SAU983.DOC","EN")</f>
      </c>
      <c r="J1897" s="17">
        <f>HYPERLINK("https://docs.wto.org/imrd/directdoc.asp?DDFDocuments/u/G/TBTN17/SAU983.DOC","FR")</f>
      </c>
      <c r="K1897" s="17">
        <f>HYPERLINK("https://docs.wto.org/imrd/directdoc.asp?DDFDocuments/v/G/TBTN17/SAU983.DOC","ES")</f>
      </c>
    </row>
    <row r="1898">
      <c r="A1898" s="11" t="s">
        <v>4166</v>
      </c>
      <c r="B1898" s="12" t="s">
        <v>126</v>
      </c>
      <c r="C1898" s="13">
        <v>42877</v>
      </c>
      <c r="D1898" s="14" t="s">
        <v>13</v>
      </c>
      <c r="E1898" s="15" t="s">
        <v>4167</v>
      </c>
      <c r="F1898" s="16" t="s">
        <v>395</v>
      </c>
      <c r="G1898" s="15" t="s">
        <v>298</v>
      </c>
      <c r="H1898" s="15" t="s">
        <v>16</v>
      </c>
      <c r="I1898" s="17">
        <f>HYPERLINK("https://docs.wto.org/imrd/directdoc.asp?DDFDocuments/q/G/TBTN17/TPKM274.pdf","EN")</f>
      </c>
      <c r="J1898" s="17">
        <f>HYPERLINK("https://docs.wto.org/imrd/directdoc.asp?DDFDocuments/r/G/TBTN17/TPKM274.pdf","FR")</f>
      </c>
      <c r="K1898" s="17">
        <f>HYPERLINK("https://docs.wto.org/imrd/directdoc.asp?DDFDocuments/s/G/TBTN17/TPKM274.pdf","ES")</f>
      </c>
    </row>
    <row r="1899">
      <c r="A1899" s="11" t="s">
        <v>4168</v>
      </c>
      <c r="B1899" s="12" t="s">
        <v>83</v>
      </c>
      <c r="C1899" s="13">
        <v>42874</v>
      </c>
      <c r="D1899" s="14" t="s">
        <v>13</v>
      </c>
      <c r="E1899" s="15" t="s">
        <v>4169</v>
      </c>
      <c r="F1899" s="16"/>
      <c r="G1899" s="15" t="s">
        <v>512</v>
      </c>
      <c r="H1899" s="15" t="s">
        <v>16</v>
      </c>
      <c r="I1899" s="17">
        <f>HYPERLINK("https://docs.wto.org/imrd/directdoc.asp?DDFDocuments/q/G/TBTN17/BRA716.pdf","EN")</f>
      </c>
      <c r="J1899" s="17">
        <f>HYPERLINK("https://docs.wto.org/imrd/directdoc.asp?DDFDocuments/r/G/TBTN17/BRA716.pdf","FR")</f>
      </c>
      <c r="K1899" s="17">
        <f>HYPERLINK("https://docs.wto.org/imrd/directdoc.asp?DDFDocuments/s/G/TBTN17/BRA716.pdf","ES")</f>
      </c>
    </row>
    <row r="1900">
      <c r="A1900" s="11" t="s">
        <v>4170</v>
      </c>
      <c r="B1900" s="12" t="s">
        <v>83</v>
      </c>
      <c r="C1900" s="13">
        <v>42874</v>
      </c>
      <c r="D1900" s="14" t="s">
        <v>13</v>
      </c>
      <c r="E1900" s="15" t="s">
        <v>4171</v>
      </c>
      <c r="F1900" s="16" t="s">
        <v>4172</v>
      </c>
      <c r="G1900" s="15"/>
      <c r="H1900" s="15" t="s">
        <v>87</v>
      </c>
      <c r="I1900" s="17">
        <f>HYPERLINK("https://docs.wto.org/imrd/directdoc.asp?DDFDocuments/t/G/TBTN17/BRA717.DOC","EN")</f>
      </c>
      <c r="J1900" s="17">
        <f>HYPERLINK("https://docs.wto.org/imrd/directdoc.asp?DDFDocuments/u/G/TBTN17/BRA717.DOC","FR")</f>
      </c>
      <c r="K1900" s="17">
        <f>HYPERLINK("https://docs.wto.org/imrd/directdoc.asp?DDFDocuments/v/G/TBTN17/BRA717.DOC","ES")</f>
      </c>
    </row>
    <row r="1901">
      <c r="A1901" s="11" t="s">
        <v>4173</v>
      </c>
      <c r="B1901" s="12" t="s">
        <v>369</v>
      </c>
      <c r="C1901" s="13">
        <v>42874</v>
      </c>
      <c r="D1901" s="14" t="s">
        <v>51</v>
      </c>
      <c r="E1901" s="15"/>
      <c r="F1901" s="16"/>
      <c r="G1901" s="15"/>
      <c r="H1901" s="15" t="s">
        <v>59</v>
      </c>
      <c r="I1901" s="17">
        <f>HYPERLINK("https://docs.wto.org/imrd/directdoc.asp?DDFDocuments/q/G/TBTN13/ECU99A3.pdf","EN")</f>
      </c>
      <c r="J1901" s="17">
        <f>HYPERLINK("https://docs.wto.org/imrd/directdoc.asp?DDFDocuments/r/G/TBTN13/ECU99A3.pdf","FR")</f>
      </c>
      <c r="K1901" s="17">
        <f>HYPERLINK("https://docs.wto.org/imrd/directdoc.asp?DDFDocuments/s/G/TBTN13/ECU99A3.pdf","ES")</f>
      </c>
    </row>
    <row r="1902">
      <c r="A1902" s="11" t="s">
        <v>4174</v>
      </c>
      <c r="B1902" s="12" t="s">
        <v>89</v>
      </c>
      <c r="C1902" s="13">
        <v>42874</v>
      </c>
      <c r="D1902" s="14" t="s">
        <v>13</v>
      </c>
      <c r="E1902" s="15" t="s">
        <v>939</v>
      </c>
      <c r="F1902" s="16"/>
      <c r="G1902" s="15"/>
      <c r="H1902" s="15" t="s">
        <v>149</v>
      </c>
      <c r="I1902" s="17">
        <f>HYPERLINK("https://docs.wto.org/imrd/directdoc.asp?DDFDocuments/t/G/TBTN17/EU485.DOC","EN")</f>
      </c>
      <c r="J1902" s="17">
        <f>HYPERLINK("https://docs.wto.org/imrd/directdoc.asp?DDFDocuments/u/G/TBTN17/EU485.DOC","FR")</f>
      </c>
      <c r="K1902" s="17">
        <f>HYPERLINK("https://docs.wto.org/imrd/directdoc.asp?DDFDocuments/v/G/TBTN17/EU485.DOC","ES")</f>
      </c>
    </row>
    <row r="1903">
      <c r="A1903" s="11" t="s">
        <v>4175</v>
      </c>
      <c r="B1903" s="12" t="s">
        <v>89</v>
      </c>
      <c r="C1903" s="13">
        <v>42874</v>
      </c>
      <c r="D1903" s="14" t="s">
        <v>13</v>
      </c>
      <c r="E1903" s="15" t="s">
        <v>939</v>
      </c>
      <c r="F1903" s="16"/>
      <c r="G1903" s="15"/>
      <c r="H1903" s="15" t="s">
        <v>149</v>
      </c>
      <c r="I1903" s="17">
        <f>HYPERLINK("https://docs.wto.org/imrd/directdoc.asp?DDFDocuments/t/G/TBTN17/EU486.DOC","EN")</f>
      </c>
      <c r="J1903" s="17">
        <f>HYPERLINK("https://docs.wto.org/imrd/directdoc.asp?DDFDocuments/u/G/TBTN17/EU486.DOC","FR")</f>
      </c>
      <c r="K1903" s="17">
        <f>HYPERLINK("https://docs.wto.org/imrd/directdoc.asp?DDFDocuments/v/G/TBTN17/EU486.DOC","ES")</f>
      </c>
    </row>
    <row r="1904">
      <c r="A1904" s="11" t="s">
        <v>4176</v>
      </c>
      <c r="B1904" s="12" t="s">
        <v>89</v>
      </c>
      <c r="C1904" s="13">
        <v>42874</v>
      </c>
      <c r="D1904" s="14" t="s">
        <v>13</v>
      </c>
      <c r="E1904" s="15" t="s">
        <v>939</v>
      </c>
      <c r="F1904" s="16"/>
      <c r="G1904" s="15"/>
      <c r="H1904" s="15" t="s">
        <v>149</v>
      </c>
      <c r="I1904" s="17">
        <f>HYPERLINK("https://docs.wto.org/imrd/directdoc.asp?DDFDocuments/q/G/TBTN17/EU487.pdf","EN")</f>
      </c>
      <c r="J1904" s="17">
        <f>HYPERLINK("https://docs.wto.org/imrd/directdoc.asp?DDFDocuments/r/G/TBTN17/EU487.pdf","FR")</f>
      </c>
      <c r="K1904" s="17">
        <f>HYPERLINK("https://docs.wto.org/imrd/directdoc.asp?DDFDocuments/s/G/TBTN17/EU487.pdf","ES")</f>
      </c>
    </row>
    <row r="1905">
      <c r="A1905" s="11" t="s">
        <v>4177</v>
      </c>
      <c r="B1905" s="12" t="s">
        <v>1594</v>
      </c>
      <c r="C1905" s="13">
        <v>42874</v>
      </c>
      <c r="D1905" s="14" t="s">
        <v>13</v>
      </c>
      <c r="E1905" s="15" t="s">
        <v>4178</v>
      </c>
      <c r="F1905" s="16"/>
      <c r="G1905" s="15" t="s">
        <v>4179</v>
      </c>
      <c r="H1905" s="15" t="s">
        <v>142</v>
      </c>
      <c r="I1905" s="17">
        <f>HYPERLINK("https://docs.wto.org/imrd/directdoc.asp?DDFDocuments/q/G/TBTN17/JAM56.pdf","EN")</f>
      </c>
      <c r="J1905" s="17">
        <f>HYPERLINK("https://docs.wto.org/imrd/directdoc.asp?DDFDocuments/r/G/TBTN17/JAM56.pdf","FR")</f>
      </c>
      <c r="K1905" s="17">
        <f>HYPERLINK("https://docs.wto.org/imrd/directdoc.asp?DDFDocuments/s/G/TBTN17/JAM56.pdf","ES")</f>
      </c>
    </row>
    <row r="1906">
      <c r="A1906" s="11" t="s">
        <v>4180</v>
      </c>
      <c r="B1906" s="12" t="s">
        <v>1594</v>
      </c>
      <c r="C1906" s="13">
        <v>42874</v>
      </c>
      <c r="D1906" s="14" t="s">
        <v>13</v>
      </c>
      <c r="E1906" s="15" t="s">
        <v>4181</v>
      </c>
      <c r="F1906" s="16"/>
      <c r="G1906" s="15" t="s">
        <v>1689</v>
      </c>
      <c r="H1906" s="15" t="s">
        <v>20</v>
      </c>
      <c r="I1906" s="17">
        <f>HYPERLINK("https://docs.wto.org/imrd/directdoc.asp?DDFDocuments/q/G/TBTN17/JAM57.pdf","EN")</f>
      </c>
      <c r="J1906" s="17">
        <f>HYPERLINK("https://docs.wto.org/imrd/directdoc.asp?DDFDocuments/r/G/TBTN17/JAM57.pdf","FR")</f>
      </c>
      <c r="K1906" s="17">
        <f>HYPERLINK("https://docs.wto.org/imrd/directdoc.asp?DDFDocuments/s/G/TBTN17/JAM57.pdf","ES")</f>
      </c>
    </row>
    <row r="1907">
      <c r="A1907" s="11" t="s">
        <v>4182</v>
      </c>
      <c r="B1907" s="12" t="s">
        <v>1594</v>
      </c>
      <c r="C1907" s="13">
        <v>42874</v>
      </c>
      <c r="D1907" s="14" t="s">
        <v>13</v>
      </c>
      <c r="E1907" s="15" t="s">
        <v>4181</v>
      </c>
      <c r="F1907" s="16"/>
      <c r="G1907" s="15" t="s">
        <v>1689</v>
      </c>
      <c r="H1907" s="15" t="s">
        <v>20</v>
      </c>
      <c r="I1907" s="17">
        <f>HYPERLINK("https://docs.wto.org/imrd/directdoc.asp?DDFDocuments/q/G/TBTN17/JAM58.pdf","EN")</f>
      </c>
      <c r="J1907" s="17">
        <f>HYPERLINK("https://docs.wto.org/imrd/directdoc.asp?DDFDocuments/r/G/TBTN17/JAM58.pdf","FR")</f>
      </c>
      <c r="K1907" s="17">
        <f>HYPERLINK("https://docs.wto.org/imrd/directdoc.asp?DDFDocuments/s/G/TBTN17/JAM58.pdf","ES")</f>
      </c>
    </row>
    <row r="1908">
      <c r="A1908" s="11" t="s">
        <v>4183</v>
      </c>
      <c r="B1908" s="12" t="s">
        <v>371</v>
      </c>
      <c r="C1908" s="13">
        <v>42874</v>
      </c>
      <c r="D1908" s="14" t="s">
        <v>13</v>
      </c>
      <c r="E1908" s="15"/>
      <c r="F1908" s="16" t="s">
        <v>250</v>
      </c>
      <c r="G1908" s="15"/>
      <c r="H1908" s="15" t="s">
        <v>16</v>
      </c>
      <c r="I1908" s="17">
        <f>HYPERLINK("https://docs.wto.org/imrd/directdoc.asp?DDFDocuments/t/G/TBTN17/PER94.DOC","EN")</f>
      </c>
      <c r="J1908" s="17">
        <f>HYPERLINK("https://docs.wto.org/imrd/directdoc.asp?DDFDocuments/u/G/TBTN17/PER94.DOC","FR")</f>
      </c>
      <c r="K1908" s="17">
        <f>HYPERLINK("https://docs.wto.org/imrd/directdoc.asp?DDFDocuments/v/G/TBTN17/PER94.DOC","ES")</f>
      </c>
    </row>
    <row r="1909">
      <c r="A1909" s="11" t="s">
        <v>4184</v>
      </c>
      <c r="B1909" s="12" t="s">
        <v>1484</v>
      </c>
      <c r="C1909" s="13">
        <v>42873</v>
      </c>
      <c r="D1909" s="14" t="s">
        <v>13</v>
      </c>
      <c r="E1909" s="15" t="s">
        <v>4185</v>
      </c>
      <c r="F1909" s="16"/>
      <c r="G1909" s="15"/>
      <c r="H1909" s="15" t="s">
        <v>421</v>
      </c>
      <c r="I1909" s="17">
        <f>HYPERLINK("https://docs.wto.org/imrd/directdoc.asp?DDFDocuments/t/G/TBTN17/LCA50.DOC","EN")</f>
      </c>
      <c r="J1909" s="17">
        <f>HYPERLINK("https://docs.wto.org/imrd/directdoc.asp?DDFDocuments/u/G/TBTN17/LCA50.DOC","FR")</f>
      </c>
      <c r="K1909" s="17">
        <f>HYPERLINK("https://docs.wto.org/imrd/directdoc.asp?DDFDocuments/v/G/TBTN17/LCA50.DOC","ES")</f>
      </c>
    </row>
    <row r="1910">
      <c r="A1910" s="11" t="s">
        <v>4186</v>
      </c>
      <c r="B1910" s="12" t="s">
        <v>1484</v>
      </c>
      <c r="C1910" s="13">
        <v>42873</v>
      </c>
      <c r="D1910" s="14" t="s">
        <v>13</v>
      </c>
      <c r="E1910" s="15" t="s">
        <v>4187</v>
      </c>
      <c r="F1910" s="16" t="s">
        <v>4188</v>
      </c>
      <c r="G1910" s="15"/>
      <c r="H1910" s="15" t="s">
        <v>1572</v>
      </c>
      <c r="I1910" s="17">
        <f>HYPERLINK("https://docs.wto.org/imrd/directdoc.asp?DDFDocuments/t/G/TBTN17/LCA51.DOC","EN")</f>
      </c>
      <c r="J1910" s="17">
        <f>HYPERLINK("https://docs.wto.org/imrd/directdoc.asp?DDFDocuments/u/G/TBTN17/LCA51.DOC","FR")</f>
      </c>
      <c r="K1910" s="17">
        <f>HYPERLINK("https://docs.wto.org/imrd/directdoc.asp?DDFDocuments/v/G/TBTN17/LCA51.DOC","ES")</f>
      </c>
    </row>
    <row r="1911">
      <c r="A1911" s="11" t="s">
        <v>4189</v>
      </c>
      <c r="B1911" s="12" t="s">
        <v>171</v>
      </c>
      <c r="C1911" s="13">
        <v>42873</v>
      </c>
      <c r="D1911" s="14" t="s">
        <v>13</v>
      </c>
      <c r="E1911" s="15" t="s">
        <v>4190</v>
      </c>
      <c r="F1911" s="16"/>
      <c r="G1911" s="15" t="s">
        <v>451</v>
      </c>
      <c r="H1911" s="15" t="s">
        <v>4191</v>
      </c>
      <c r="I1911" s="17">
        <f>HYPERLINK("https://docs.wto.org/imrd/directdoc.asp?DDFDocuments/t/G/TBTN17/TZA100.DOC","EN")</f>
      </c>
      <c r="J1911" s="17">
        <f>HYPERLINK("https://docs.wto.org/imrd/directdoc.asp?DDFDocuments/u/G/TBTN17/TZA100.DOC","FR")</f>
      </c>
      <c r="K1911" s="17">
        <f>HYPERLINK("https://docs.wto.org/imrd/directdoc.asp?DDFDocuments/v/G/TBTN17/TZA100.DOC","ES")</f>
      </c>
    </row>
    <row r="1912">
      <c r="A1912" s="11" t="s">
        <v>4192</v>
      </c>
      <c r="B1912" s="12" t="s">
        <v>171</v>
      </c>
      <c r="C1912" s="13">
        <v>42873</v>
      </c>
      <c r="D1912" s="14" t="s">
        <v>13</v>
      </c>
      <c r="E1912" s="15" t="s">
        <v>4190</v>
      </c>
      <c r="F1912" s="16"/>
      <c r="G1912" s="15" t="s">
        <v>451</v>
      </c>
      <c r="H1912" s="15" t="s">
        <v>4191</v>
      </c>
      <c r="I1912" s="17">
        <f>HYPERLINK("https://docs.wto.org/imrd/directdoc.asp?DDFDocuments/t/G/TBTN17/TZA101.DOC","EN")</f>
      </c>
      <c r="J1912" s="17">
        <f>HYPERLINK("https://docs.wto.org/imrd/directdoc.asp?DDFDocuments/u/G/TBTN17/TZA101.DOC","FR")</f>
      </c>
      <c r="K1912" s="17">
        <f>HYPERLINK("https://docs.wto.org/imrd/directdoc.asp?DDFDocuments/v/G/TBTN17/TZA101.DOC","ES")</f>
      </c>
    </row>
    <row r="1913">
      <c r="A1913" s="11" t="s">
        <v>4193</v>
      </c>
      <c r="B1913" s="12" t="s">
        <v>171</v>
      </c>
      <c r="C1913" s="13">
        <v>42873</v>
      </c>
      <c r="D1913" s="14" t="s">
        <v>13</v>
      </c>
      <c r="E1913" s="15" t="s">
        <v>4190</v>
      </c>
      <c r="F1913" s="16"/>
      <c r="G1913" s="15" t="s">
        <v>451</v>
      </c>
      <c r="H1913" s="15" t="s">
        <v>4191</v>
      </c>
      <c r="I1913" s="17">
        <f>HYPERLINK("https://docs.wto.org/imrd/directdoc.asp?DDFDocuments/t/G/TBTN17/TZA102.DOC","EN")</f>
      </c>
      <c r="J1913" s="17">
        <f>HYPERLINK("https://docs.wto.org/imrd/directdoc.asp?DDFDocuments/u/G/TBTN17/TZA102.DOC","FR")</f>
      </c>
      <c r="K1913" s="17">
        <f>HYPERLINK("https://docs.wto.org/imrd/directdoc.asp?DDFDocuments/v/G/TBTN17/TZA102.DOC","ES")</f>
      </c>
    </row>
    <row r="1914">
      <c r="A1914" s="11" t="s">
        <v>4194</v>
      </c>
      <c r="B1914" s="12" t="s">
        <v>171</v>
      </c>
      <c r="C1914" s="13">
        <v>42873</v>
      </c>
      <c r="D1914" s="14" t="s">
        <v>13</v>
      </c>
      <c r="E1914" s="15" t="s">
        <v>4190</v>
      </c>
      <c r="F1914" s="16"/>
      <c r="G1914" s="15" t="s">
        <v>451</v>
      </c>
      <c r="H1914" s="15" t="s">
        <v>4191</v>
      </c>
      <c r="I1914" s="17">
        <f>HYPERLINK("https://docs.wto.org/imrd/directdoc.asp?DDFDocuments/t/G/TBTN17/TZA103.DOC","EN")</f>
      </c>
      <c r="J1914" s="17">
        <f>HYPERLINK("https://docs.wto.org/imrd/directdoc.asp?DDFDocuments/u/G/TBTN17/TZA103.DOC","FR")</f>
      </c>
      <c r="K1914" s="17">
        <f>HYPERLINK("https://docs.wto.org/imrd/directdoc.asp?DDFDocuments/v/G/TBTN17/TZA103.DOC","ES")</f>
      </c>
    </row>
    <row r="1915">
      <c r="A1915" s="11" t="s">
        <v>4195</v>
      </c>
      <c r="B1915" s="12" t="s">
        <v>171</v>
      </c>
      <c r="C1915" s="13">
        <v>42873</v>
      </c>
      <c r="D1915" s="14" t="s">
        <v>13</v>
      </c>
      <c r="E1915" s="15" t="s">
        <v>4190</v>
      </c>
      <c r="F1915" s="16"/>
      <c r="G1915" s="15" t="s">
        <v>451</v>
      </c>
      <c r="H1915" s="15" t="s">
        <v>4191</v>
      </c>
      <c r="I1915" s="17">
        <f>HYPERLINK("https://docs.wto.org/imrd/directdoc.asp?DDFDocuments/t/G/TBTN17/TZA104.DOC","EN")</f>
      </c>
      <c r="J1915" s="17">
        <f>HYPERLINK("https://docs.wto.org/imrd/directdoc.asp?DDFDocuments/u/G/TBTN17/TZA104.DOC","FR")</f>
      </c>
      <c r="K1915" s="17">
        <f>HYPERLINK("https://docs.wto.org/imrd/directdoc.asp?DDFDocuments/v/G/TBTN17/TZA104.DOC","ES")</f>
      </c>
    </row>
    <row r="1916">
      <c r="A1916" s="11" t="s">
        <v>4196</v>
      </c>
      <c r="B1916" s="12" t="s">
        <v>171</v>
      </c>
      <c r="C1916" s="13">
        <v>42873</v>
      </c>
      <c r="D1916" s="14" t="s">
        <v>13</v>
      </c>
      <c r="E1916" s="15" t="s">
        <v>4190</v>
      </c>
      <c r="F1916" s="16"/>
      <c r="G1916" s="15" t="s">
        <v>451</v>
      </c>
      <c r="H1916" s="15" t="s">
        <v>4191</v>
      </c>
      <c r="I1916" s="17">
        <f>HYPERLINK("https://docs.wto.org/imrd/directdoc.asp?DDFDocuments/t/G/TBTN17/TZA105.DOC","EN")</f>
      </c>
      <c r="J1916" s="17">
        <f>HYPERLINK("https://docs.wto.org/imrd/directdoc.asp?DDFDocuments/u/G/TBTN17/TZA105.DOC","FR")</f>
      </c>
      <c r="K1916" s="17">
        <f>HYPERLINK("https://docs.wto.org/imrd/directdoc.asp?DDFDocuments/v/G/TBTN17/TZA105.DOC","ES")</f>
      </c>
    </row>
    <row r="1917">
      <c r="A1917" s="11" t="s">
        <v>4197</v>
      </c>
      <c r="B1917" s="12" t="s">
        <v>171</v>
      </c>
      <c r="C1917" s="13">
        <v>42873</v>
      </c>
      <c r="D1917" s="14" t="s">
        <v>13</v>
      </c>
      <c r="E1917" s="15" t="s">
        <v>4198</v>
      </c>
      <c r="F1917" s="16"/>
      <c r="G1917" s="15" t="s">
        <v>1548</v>
      </c>
      <c r="H1917" s="15" t="s">
        <v>905</v>
      </c>
      <c r="I1917" s="17">
        <f>HYPERLINK("https://docs.wto.org/imrd/directdoc.asp?DDFDocuments/t/G/TBTN17/TZA106.DOC","EN")</f>
      </c>
      <c r="J1917" s="17">
        <f>HYPERLINK("https://docs.wto.org/imrd/directdoc.asp?DDFDocuments/u/G/TBTN17/TZA106.DOC","FR")</f>
      </c>
      <c r="K1917" s="17">
        <f>HYPERLINK("https://docs.wto.org/imrd/directdoc.asp?DDFDocuments/v/G/TBTN17/TZA106.DOC","ES")</f>
      </c>
    </row>
    <row r="1918">
      <c r="A1918" s="11" t="s">
        <v>4199</v>
      </c>
      <c r="B1918" s="12" t="s">
        <v>171</v>
      </c>
      <c r="C1918" s="13">
        <v>42873</v>
      </c>
      <c r="D1918" s="14" t="s">
        <v>13</v>
      </c>
      <c r="E1918" s="15" t="s">
        <v>4200</v>
      </c>
      <c r="F1918" s="16"/>
      <c r="G1918" s="15" t="s">
        <v>1548</v>
      </c>
      <c r="H1918" s="15" t="s">
        <v>905</v>
      </c>
      <c r="I1918" s="17">
        <f>HYPERLINK("https://docs.wto.org/imrd/directdoc.asp?DDFDocuments/q/G/TBTN17/TZA107.pdf","EN")</f>
      </c>
      <c r="J1918" s="17">
        <f>HYPERLINK("https://docs.wto.org/imrd/directdoc.asp?DDFDocuments/r/G/TBTN17/TZA107.pdf","FR")</f>
      </c>
      <c r="K1918" s="17">
        <f>HYPERLINK("https://docs.wto.org/imrd/directdoc.asp?DDFDocuments/s/G/TBTN17/TZA107.pdf","ES")</f>
      </c>
    </row>
    <row r="1919">
      <c r="A1919" s="11" t="s">
        <v>4201</v>
      </c>
      <c r="B1919" s="12" t="s">
        <v>171</v>
      </c>
      <c r="C1919" s="13">
        <v>42873</v>
      </c>
      <c r="D1919" s="14" t="s">
        <v>13</v>
      </c>
      <c r="E1919" s="15" t="s">
        <v>4202</v>
      </c>
      <c r="F1919" s="16"/>
      <c r="G1919" s="15" t="s">
        <v>1752</v>
      </c>
      <c r="H1919" s="15" t="s">
        <v>174</v>
      </c>
      <c r="I1919" s="17">
        <f>HYPERLINK("https://docs.wto.org/imrd/directdoc.asp?DDFDocuments/t/G/TBTN17/TZA108.DOC","EN")</f>
      </c>
      <c r="J1919" s="17">
        <f>HYPERLINK("https://docs.wto.org/imrd/directdoc.asp?DDFDocuments/u/G/TBTN17/TZA108.DOC","FR")</f>
      </c>
      <c r="K1919" s="17">
        <f>HYPERLINK("https://docs.wto.org/imrd/directdoc.asp?DDFDocuments/v/G/TBTN17/TZA108.DOC","ES")</f>
      </c>
    </row>
    <row r="1920">
      <c r="A1920" s="11" t="s">
        <v>4203</v>
      </c>
      <c r="B1920" s="12" t="s">
        <v>171</v>
      </c>
      <c r="C1920" s="13">
        <v>42873</v>
      </c>
      <c r="D1920" s="14" t="s">
        <v>13</v>
      </c>
      <c r="E1920" s="15" t="s">
        <v>4204</v>
      </c>
      <c r="F1920" s="16"/>
      <c r="G1920" s="15" t="s">
        <v>1529</v>
      </c>
      <c r="H1920" s="15" t="s">
        <v>142</v>
      </c>
      <c r="I1920" s="17">
        <f>HYPERLINK("https://docs.wto.org/imrd/directdoc.asp?DDFDocuments/t/G/TBTN17/TZA109.DOC","EN")</f>
      </c>
      <c r="J1920" s="17">
        <f>HYPERLINK("https://docs.wto.org/imrd/directdoc.asp?DDFDocuments/u/G/TBTN17/TZA109.DOC","FR")</f>
      </c>
      <c r="K1920" s="17">
        <f>HYPERLINK("https://docs.wto.org/imrd/directdoc.asp?DDFDocuments/v/G/TBTN17/TZA109.DOC","ES")</f>
      </c>
    </row>
    <row r="1921">
      <c r="A1921" s="11" t="s">
        <v>4205</v>
      </c>
      <c r="B1921" s="12" t="s">
        <v>171</v>
      </c>
      <c r="C1921" s="13">
        <v>42873</v>
      </c>
      <c r="D1921" s="14" t="s">
        <v>13</v>
      </c>
      <c r="E1921" s="15" t="s">
        <v>4206</v>
      </c>
      <c r="F1921" s="16"/>
      <c r="G1921" s="15" t="s">
        <v>789</v>
      </c>
      <c r="H1921" s="15" t="s">
        <v>174</v>
      </c>
      <c r="I1921" s="17">
        <f>HYPERLINK("https://docs.wto.org/imrd/directdoc.asp?DDFDocuments/t/G/TBTN17/TZA110.DOC","EN")</f>
      </c>
      <c r="J1921" s="17">
        <f>HYPERLINK("https://docs.wto.org/imrd/directdoc.asp?DDFDocuments/u/G/TBTN17/TZA110.DOC","FR")</f>
      </c>
      <c r="K1921" s="17">
        <f>HYPERLINK("https://docs.wto.org/imrd/directdoc.asp?DDFDocuments/v/G/TBTN17/TZA110.DOC","ES")</f>
      </c>
    </row>
    <row r="1922">
      <c r="A1922" s="11" t="s">
        <v>4207</v>
      </c>
      <c r="B1922" s="12" t="s">
        <v>171</v>
      </c>
      <c r="C1922" s="13">
        <v>42873</v>
      </c>
      <c r="D1922" s="14" t="s">
        <v>13</v>
      </c>
      <c r="E1922" s="15" t="s">
        <v>4206</v>
      </c>
      <c r="F1922" s="16"/>
      <c r="G1922" s="15" t="s">
        <v>789</v>
      </c>
      <c r="H1922" s="15" t="s">
        <v>174</v>
      </c>
      <c r="I1922" s="17">
        <f>HYPERLINK("https://docs.wto.org/imrd/directdoc.asp?DDFDocuments/t/G/TBTN17/TZA111.DOC","EN")</f>
      </c>
      <c r="J1922" s="17">
        <f>HYPERLINK("https://docs.wto.org/imrd/directdoc.asp?DDFDocuments/u/G/TBTN17/TZA111.DOC","FR")</f>
      </c>
      <c r="K1922" s="17">
        <f>HYPERLINK("https://docs.wto.org/imrd/directdoc.asp?DDFDocuments/v/G/TBTN17/TZA111.DOC","ES")</f>
      </c>
    </row>
    <row r="1923">
      <c r="A1923" s="11" t="s">
        <v>4208</v>
      </c>
      <c r="B1923" s="12" t="s">
        <v>171</v>
      </c>
      <c r="C1923" s="13">
        <v>42873</v>
      </c>
      <c r="D1923" s="14" t="s">
        <v>13</v>
      </c>
      <c r="E1923" s="15" t="s">
        <v>4206</v>
      </c>
      <c r="F1923" s="16"/>
      <c r="G1923" s="15" t="s">
        <v>789</v>
      </c>
      <c r="H1923" s="15" t="s">
        <v>174</v>
      </c>
      <c r="I1923" s="17">
        <f>HYPERLINK("https://docs.wto.org/imrd/directdoc.asp?DDFDocuments/t/G/TBTN17/TZA112.DOC","EN")</f>
      </c>
      <c r="J1923" s="17">
        <f>HYPERLINK("https://docs.wto.org/imrd/directdoc.asp?DDFDocuments/u/G/TBTN17/TZA112.DOC","FR")</f>
      </c>
      <c r="K1923" s="17">
        <f>HYPERLINK("https://docs.wto.org/imrd/directdoc.asp?DDFDocuments/v/G/TBTN17/TZA112.DOC","ES")</f>
      </c>
    </row>
    <row r="1924">
      <c r="A1924" s="11" t="s">
        <v>4209</v>
      </c>
      <c r="B1924" s="12" t="s">
        <v>171</v>
      </c>
      <c r="C1924" s="13">
        <v>42873</v>
      </c>
      <c r="D1924" s="14" t="s">
        <v>13</v>
      </c>
      <c r="E1924" s="15" t="s">
        <v>4206</v>
      </c>
      <c r="F1924" s="16"/>
      <c r="G1924" s="15" t="s">
        <v>789</v>
      </c>
      <c r="H1924" s="15" t="s">
        <v>174</v>
      </c>
      <c r="I1924" s="17">
        <f>HYPERLINK("https://docs.wto.org/imrd/directdoc.asp?DDFDocuments/t/G/TBTN17/TZA113.DOC","EN")</f>
      </c>
      <c r="J1924" s="17">
        <f>HYPERLINK("https://docs.wto.org/imrd/directdoc.asp?DDFDocuments/u/G/TBTN17/TZA113.DOC","FR")</f>
      </c>
      <c r="K1924" s="17">
        <f>HYPERLINK("https://docs.wto.org/imrd/directdoc.asp?DDFDocuments/v/G/TBTN17/TZA113.DOC","ES")</f>
      </c>
    </row>
    <row r="1925">
      <c r="A1925" s="11" t="s">
        <v>4210</v>
      </c>
      <c r="B1925" s="12" t="s">
        <v>171</v>
      </c>
      <c r="C1925" s="13">
        <v>42873</v>
      </c>
      <c r="D1925" s="14" t="s">
        <v>13</v>
      </c>
      <c r="E1925" s="15" t="s">
        <v>4211</v>
      </c>
      <c r="F1925" s="16"/>
      <c r="G1925" s="15" t="s">
        <v>621</v>
      </c>
      <c r="H1925" s="15" t="s">
        <v>174</v>
      </c>
      <c r="I1925" s="17">
        <f>HYPERLINK("https://docs.wto.org/imrd/directdoc.asp?DDFDocuments/q/G/TBTN17/TZA89.pdf","EN")</f>
      </c>
      <c r="J1925" s="17">
        <f>HYPERLINK("https://docs.wto.org/imrd/directdoc.asp?DDFDocuments/r/G/TBTN17/TZA89.pdf","FR")</f>
      </c>
      <c r="K1925" s="17">
        <f>HYPERLINK("https://docs.wto.org/imrd/directdoc.asp?DDFDocuments/s/G/TBTN17/TZA89.pdf","ES")</f>
      </c>
    </row>
    <row r="1926">
      <c r="A1926" s="11" t="s">
        <v>4212</v>
      </c>
      <c r="B1926" s="12" t="s">
        <v>171</v>
      </c>
      <c r="C1926" s="13">
        <v>42873</v>
      </c>
      <c r="D1926" s="14" t="s">
        <v>13</v>
      </c>
      <c r="E1926" s="15" t="s">
        <v>4213</v>
      </c>
      <c r="F1926" s="16"/>
      <c r="G1926" s="15" t="s">
        <v>4214</v>
      </c>
      <c r="H1926" s="15" t="s">
        <v>142</v>
      </c>
      <c r="I1926" s="17">
        <f>HYPERLINK("https://docs.wto.org/imrd/directdoc.asp?DDFDocuments/t/G/TBTN17/TZA90.DOC","EN")</f>
      </c>
      <c r="J1926" s="17">
        <f>HYPERLINK("https://docs.wto.org/imrd/directdoc.asp?DDFDocuments/u/G/TBTN17/TZA90.DOC","FR")</f>
      </c>
      <c r="K1926" s="17">
        <f>HYPERLINK("https://docs.wto.org/imrd/directdoc.asp?DDFDocuments/v/G/TBTN17/TZA90.DOC","ES")</f>
      </c>
    </row>
    <row r="1927">
      <c r="A1927" s="11" t="s">
        <v>4215</v>
      </c>
      <c r="B1927" s="12" t="s">
        <v>171</v>
      </c>
      <c r="C1927" s="13">
        <v>42873</v>
      </c>
      <c r="D1927" s="14" t="s">
        <v>13</v>
      </c>
      <c r="E1927" s="15" t="s">
        <v>4216</v>
      </c>
      <c r="F1927" s="16"/>
      <c r="G1927" s="15"/>
      <c r="H1927" s="15" t="s">
        <v>905</v>
      </c>
      <c r="I1927" s="17">
        <f>HYPERLINK("https://docs.wto.org/imrd/directdoc.asp?DDFDocuments/q/G/TBTN17/TZA91.pdf","EN")</f>
      </c>
      <c r="J1927" s="17">
        <f>HYPERLINK("https://docs.wto.org/imrd/directdoc.asp?DDFDocuments/r/G/TBTN17/TZA91.pdf","FR")</f>
      </c>
      <c r="K1927" s="17">
        <f>HYPERLINK("https://docs.wto.org/imrd/directdoc.asp?DDFDocuments/s/G/TBTN17/TZA91.pdf","ES")</f>
      </c>
    </row>
    <row r="1928">
      <c r="A1928" s="11" t="s">
        <v>4217</v>
      </c>
      <c r="B1928" s="12" t="s">
        <v>171</v>
      </c>
      <c r="C1928" s="13">
        <v>42873</v>
      </c>
      <c r="D1928" s="14" t="s">
        <v>13</v>
      </c>
      <c r="E1928" s="15" t="s">
        <v>4218</v>
      </c>
      <c r="F1928" s="16"/>
      <c r="G1928" s="15" t="s">
        <v>668</v>
      </c>
      <c r="H1928" s="15" t="s">
        <v>905</v>
      </c>
      <c r="I1928" s="17">
        <f>HYPERLINK("https://docs.wto.org/imrd/directdoc.asp?DDFDocuments/t/G/TBTN17/TZA92.DOC","EN")</f>
      </c>
      <c r="J1928" s="17">
        <f>HYPERLINK("https://docs.wto.org/imrd/directdoc.asp?DDFDocuments/u/G/TBTN17/TZA92.DOC","FR")</f>
      </c>
      <c r="K1928" s="17">
        <f>HYPERLINK("https://docs.wto.org/imrd/directdoc.asp?DDFDocuments/v/G/TBTN17/TZA92.DOC","ES")</f>
      </c>
    </row>
    <row r="1929">
      <c r="A1929" s="11" t="s">
        <v>4219</v>
      </c>
      <c r="B1929" s="12" t="s">
        <v>171</v>
      </c>
      <c r="C1929" s="13">
        <v>42873</v>
      </c>
      <c r="D1929" s="14" t="s">
        <v>13</v>
      </c>
      <c r="E1929" s="15" t="s">
        <v>4218</v>
      </c>
      <c r="F1929" s="16"/>
      <c r="G1929" s="15" t="s">
        <v>668</v>
      </c>
      <c r="H1929" s="15" t="s">
        <v>905</v>
      </c>
      <c r="I1929" s="17">
        <f>HYPERLINK("https://docs.wto.org/imrd/directdoc.asp?DDFDocuments/t/G/TBTN17/TZA93.DOC","EN")</f>
      </c>
      <c r="J1929" s="17">
        <f>HYPERLINK("https://docs.wto.org/imrd/directdoc.asp?DDFDocuments/u/G/TBTN17/TZA93.DOC","FR")</f>
      </c>
      <c r="K1929" s="17">
        <f>HYPERLINK("https://docs.wto.org/imrd/directdoc.asp?DDFDocuments/v/G/TBTN17/TZA93.DOC","ES")</f>
      </c>
    </row>
    <row r="1930">
      <c r="A1930" s="11" t="s">
        <v>4220</v>
      </c>
      <c r="B1930" s="12" t="s">
        <v>171</v>
      </c>
      <c r="C1930" s="13">
        <v>42873</v>
      </c>
      <c r="D1930" s="14" t="s">
        <v>13</v>
      </c>
      <c r="E1930" s="15" t="s">
        <v>4218</v>
      </c>
      <c r="F1930" s="16"/>
      <c r="G1930" s="15" t="s">
        <v>668</v>
      </c>
      <c r="H1930" s="15" t="s">
        <v>905</v>
      </c>
      <c r="I1930" s="17">
        <f>HYPERLINK("https://docs.wto.org/imrd/directdoc.asp?DDFDocuments/t/G/TBTN17/TZA94.DOC","EN")</f>
      </c>
      <c r="J1930" s="17">
        <f>HYPERLINK("https://docs.wto.org/imrd/directdoc.asp?DDFDocuments/u/G/TBTN17/TZA94.DOC","FR")</f>
      </c>
      <c r="K1930" s="17">
        <f>HYPERLINK("https://docs.wto.org/imrd/directdoc.asp?DDFDocuments/v/G/TBTN17/TZA94.DOC","ES")</f>
      </c>
    </row>
    <row r="1931">
      <c r="A1931" s="11" t="s">
        <v>4221</v>
      </c>
      <c r="B1931" s="12" t="s">
        <v>171</v>
      </c>
      <c r="C1931" s="13">
        <v>42873</v>
      </c>
      <c r="D1931" s="14" t="s">
        <v>13</v>
      </c>
      <c r="E1931" s="15" t="s">
        <v>4211</v>
      </c>
      <c r="F1931" s="16"/>
      <c r="G1931" s="15" t="s">
        <v>621</v>
      </c>
      <c r="H1931" s="15" t="s">
        <v>174</v>
      </c>
      <c r="I1931" s="17">
        <f>HYPERLINK("https://docs.wto.org/imrd/directdoc.asp?DDFDocuments/t/G/TBTN17/TZA95.DOC","EN")</f>
      </c>
      <c r="J1931" s="17">
        <f>HYPERLINK("https://docs.wto.org/imrd/directdoc.asp?DDFDocuments/u/G/TBTN17/TZA95.DOC","FR")</f>
      </c>
      <c r="K1931" s="17">
        <f>HYPERLINK("https://docs.wto.org/imrd/directdoc.asp?DDFDocuments/v/G/TBTN17/TZA95.DOC","ES")</f>
      </c>
    </row>
    <row r="1932">
      <c r="A1932" s="11" t="s">
        <v>4222</v>
      </c>
      <c r="B1932" s="12" t="s">
        <v>171</v>
      </c>
      <c r="C1932" s="13">
        <v>42873</v>
      </c>
      <c r="D1932" s="14" t="s">
        <v>13</v>
      </c>
      <c r="E1932" s="15" t="s">
        <v>4211</v>
      </c>
      <c r="F1932" s="16"/>
      <c r="G1932" s="15" t="s">
        <v>621</v>
      </c>
      <c r="H1932" s="15" t="s">
        <v>174</v>
      </c>
      <c r="I1932" s="17">
        <f>HYPERLINK("https://docs.wto.org/imrd/directdoc.asp?DDFDocuments/t/G/TBTN17/TZA96.DOC","EN")</f>
      </c>
      <c r="J1932" s="17">
        <f>HYPERLINK("https://docs.wto.org/imrd/directdoc.asp?DDFDocuments/u/G/TBTN17/TZA96.DOC","FR")</f>
      </c>
      <c r="K1932" s="17">
        <f>HYPERLINK("https://docs.wto.org/imrd/directdoc.asp?DDFDocuments/v/G/TBTN17/TZA96.DOC","ES")</f>
      </c>
    </row>
    <row r="1933">
      <c r="A1933" s="11" t="s">
        <v>4223</v>
      </c>
      <c r="B1933" s="12" t="s">
        <v>171</v>
      </c>
      <c r="C1933" s="13">
        <v>42873</v>
      </c>
      <c r="D1933" s="14" t="s">
        <v>13</v>
      </c>
      <c r="E1933" s="15" t="s">
        <v>4211</v>
      </c>
      <c r="F1933" s="16"/>
      <c r="G1933" s="15" t="s">
        <v>621</v>
      </c>
      <c r="H1933" s="15" t="s">
        <v>174</v>
      </c>
      <c r="I1933" s="17">
        <f>HYPERLINK("https://docs.wto.org/imrd/directdoc.asp?DDFDocuments/t/G/TBTN17/TZA97.DOC","EN")</f>
      </c>
      <c r="J1933" s="17">
        <f>HYPERLINK("https://docs.wto.org/imrd/directdoc.asp?DDFDocuments/u/G/TBTN17/TZA97.DOC","FR")</f>
      </c>
      <c r="K1933" s="17">
        <f>HYPERLINK("https://docs.wto.org/imrd/directdoc.asp?DDFDocuments/v/G/TBTN17/TZA97.DOC","ES")</f>
      </c>
    </row>
    <row r="1934">
      <c r="A1934" s="11" t="s">
        <v>4224</v>
      </c>
      <c r="B1934" s="12" t="s">
        <v>171</v>
      </c>
      <c r="C1934" s="13">
        <v>42873</v>
      </c>
      <c r="D1934" s="14" t="s">
        <v>13</v>
      </c>
      <c r="E1934" s="15" t="s">
        <v>4218</v>
      </c>
      <c r="F1934" s="16"/>
      <c r="G1934" s="15" t="s">
        <v>668</v>
      </c>
      <c r="H1934" s="15" t="s">
        <v>905</v>
      </c>
      <c r="I1934" s="17">
        <f>HYPERLINK("https://docs.wto.org/imrd/directdoc.asp?DDFDocuments/t/G/TBTN17/TZA98.DOC","EN")</f>
      </c>
      <c r="J1934" s="17">
        <f>HYPERLINK("https://docs.wto.org/imrd/directdoc.asp?DDFDocuments/u/G/TBTN17/TZA98.DOC","FR")</f>
      </c>
      <c r="K1934" s="17">
        <f>HYPERLINK("https://docs.wto.org/imrd/directdoc.asp?DDFDocuments/v/G/TBTN17/TZA98.DOC","ES")</f>
      </c>
    </row>
    <row r="1935">
      <c r="A1935" s="11" t="s">
        <v>4225</v>
      </c>
      <c r="B1935" s="12" t="s">
        <v>171</v>
      </c>
      <c r="C1935" s="13">
        <v>42873</v>
      </c>
      <c r="D1935" s="14" t="s">
        <v>13</v>
      </c>
      <c r="E1935" s="15" t="s">
        <v>4226</v>
      </c>
      <c r="F1935" s="16"/>
      <c r="G1935" s="15" t="s">
        <v>4227</v>
      </c>
      <c r="H1935" s="15" t="s">
        <v>142</v>
      </c>
      <c r="I1935" s="17">
        <f>HYPERLINK("https://docs.wto.org/imrd/directdoc.asp?DDFDocuments/t/G/TBTN17/TZA99.DOC","EN")</f>
      </c>
      <c r="J1935" s="17">
        <f>HYPERLINK("https://docs.wto.org/imrd/directdoc.asp?DDFDocuments/u/G/TBTN17/TZA99.DOC","FR")</f>
      </c>
      <c r="K1935" s="17">
        <f>HYPERLINK("https://docs.wto.org/imrd/directdoc.asp?DDFDocuments/v/G/TBTN17/TZA99.DOC","ES")</f>
      </c>
    </row>
    <row r="1936">
      <c r="A1936" s="11" t="s">
        <v>4228</v>
      </c>
      <c r="B1936" s="12" t="s">
        <v>185</v>
      </c>
      <c r="C1936" s="13">
        <v>42873</v>
      </c>
      <c r="D1936" s="14" t="s">
        <v>13</v>
      </c>
      <c r="E1936" s="15" t="s">
        <v>2264</v>
      </c>
      <c r="F1936" s="16" t="s">
        <v>4229</v>
      </c>
      <c r="G1936" s="15" t="s">
        <v>1752</v>
      </c>
      <c r="H1936" s="15" t="s">
        <v>4230</v>
      </c>
      <c r="I1936" s="17">
        <f>HYPERLINK("https://docs.wto.org/imrd/directdoc.asp?DDFDocuments/q/G/TBTN17/UGA673.pdf","EN")</f>
      </c>
      <c r="J1936" s="17">
        <f>HYPERLINK("https://docs.wto.org/imrd/directdoc.asp?DDFDocuments/r/G/TBTN17/UGA673.pdf","FR")</f>
      </c>
      <c r="K1936" s="17">
        <f>HYPERLINK("https://docs.wto.org/imrd/directdoc.asp?DDFDocuments/s/G/TBTN17/UGA673.pdf","ES")</f>
      </c>
    </row>
    <row r="1937">
      <c r="A1937" s="11" t="s">
        <v>4231</v>
      </c>
      <c r="B1937" s="12" t="s">
        <v>185</v>
      </c>
      <c r="C1937" s="13">
        <v>42873</v>
      </c>
      <c r="D1937" s="14" t="s">
        <v>13</v>
      </c>
      <c r="E1937" s="15" t="s">
        <v>4232</v>
      </c>
      <c r="F1937" s="16" t="s">
        <v>4233</v>
      </c>
      <c r="G1937" s="15" t="s">
        <v>1752</v>
      </c>
      <c r="H1937" s="15" t="s">
        <v>4230</v>
      </c>
      <c r="I1937" s="17">
        <f>HYPERLINK("https://docs.wto.org/imrd/directdoc.asp?DDFDocuments/q/G/TBTN17/UGA674.pdf","EN")</f>
      </c>
      <c r="J1937" s="17">
        <f>HYPERLINK("https://docs.wto.org/imrd/directdoc.asp?DDFDocuments/r/G/TBTN17/UGA674.pdf","FR")</f>
      </c>
      <c r="K1937" s="17">
        <f>HYPERLINK("https://docs.wto.org/imrd/directdoc.asp?DDFDocuments/s/G/TBTN17/UGA674.pdf","ES")</f>
      </c>
    </row>
    <row r="1938">
      <c r="A1938" s="11" t="s">
        <v>4234</v>
      </c>
      <c r="B1938" s="12" t="s">
        <v>185</v>
      </c>
      <c r="C1938" s="13">
        <v>42873</v>
      </c>
      <c r="D1938" s="14" t="s">
        <v>13</v>
      </c>
      <c r="E1938" s="15" t="s">
        <v>4235</v>
      </c>
      <c r="F1938" s="16" t="s">
        <v>2037</v>
      </c>
      <c r="G1938" s="15" t="s">
        <v>1752</v>
      </c>
      <c r="H1938" s="15" t="s">
        <v>4230</v>
      </c>
      <c r="I1938" s="17">
        <f>HYPERLINK("https://docs.wto.org/imrd/directdoc.asp?DDFDocuments/q/G/TBTN17/UGA675.pdf","EN")</f>
      </c>
      <c r="J1938" s="17">
        <f>HYPERLINK("https://docs.wto.org/imrd/directdoc.asp?DDFDocuments/r/G/TBTN17/UGA675.pdf","FR")</f>
      </c>
      <c r="K1938" s="17">
        <f>HYPERLINK("https://docs.wto.org/imrd/directdoc.asp?DDFDocuments/s/G/TBTN17/UGA675.pdf","ES")</f>
      </c>
    </row>
    <row r="1939">
      <c r="A1939" s="11" t="s">
        <v>4236</v>
      </c>
      <c r="B1939" s="12" t="s">
        <v>185</v>
      </c>
      <c r="C1939" s="13">
        <v>42873</v>
      </c>
      <c r="D1939" s="14" t="s">
        <v>13</v>
      </c>
      <c r="E1939" s="15" t="s">
        <v>4237</v>
      </c>
      <c r="F1939" s="16" t="s">
        <v>2037</v>
      </c>
      <c r="G1939" s="15" t="s">
        <v>1752</v>
      </c>
      <c r="H1939" s="15" t="s">
        <v>4230</v>
      </c>
      <c r="I1939" s="17">
        <f>HYPERLINK("https://docs.wto.org/imrd/directdoc.asp?DDFDocuments/q/G/TBTN17/UGA676.pdf","EN")</f>
      </c>
      <c r="J1939" s="17">
        <f>HYPERLINK("https://docs.wto.org/imrd/directdoc.asp?DDFDocuments/r/G/TBTN17/UGA676.pdf","FR")</f>
      </c>
      <c r="K1939" s="17">
        <f>HYPERLINK("https://docs.wto.org/imrd/directdoc.asp?DDFDocuments/s/G/TBTN17/UGA676.pdf","ES")</f>
      </c>
    </row>
    <row r="1940">
      <c r="A1940" s="11" t="s">
        <v>4238</v>
      </c>
      <c r="B1940" s="12" t="s">
        <v>185</v>
      </c>
      <c r="C1940" s="13">
        <v>42873</v>
      </c>
      <c r="D1940" s="14" t="s">
        <v>13</v>
      </c>
      <c r="E1940" s="15"/>
      <c r="F1940" s="16" t="s">
        <v>4239</v>
      </c>
      <c r="G1940" s="15" t="s">
        <v>1752</v>
      </c>
      <c r="H1940" s="15" t="s">
        <v>4230</v>
      </c>
      <c r="I1940" s="17">
        <f>HYPERLINK("https://docs.wto.org/imrd/directdoc.asp?DDFDocuments/q/G/TBTN17/UGA677.pdf","EN")</f>
      </c>
      <c r="J1940" s="17">
        <f>HYPERLINK("https://docs.wto.org/imrd/directdoc.asp?DDFDocuments/r/G/TBTN17/UGA677.pdf","FR")</f>
      </c>
      <c r="K1940" s="17">
        <f>HYPERLINK("https://docs.wto.org/imrd/directdoc.asp?DDFDocuments/s/G/TBTN17/UGA677.pdf","ES")</f>
      </c>
    </row>
    <row r="1941">
      <c r="A1941" s="11" t="s">
        <v>4240</v>
      </c>
      <c r="B1941" s="12" t="s">
        <v>185</v>
      </c>
      <c r="C1941" s="13">
        <v>42873</v>
      </c>
      <c r="D1941" s="14" t="s">
        <v>13</v>
      </c>
      <c r="E1941" s="15" t="s">
        <v>4241</v>
      </c>
      <c r="F1941" s="16" t="s">
        <v>4242</v>
      </c>
      <c r="G1941" s="15" t="s">
        <v>1752</v>
      </c>
      <c r="H1941" s="15" t="s">
        <v>4230</v>
      </c>
      <c r="I1941" s="17">
        <f>HYPERLINK("https://docs.wto.org/imrd/directdoc.asp?DDFDocuments/q/G/TBTN17/UGA678.pdf","EN")</f>
      </c>
      <c r="J1941" s="17">
        <f>HYPERLINK("https://docs.wto.org/imrd/directdoc.asp?DDFDocuments/r/G/TBTN17/UGA678.pdf","FR")</f>
      </c>
      <c r="K1941" s="17">
        <f>HYPERLINK("https://docs.wto.org/imrd/directdoc.asp?DDFDocuments/s/G/TBTN17/UGA678.pdf","ES")</f>
      </c>
    </row>
    <row r="1942">
      <c r="A1942" s="11" t="s">
        <v>4243</v>
      </c>
      <c r="B1942" s="12" t="s">
        <v>185</v>
      </c>
      <c r="C1942" s="13">
        <v>42873</v>
      </c>
      <c r="D1942" s="14" t="s">
        <v>13</v>
      </c>
      <c r="E1942" s="15"/>
      <c r="F1942" s="16" t="s">
        <v>4244</v>
      </c>
      <c r="G1942" s="15" t="s">
        <v>1752</v>
      </c>
      <c r="H1942" s="15" t="s">
        <v>4230</v>
      </c>
      <c r="I1942" s="17">
        <f>HYPERLINK("https://docs.wto.org/imrd/directdoc.asp?DDFDocuments/q/G/TBTN17/UGA679.pdf","EN")</f>
      </c>
      <c r="J1942" s="17">
        <f>HYPERLINK("https://docs.wto.org/imrd/directdoc.asp?DDFDocuments/r/G/TBTN17/UGA679.pdf","FR")</f>
      </c>
      <c r="K1942" s="17">
        <f>HYPERLINK("https://docs.wto.org/imrd/directdoc.asp?DDFDocuments/s/G/TBTN17/UGA679.pdf","ES")</f>
      </c>
    </row>
    <row r="1943">
      <c r="A1943" s="11" t="s">
        <v>4245</v>
      </c>
      <c r="B1943" s="12" t="s">
        <v>185</v>
      </c>
      <c r="C1943" s="13">
        <v>42873</v>
      </c>
      <c r="D1943" s="14" t="s">
        <v>13</v>
      </c>
      <c r="E1943" s="15" t="s">
        <v>4246</v>
      </c>
      <c r="F1943" s="16" t="s">
        <v>4247</v>
      </c>
      <c r="G1943" s="15" t="s">
        <v>1752</v>
      </c>
      <c r="H1943" s="15" t="s">
        <v>4230</v>
      </c>
      <c r="I1943" s="17">
        <f>HYPERLINK("https://docs.wto.org/imrd/directdoc.asp?DDFDocuments/q/G/TBTN17/UGA680.pdf","EN")</f>
      </c>
      <c r="J1943" s="17">
        <f>HYPERLINK("https://docs.wto.org/imrd/directdoc.asp?DDFDocuments/r/G/TBTN17/UGA680.pdf","FR")</f>
      </c>
      <c r="K1943" s="17">
        <f>HYPERLINK("https://docs.wto.org/imrd/directdoc.asp?DDFDocuments/s/G/TBTN17/UGA680.pdf","ES")</f>
      </c>
    </row>
    <row r="1944">
      <c r="A1944" s="11" t="s">
        <v>4248</v>
      </c>
      <c r="B1944" s="12" t="s">
        <v>185</v>
      </c>
      <c r="C1944" s="13">
        <v>42873</v>
      </c>
      <c r="D1944" s="14" t="s">
        <v>13</v>
      </c>
      <c r="E1944" s="15" t="s">
        <v>4249</v>
      </c>
      <c r="F1944" s="16" t="s">
        <v>4250</v>
      </c>
      <c r="G1944" s="15" t="s">
        <v>1752</v>
      </c>
      <c r="H1944" s="15" t="s">
        <v>4230</v>
      </c>
      <c r="I1944" s="17">
        <f>HYPERLINK("https://docs.wto.org/imrd/directdoc.asp?DDFDocuments/q/G/TBTN17/UGA681.pdf","EN")</f>
      </c>
      <c r="J1944" s="17">
        <f>HYPERLINK("https://docs.wto.org/imrd/directdoc.asp?DDFDocuments/r/G/TBTN17/UGA681.pdf","FR")</f>
      </c>
      <c r="K1944" s="17">
        <f>HYPERLINK("https://docs.wto.org/imrd/directdoc.asp?DDFDocuments/s/G/TBTN17/UGA681.pdf","ES")</f>
      </c>
    </row>
    <row r="1945">
      <c r="A1945" s="11" t="s">
        <v>4251</v>
      </c>
      <c r="B1945" s="12" t="s">
        <v>185</v>
      </c>
      <c r="C1945" s="13">
        <v>42873</v>
      </c>
      <c r="D1945" s="14" t="s">
        <v>13</v>
      </c>
      <c r="E1945" s="15" t="s">
        <v>4252</v>
      </c>
      <c r="F1945" s="16" t="s">
        <v>4253</v>
      </c>
      <c r="G1945" s="15" t="s">
        <v>1752</v>
      </c>
      <c r="H1945" s="15" t="s">
        <v>4230</v>
      </c>
      <c r="I1945" s="17">
        <f>HYPERLINK("https://docs.wto.org/imrd/directdoc.asp?DDFDocuments/q/G/TBTN17/UGA682.pdf","EN")</f>
      </c>
      <c r="J1945" s="17">
        <f>HYPERLINK("https://docs.wto.org/imrd/directdoc.asp?DDFDocuments/r/G/TBTN17/UGA682.pdf","FR")</f>
      </c>
      <c r="K1945" s="17">
        <f>HYPERLINK("https://docs.wto.org/imrd/directdoc.asp?DDFDocuments/s/G/TBTN17/UGA682.pdf","ES")</f>
      </c>
    </row>
    <row r="1946">
      <c r="A1946" s="11" t="s">
        <v>4254</v>
      </c>
      <c r="B1946" s="12" t="s">
        <v>185</v>
      </c>
      <c r="C1946" s="13">
        <v>42873</v>
      </c>
      <c r="D1946" s="14" t="s">
        <v>13</v>
      </c>
      <c r="E1946" s="15" t="s">
        <v>4255</v>
      </c>
      <c r="F1946" s="16" t="s">
        <v>4256</v>
      </c>
      <c r="G1946" s="15" t="s">
        <v>1752</v>
      </c>
      <c r="H1946" s="15" t="s">
        <v>4230</v>
      </c>
      <c r="I1946" s="17">
        <f>HYPERLINK("https://docs.wto.org/imrd/directdoc.asp?DDFDocuments/q/G/TBTN17/UGA683.pdf","EN")</f>
      </c>
      <c r="J1946" s="17">
        <f>HYPERLINK("https://docs.wto.org/imrd/directdoc.asp?DDFDocuments/r/G/TBTN17/UGA683.pdf","FR")</f>
      </c>
      <c r="K1946" s="17">
        <f>HYPERLINK("https://docs.wto.org/imrd/directdoc.asp?DDFDocuments/s/G/TBTN17/UGA683.pdf","ES")</f>
      </c>
    </row>
    <row r="1947">
      <c r="A1947" s="11" t="s">
        <v>4257</v>
      </c>
      <c r="B1947" s="12" t="s">
        <v>56</v>
      </c>
      <c r="C1947" s="13">
        <v>42873</v>
      </c>
      <c r="D1947" s="14" t="s">
        <v>109</v>
      </c>
      <c r="E1947" s="15" t="s">
        <v>4258</v>
      </c>
      <c r="F1947" s="16"/>
      <c r="G1947" s="15" t="s">
        <v>3497</v>
      </c>
      <c r="H1947" s="15" t="s">
        <v>81</v>
      </c>
      <c r="I1947" s="17">
        <f>HYPERLINK("https://docs.wto.org/imrd/directdoc.asp?DDFDocuments/t/G/TBTN16/USA1224C1.DOC","EN")</f>
      </c>
      <c r="J1947" s="17">
        <f>HYPERLINK("https://docs.wto.org/imrd/directdoc.asp?DDFDocuments/u/G/TBTN16/USA1224C1.DOC","FR")</f>
      </c>
      <c r="K1947" s="17">
        <f>HYPERLINK("https://docs.wto.org/imrd/directdoc.asp?DDFDocuments/v/G/TBTN16/USA1224C1.DOC","ES")</f>
      </c>
    </row>
    <row r="1948">
      <c r="A1948" s="11" t="s">
        <v>4259</v>
      </c>
      <c r="B1948" s="12" t="s">
        <v>56</v>
      </c>
      <c r="C1948" s="13">
        <v>42873</v>
      </c>
      <c r="D1948" s="14" t="s">
        <v>13</v>
      </c>
      <c r="E1948" s="15" t="s">
        <v>4260</v>
      </c>
      <c r="F1948" s="16"/>
      <c r="G1948" s="15" t="s">
        <v>621</v>
      </c>
      <c r="H1948" s="15" t="s">
        <v>640</v>
      </c>
      <c r="I1948" s="17">
        <f>HYPERLINK("https://docs.wto.org/imrd/directdoc.asp?DDFDocuments/q/G/TBTN17/USA1291.pdf","EN")</f>
      </c>
      <c r="J1948" s="17">
        <f>HYPERLINK("https://docs.wto.org/imrd/directdoc.asp?DDFDocuments/r/G/TBTN17/USA1291.pdf","FR")</f>
      </c>
      <c r="K1948" s="17">
        <f>HYPERLINK("https://docs.wto.org/imrd/directdoc.asp?DDFDocuments/s/G/TBTN17/USA1291.pdf","ES")</f>
      </c>
    </row>
    <row r="1949">
      <c r="A1949" s="11" t="s">
        <v>4261</v>
      </c>
      <c r="B1949" s="12" t="s">
        <v>56</v>
      </c>
      <c r="C1949" s="13">
        <v>42873</v>
      </c>
      <c r="D1949" s="14" t="s">
        <v>13</v>
      </c>
      <c r="E1949" s="15" t="s">
        <v>4262</v>
      </c>
      <c r="F1949" s="16" t="s">
        <v>4263</v>
      </c>
      <c r="G1949" s="15" t="s">
        <v>621</v>
      </c>
      <c r="H1949" s="15" t="s">
        <v>640</v>
      </c>
      <c r="I1949" s="17">
        <f>HYPERLINK("https://docs.wto.org/imrd/directdoc.asp?DDFDocuments/q/G/TBTN17/USA1292.pdf","EN")</f>
      </c>
      <c r="J1949" s="17">
        <f>HYPERLINK("https://docs.wto.org/imrd/directdoc.asp?DDFDocuments/r/G/TBTN17/USA1292.pdf","FR")</f>
      </c>
      <c r="K1949" s="17">
        <f>HYPERLINK("https://docs.wto.org/imrd/directdoc.asp?DDFDocuments/s/G/TBTN17/USA1292.pdf","ES")</f>
      </c>
    </row>
    <row r="1950">
      <c r="A1950" s="11" t="s">
        <v>4264</v>
      </c>
      <c r="B1950" s="12" t="s">
        <v>56</v>
      </c>
      <c r="C1950" s="13">
        <v>42873</v>
      </c>
      <c r="D1950" s="14" t="s">
        <v>51</v>
      </c>
      <c r="E1950" s="15" t="s">
        <v>4265</v>
      </c>
      <c r="F1950" s="16"/>
      <c r="G1950" s="15" t="s">
        <v>3206</v>
      </c>
      <c r="H1950" s="15" t="s">
        <v>81</v>
      </c>
      <c r="I1950" s="17">
        <f>HYPERLINK("https://docs.wto.org/imrd/directdoc.asp?DDFDocuments/t/G/TBTN15/USA983A5.DOC","EN")</f>
      </c>
      <c r="J1950" s="17">
        <f>HYPERLINK("https://docs.wto.org/imrd/directdoc.asp?DDFDocuments/u/G/TBTN15/USA983A5.DOC","FR")</f>
      </c>
      <c r="K1950" s="17">
        <f>HYPERLINK("https://docs.wto.org/imrd/directdoc.asp?DDFDocuments/v/G/TBTN15/USA983A5.DOC","ES")</f>
      </c>
    </row>
    <row r="1951">
      <c r="A1951" s="11" t="s">
        <v>4266</v>
      </c>
      <c r="B1951" s="12" t="s">
        <v>1268</v>
      </c>
      <c r="C1951" s="13">
        <v>42872</v>
      </c>
      <c r="D1951" s="14" t="s">
        <v>13</v>
      </c>
      <c r="E1951" s="15" t="s">
        <v>4267</v>
      </c>
      <c r="F1951" s="16"/>
      <c r="G1951" s="15"/>
      <c r="H1951" s="15" t="s">
        <v>209</v>
      </c>
      <c r="I1951" s="17">
        <f>HYPERLINK("https://docs.wto.org/imrd/directdoc.asp?DDFDocuments/t/G/TBTN17/IND59.DOC","EN")</f>
      </c>
      <c r="J1951" s="17">
        <f>HYPERLINK("https://docs.wto.org/imrd/directdoc.asp?DDFDocuments/u/G/TBTN17/IND59.DOC","FR")</f>
      </c>
      <c r="K1951" s="17">
        <f>HYPERLINK("https://docs.wto.org/imrd/directdoc.asp?DDFDocuments/v/G/TBTN17/IND59.DOC","ES")</f>
      </c>
    </row>
    <row r="1952">
      <c r="A1952" s="11" t="s">
        <v>4268</v>
      </c>
      <c r="B1952" s="12" t="s">
        <v>2267</v>
      </c>
      <c r="C1952" s="13">
        <v>42872</v>
      </c>
      <c r="D1952" s="14" t="s">
        <v>13</v>
      </c>
      <c r="E1952" s="15" t="s">
        <v>4269</v>
      </c>
      <c r="F1952" s="16"/>
      <c r="G1952" s="15" t="s">
        <v>1466</v>
      </c>
      <c r="H1952" s="15" t="s">
        <v>48</v>
      </c>
      <c r="I1952" s="17">
        <f>HYPERLINK("https://docs.wto.org/imrd/directdoc.asp?DDFDocuments/q/G/TBTN17/NIC152.pdf","EN")</f>
      </c>
      <c r="J1952" s="17">
        <f>HYPERLINK("https://docs.wto.org/imrd/directdoc.asp?DDFDocuments/r/G/TBTN17/NIC152.pdf","FR")</f>
      </c>
      <c r="K1952" s="17">
        <f>HYPERLINK("https://docs.wto.org/imrd/directdoc.asp?DDFDocuments/s/G/TBTN17/NIC152.pdf","ES")</f>
      </c>
    </row>
    <row r="1953">
      <c r="A1953" s="11" t="s">
        <v>4270</v>
      </c>
      <c r="B1953" s="12" t="s">
        <v>126</v>
      </c>
      <c r="C1953" s="13">
        <v>42872</v>
      </c>
      <c r="D1953" s="14" t="s">
        <v>13</v>
      </c>
      <c r="E1953" s="15" t="s">
        <v>4271</v>
      </c>
      <c r="F1953" s="16"/>
      <c r="G1953" s="15" t="s">
        <v>4272</v>
      </c>
      <c r="H1953" s="15" t="s">
        <v>68</v>
      </c>
      <c r="I1953" s="17">
        <f>HYPERLINK("https://docs.wto.org/imrd/directdoc.asp?DDFDocuments/q/G/TBTN17/TPKM273.pdf","EN")</f>
      </c>
      <c r="J1953" s="17">
        <f>HYPERLINK("https://docs.wto.org/imrd/directdoc.asp?DDFDocuments/r/G/TBTN17/TPKM273.pdf","FR")</f>
      </c>
      <c r="K1953" s="17">
        <f>HYPERLINK("https://docs.wto.org/imrd/directdoc.asp?DDFDocuments/s/G/TBTN17/TPKM273.pdf","ES")</f>
      </c>
    </row>
    <row r="1954">
      <c r="A1954" s="11" t="s">
        <v>4273</v>
      </c>
      <c r="B1954" s="12" t="s">
        <v>532</v>
      </c>
      <c r="C1954" s="13">
        <v>42872</v>
      </c>
      <c r="D1954" s="14" t="s">
        <v>13</v>
      </c>
      <c r="E1954" s="15" t="s">
        <v>4274</v>
      </c>
      <c r="F1954" s="16"/>
      <c r="G1954" s="15" t="s">
        <v>4275</v>
      </c>
      <c r="H1954" s="15" t="s">
        <v>16</v>
      </c>
      <c r="I1954" s="17">
        <f>HYPERLINK("https://docs.wto.org/imrd/directdoc.asp?DDFDocuments/t/G/TBTN17/VNM95.DOC","EN")</f>
      </c>
      <c r="J1954" s="17">
        <f>HYPERLINK("https://docs.wto.org/imrd/directdoc.asp?DDFDocuments/u/G/TBTN17/VNM95.DOC","FR")</f>
      </c>
      <c r="K1954" s="17">
        <f>HYPERLINK("https://docs.wto.org/imrd/directdoc.asp?DDFDocuments/v/G/TBTN17/VNM95.DOC","ES")</f>
      </c>
    </row>
    <row r="1955">
      <c r="A1955" s="11" t="s">
        <v>4276</v>
      </c>
      <c r="B1955" s="12" t="s">
        <v>1083</v>
      </c>
      <c r="C1955" s="13">
        <v>42871</v>
      </c>
      <c r="D1955" s="14" t="s">
        <v>51</v>
      </c>
      <c r="E1955" s="15" t="s">
        <v>4277</v>
      </c>
      <c r="F1955" s="16"/>
      <c r="G1955" s="15"/>
      <c r="H1955" s="15" t="s">
        <v>3187</v>
      </c>
      <c r="I1955" s="17">
        <f>HYPERLINK("https://docs.wto.org/imrd/directdoc.asp?DDFDocuments/t/G/TBTN15/CHE202A1.DOC","EN")</f>
      </c>
      <c r="J1955" s="17">
        <f>HYPERLINK("https://docs.wto.org/imrd/directdoc.asp?DDFDocuments/u/G/TBTN15/CHE202A1.DOC","FR")</f>
      </c>
      <c r="K1955" s="17">
        <f>HYPERLINK("https://docs.wto.org/imrd/directdoc.asp?DDFDocuments/v/G/TBTN15/CHE202A1.DOC","ES")</f>
      </c>
    </row>
    <row r="1956">
      <c r="A1956" s="11" t="s">
        <v>4278</v>
      </c>
      <c r="B1956" s="12" t="s">
        <v>369</v>
      </c>
      <c r="C1956" s="13">
        <v>42871</v>
      </c>
      <c r="D1956" s="14" t="s">
        <v>51</v>
      </c>
      <c r="E1956" s="15"/>
      <c r="F1956" s="16" t="s">
        <v>4279</v>
      </c>
      <c r="G1956" s="15"/>
      <c r="H1956" s="15" t="s">
        <v>4280</v>
      </c>
      <c r="I1956" s="17">
        <f>HYPERLINK("https://docs.wto.org/imrd/directdoc.asp?DDFDocuments/t/G/TBTN16/ECU328A1.DOC","EN")</f>
      </c>
      <c r="J1956" s="17">
        <f>HYPERLINK("https://docs.wto.org/imrd/directdoc.asp?DDFDocuments/u/G/TBTN16/ECU328A1.DOC","FR")</f>
      </c>
      <c r="K1956" s="17">
        <f>HYPERLINK("https://docs.wto.org/imrd/directdoc.asp?DDFDocuments/v/G/TBTN16/ECU328A1.DOC","ES")</f>
      </c>
    </row>
    <row r="1957">
      <c r="A1957" s="11" t="s">
        <v>4281</v>
      </c>
      <c r="B1957" s="12" t="s">
        <v>292</v>
      </c>
      <c r="C1957" s="13">
        <v>42871</v>
      </c>
      <c r="D1957" s="14" t="s">
        <v>13</v>
      </c>
      <c r="E1957" s="15" t="s">
        <v>1114</v>
      </c>
      <c r="F1957" s="16"/>
      <c r="G1957" s="15"/>
      <c r="H1957" s="15" t="s">
        <v>20</v>
      </c>
      <c r="I1957" s="17">
        <f>HYPERLINK("https://docs.wto.org/imrd/directdoc.asp?DDFDocuments/t/G/TBTN17/JPN559.DOC","EN")</f>
      </c>
      <c r="J1957" s="17">
        <f>HYPERLINK("https://docs.wto.org/imrd/directdoc.asp?DDFDocuments/u/G/TBTN17/JPN559.DOC","FR")</f>
      </c>
      <c r="K1957" s="17">
        <f>HYPERLINK("https://docs.wto.org/imrd/directdoc.asp?DDFDocuments/v/G/TBTN17/JPN559.DOC","ES")</f>
      </c>
    </row>
    <row r="1958">
      <c r="A1958" s="11" t="s">
        <v>4282</v>
      </c>
      <c r="B1958" s="12" t="s">
        <v>341</v>
      </c>
      <c r="C1958" s="13">
        <v>42871</v>
      </c>
      <c r="D1958" s="14" t="s">
        <v>13</v>
      </c>
      <c r="E1958" s="15" t="s">
        <v>4283</v>
      </c>
      <c r="F1958" s="16"/>
      <c r="G1958" s="15" t="s">
        <v>4284</v>
      </c>
      <c r="H1958" s="15" t="s">
        <v>68</v>
      </c>
      <c r="I1958" s="17">
        <f>HYPERLINK("https://docs.wto.org/imrd/directdoc.asp?DDFDocuments/q/G/TBTN17/KOR717.pdf","EN")</f>
      </c>
      <c r="J1958" s="17">
        <f>HYPERLINK("https://docs.wto.org/imrd/directdoc.asp?DDFDocuments/r/G/TBTN17/KOR717.pdf","FR")</f>
      </c>
      <c r="K1958" s="17">
        <f>HYPERLINK("https://docs.wto.org/imrd/directdoc.asp?DDFDocuments/s/G/TBTN17/KOR717.pdf","ES")</f>
      </c>
    </row>
    <row r="1959">
      <c r="A1959" s="11" t="s">
        <v>4285</v>
      </c>
      <c r="B1959" s="12" t="s">
        <v>126</v>
      </c>
      <c r="C1959" s="13">
        <v>42871</v>
      </c>
      <c r="D1959" s="14" t="s">
        <v>13</v>
      </c>
      <c r="E1959" s="15" t="s">
        <v>4286</v>
      </c>
      <c r="F1959" s="16" t="s">
        <v>1400</v>
      </c>
      <c r="G1959" s="15" t="s">
        <v>1401</v>
      </c>
      <c r="H1959" s="15" t="s">
        <v>16</v>
      </c>
      <c r="I1959" s="17">
        <f>HYPERLINK("https://docs.wto.org/imrd/directdoc.asp?DDFDocuments/q/G/TBTN17/TPKM272.pdf","EN")</f>
      </c>
      <c r="J1959" s="17">
        <f>HYPERLINK("https://docs.wto.org/imrd/directdoc.asp?DDFDocuments/r/G/TBTN17/TPKM272.pdf","FR")</f>
      </c>
      <c r="K1959" s="17">
        <f>HYPERLINK("https://docs.wto.org/imrd/directdoc.asp?DDFDocuments/s/G/TBTN17/TPKM272.pdf","ES")</f>
      </c>
    </row>
    <row r="1960">
      <c r="A1960" s="11" t="s">
        <v>4287</v>
      </c>
      <c r="B1960" s="12" t="s">
        <v>56</v>
      </c>
      <c r="C1960" s="13">
        <v>42871</v>
      </c>
      <c r="D1960" s="14" t="s">
        <v>51</v>
      </c>
      <c r="E1960" s="15" t="s">
        <v>1994</v>
      </c>
      <c r="F1960" s="16"/>
      <c r="G1960" s="15" t="s">
        <v>4288</v>
      </c>
      <c r="H1960" s="15" t="s">
        <v>72</v>
      </c>
      <c r="I1960" s="17">
        <f>HYPERLINK("https://docs.wto.org/imrd/directdoc.asp?DDFDocuments/q/G/TBTN16/USA1240A1.pdf","EN")</f>
      </c>
      <c r="J1960" s="17">
        <f>HYPERLINK("https://docs.wto.org/imrd/directdoc.asp?DDFDocuments/r/G/TBTN16/USA1240A1.pdf","FR")</f>
      </c>
      <c r="K1960" s="17">
        <f>HYPERLINK("https://docs.wto.org/imrd/directdoc.asp?DDFDocuments/s/G/TBTN16/USA1240A1.pdf","ES")</f>
      </c>
    </row>
    <row r="1961">
      <c r="A1961" s="11" t="s">
        <v>4289</v>
      </c>
      <c r="B1961" s="12" t="s">
        <v>56</v>
      </c>
      <c r="C1961" s="13">
        <v>42871</v>
      </c>
      <c r="D1961" s="14" t="s">
        <v>13</v>
      </c>
      <c r="E1961" s="15" t="s">
        <v>4290</v>
      </c>
      <c r="F1961" s="16"/>
      <c r="G1961" s="15" t="s">
        <v>4291</v>
      </c>
      <c r="H1961" s="15" t="s">
        <v>16</v>
      </c>
      <c r="I1961" s="17">
        <f>HYPERLINK("https://docs.wto.org/imrd/directdoc.asp?DDFDocuments/q/G/TBTN17/USA1289.pdf","EN")</f>
      </c>
      <c r="J1961" s="17">
        <f>HYPERLINK("https://docs.wto.org/imrd/directdoc.asp?DDFDocuments/r/G/TBTN17/USA1289.pdf","FR")</f>
      </c>
      <c r="K1961" s="17">
        <f>HYPERLINK("https://docs.wto.org/imrd/directdoc.asp?DDFDocuments/s/G/TBTN17/USA1289.pdf","ES")</f>
      </c>
    </row>
    <row r="1962">
      <c r="A1962" s="11" t="s">
        <v>4292</v>
      </c>
      <c r="B1962" s="12" t="s">
        <v>56</v>
      </c>
      <c r="C1962" s="13">
        <v>42871</v>
      </c>
      <c r="D1962" s="14" t="s">
        <v>13</v>
      </c>
      <c r="E1962" s="15" t="s">
        <v>4293</v>
      </c>
      <c r="F1962" s="16"/>
      <c r="G1962" s="15" t="s">
        <v>4294</v>
      </c>
      <c r="H1962" s="15" t="s">
        <v>16</v>
      </c>
      <c r="I1962" s="17">
        <f>HYPERLINK("https://docs.wto.org/imrd/directdoc.asp?DDFDocuments/t/G/TBTN17/USA1290.DOC","EN")</f>
      </c>
      <c r="J1962" s="17">
        <f>HYPERLINK("https://docs.wto.org/imrd/directdoc.asp?DDFDocuments/u/G/TBTN17/USA1290.DOC","FR")</f>
      </c>
      <c r="K1962" s="17">
        <f>HYPERLINK("https://docs.wto.org/imrd/directdoc.asp?DDFDocuments/v/G/TBTN17/USA1290.DOC","ES")</f>
      </c>
    </row>
    <row r="1963">
      <c r="A1963" s="11" t="s">
        <v>4295</v>
      </c>
      <c r="B1963" s="12" t="s">
        <v>56</v>
      </c>
      <c r="C1963" s="13">
        <v>42871</v>
      </c>
      <c r="D1963" s="14" t="s">
        <v>51</v>
      </c>
      <c r="E1963" s="15" t="s">
        <v>4265</v>
      </c>
      <c r="F1963" s="16"/>
      <c r="G1963" s="15" t="s">
        <v>3206</v>
      </c>
      <c r="H1963" s="15" t="s">
        <v>81</v>
      </c>
      <c r="I1963" s="17">
        <f>HYPERLINK("https://docs.wto.org/imrd/directdoc.asp?DDFDocuments/t/G/TBTN15/USA983A4.DOC","EN")</f>
      </c>
      <c r="J1963" s="17">
        <f>HYPERLINK("https://docs.wto.org/imrd/directdoc.asp?DDFDocuments/u/G/TBTN15/USA983A4.DOC","FR")</f>
      </c>
      <c r="K1963" s="17">
        <f>HYPERLINK("https://docs.wto.org/imrd/directdoc.asp?DDFDocuments/v/G/TBTN15/USA983A4.DOC","ES")</f>
      </c>
    </row>
    <row r="1964">
      <c r="A1964" s="11" t="s">
        <v>4296</v>
      </c>
      <c r="B1964" s="12" t="s">
        <v>83</v>
      </c>
      <c r="C1964" s="13">
        <v>42870</v>
      </c>
      <c r="D1964" s="14" t="s">
        <v>51</v>
      </c>
      <c r="E1964" s="15"/>
      <c r="F1964" s="16" t="s">
        <v>4297</v>
      </c>
      <c r="G1964" s="15"/>
      <c r="H1964" s="15" t="s">
        <v>59</v>
      </c>
      <c r="I1964" s="17"/>
      <c r="J1964" s="17"/>
      <c r="K1964" s="17"/>
    </row>
    <row r="1965">
      <c r="A1965" s="11" t="s">
        <v>4298</v>
      </c>
      <c r="B1965" s="12" t="s">
        <v>83</v>
      </c>
      <c r="C1965" s="13">
        <v>42870</v>
      </c>
      <c r="D1965" s="14" t="s">
        <v>51</v>
      </c>
      <c r="E1965" s="15" t="s">
        <v>4299</v>
      </c>
      <c r="F1965" s="16" t="s">
        <v>4297</v>
      </c>
      <c r="G1965" s="15"/>
      <c r="H1965" s="15" t="s">
        <v>59</v>
      </c>
      <c r="I1965" s="17">
        <f>HYPERLINK("https://docs.wto.org/imrd/directdoc.asp?DDFDocuments/t/G/TBTN10/BRA396A9.DOC","EN")</f>
      </c>
      <c r="J1965" s="17">
        <f>HYPERLINK("https://docs.wto.org/imrd/directdoc.asp?DDFDocuments/u/G/TBTN10/BRA396A9.DOC","FR")</f>
      </c>
      <c r="K1965" s="17">
        <f>HYPERLINK("https://docs.wto.org/imrd/directdoc.asp?DDFDocuments/v/G/TBTN10/BRA396A9.DOC","ES")</f>
      </c>
    </row>
    <row r="1966">
      <c r="A1966" s="11" t="s">
        <v>4300</v>
      </c>
      <c r="B1966" s="12" t="s">
        <v>83</v>
      </c>
      <c r="C1966" s="13">
        <v>42870</v>
      </c>
      <c r="D1966" s="14" t="s">
        <v>51</v>
      </c>
      <c r="E1966" s="15" t="s">
        <v>4301</v>
      </c>
      <c r="F1966" s="16" t="s">
        <v>1155</v>
      </c>
      <c r="G1966" s="15" t="s">
        <v>4302</v>
      </c>
      <c r="H1966" s="15" t="s">
        <v>64</v>
      </c>
      <c r="I1966" s="17">
        <f>HYPERLINK("https://docs.wto.org/imrd/directdoc.asp?DDFDocuments/q/G/TBTN13/BRA534A3.pdf","EN")</f>
      </c>
      <c r="J1966" s="17">
        <f>HYPERLINK("https://docs.wto.org/imrd/directdoc.asp?DDFDocuments/r/G/TBTN13/BRA534A3.pdf","FR")</f>
      </c>
      <c r="K1966" s="17">
        <f>HYPERLINK("https://docs.wto.org/imrd/directdoc.asp?DDFDocuments/s/G/TBTN13/BRA534A3.pdf","ES")</f>
      </c>
    </row>
    <row r="1967">
      <c r="A1967" s="11" t="s">
        <v>4303</v>
      </c>
      <c r="B1967" s="12" t="s">
        <v>83</v>
      </c>
      <c r="C1967" s="13">
        <v>42870</v>
      </c>
      <c r="D1967" s="14" t="s">
        <v>51</v>
      </c>
      <c r="E1967" s="15" t="s">
        <v>4304</v>
      </c>
      <c r="F1967" s="16" t="s">
        <v>1155</v>
      </c>
      <c r="G1967" s="15" t="s">
        <v>4302</v>
      </c>
      <c r="H1967" s="15" t="s">
        <v>114</v>
      </c>
      <c r="I1967" s="17">
        <f>HYPERLINK("https://docs.wto.org/imrd/directdoc.asp?DDFDocuments/q/G/TBTN13/BRA569A5.pdf","EN")</f>
      </c>
      <c r="J1967" s="17">
        <f>HYPERLINK("https://docs.wto.org/imrd/directdoc.asp?DDFDocuments/r/G/TBTN13/BRA569A5.pdf","FR")</f>
      </c>
      <c r="K1967" s="17">
        <f>HYPERLINK("https://docs.wto.org/imrd/directdoc.asp?DDFDocuments/s/G/TBTN13/BRA569A5.pdf","ES")</f>
      </c>
    </row>
    <row r="1968">
      <c r="A1968" s="11" t="s">
        <v>4305</v>
      </c>
      <c r="B1968" s="12" t="s">
        <v>83</v>
      </c>
      <c r="C1968" s="13">
        <v>42870</v>
      </c>
      <c r="D1968" s="14" t="s">
        <v>109</v>
      </c>
      <c r="E1968" s="15"/>
      <c r="F1968" s="16" t="s">
        <v>4306</v>
      </c>
      <c r="G1968" s="15"/>
      <c r="H1968" s="15" t="s">
        <v>259</v>
      </c>
      <c r="I1968" s="17"/>
      <c r="J1968" s="17"/>
      <c r="K1968" s="17"/>
    </row>
    <row r="1969">
      <c r="A1969" s="11" t="s">
        <v>4307</v>
      </c>
      <c r="B1969" s="12" t="s">
        <v>83</v>
      </c>
      <c r="C1969" s="13">
        <v>42870</v>
      </c>
      <c r="D1969" s="14" t="s">
        <v>13</v>
      </c>
      <c r="E1969" s="15" t="s">
        <v>4308</v>
      </c>
      <c r="F1969" s="16" t="s">
        <v>4309</v>
      </c>
      <c r="G1969" s="15"/>
      <c r="H1969" s="15" t="s">
        <v>102</v>
      </c>
      <c r="I1969" s="17">
        <f>HYPERLINK("https://docs.wto.org/imrd/directdoc.asp?DDFDocuments/t/G/TBTN17/BRA715.DOC","EN")</f>
      </c>
      <c r="J1969" s="17">
        <f>HYPERLINK("https://docs.wto.org/imrd/directdoc.asp?DDFDocuments/u/G/TBTN17/BRA715.DOC","FR")</f>
      </c>
      <c r="K1969" s="17">
        <f>HYPERLINK("https://docs.wto.org/imrd/directdoc.asp?DDFDocuments/v/G/TBTN17/BRA715.DOC","ES")</f>
      </c>
    </row>
    <row r="1970">
      <c r="A1970" s="11" t="s">
        <v>4310</v>
      </c>
      <c r="B1970" s="12" t="s">
        <v>44</v>
      </c>
      <c r="C1970" s="13">
        <v>42870</v>
      </c>
      <c r="D1970" s="14" t="s">
        <v>51</v>
      </c>
      <c r="E1970" s="15"/>
      <c r="F1970" s="16"/>
      <c r="G1970" s="15"/>
      <c r="H1970" s="15" t="s">
        <v>118</v>
      </c>
      <c r="I1970" s="17">
        <f>HYPERLINK("https://docs.wto.org/imrd/directdoc.asp?DDFDocuments/q/G/TBTN16/MEX332A1.pdf","EN")</f>
      </c>
      <c r="J1970" s="17">
        <f>HYPERLINK("https://docs.wto.org/imrd/directdoc.asp?DDFDocuments/r/G/TBTN16/MEX332A1.pdf","FR")</f>
      </c>
      <c r="K1970" s="17">
        <f>HYPERLINK("https://docs.wto.org/imrd/directdoc.asp?DDFDocuments/s/G/TBTN16/MEX332A1.pdf","ES")</f>
      </c>
    </row>
    <row r="1971">
      <c r="A1971" s="11" t="s">
        <v>4311</v>
      </c>
      <c r="B1971" s="12" t="s">
        <v>1857</v>
      </c>
      <c r="C1971" s="13">
        <v>42870</v>
      </c>
      <c r="D1971" s="14" t="s">
        <v>13</v>
      </c>
      <c r="E1971" s="15" t="s">
        <v>4312</v>
      </c>
      <c r="F1971" s="16" t="s">
        <v>4313</v>
      </c>
      <c r="G1971" s="15"/>
      <c r="H1971" s="15" t="s">
        <v>68</v>
      </c>
      <c r="I1971" s="17">
        <f>HYPERLINK("https://docs.wto.org/imrd/directdoc.asp?DDFDocuments/t/G/TBTN17/PRY92.DOC","EN")</f>
      </c>
      <c r="J1971" s="17">
        <f>HYPERLINK("https://docs.wto.org/imrd/directdoc.asp?DDFDocuments/u/G/TBTN17/PRY92.DOC","FR")</f>
      </c>
      <c r="K1971" s="17">
        <f>HYPERLINK("https://docs.wto.org/imrd/directdoc.asp?DDFDocuments/v/G/TBTN17/PRY92.DOC","ES")</f>
      </c>
    </row>
    <row r="1972">
      <c r="A1972" s="11" t="s">
        <v>4314</v>
      </c>
      <c r="B1972" s="12" t="s">
        <v>309</v>
      </c>
      <c r="C1972" s="13">
        <v>42867</v>
      </c>
      <c r="D1972" s="14" t="s">
        <v>51</v>
      </c>
      <c r="E1972" s="15" t="s">
        <v>4315</v>
      </c>
      <c r="F1972" s="16"/>
      <c r="G1972" s="15"/>
      <c r="H1972" s="15" t="s">
        <v>582</v>
      </c>
      <c r="I1972" s="17">
        <f>HYPERLINK("https://docs.wto.org/imrd/directdoc.asp?DDFDocuments/t/G/TBTN15/CHL304A2.DOC","EN")</f>
      </c>
      <c r="J1972" s="17">
        <f>HYPERLINK("https://docs.wto.org/imrd/directdoc.asp?DDFDocuments/u/G/TBTN15/CHL304A2.DOC","FR")</f>
      </c>
      <c r="K1972" s="17">
        <f>HYPERLINK("https://docs.wto.org/imrd/directdoc.asp?DDFDocuments/v/G/TBTN15/CHL304A2.DOC","ES")</f>
      </c>
    </row>
    <row r="1973">
      <c r="A1973" s="11" t="s">
        <v>4316</v>
      </c>
      <c r="B1973" s="12" t="s">
        <v>1083</v>
      </c>
      <c r="C1973" s="13">
        <v>42866</v>
      </c>
      <c r="D1973" s="14" t="s">
        <v>13</v>
      </c>
      <c r="E1973" s="15" t="s">
        <v>4317</v>
      </c>
      <c r="F1973" s="16" t="s">
        <v>486</v>
      </c>
      <c r="G1973" s="15"/>
      <c r="H1973" s="15" t="s">
        <v>149</v>
      </c>
      <c r="I1973" s="17">
        <f>HYPERLINK("https://docs.wto.org/imrd/directdoc.asp?DDFDocuments/q/G/TBTN17/CHE219.pdf","EN")</f>
      </c>
      <c r="J1973" s="17">
        <f>HYPERLINK("https://docs.wto.org/imrd/directdoc.asp?DDFDocuments/r/G/TBTN17/CHE219.pdf","FR")</f>
      </c>
      <c r="K1973" s="17">
        <f>HYPERLINK("https://docs.wto.org/imrd/directdoc.asp?DDFDocuments/s/G/TBTN17/CHE219.pdf","ES")</f>
      </c>
    </row>
    <row r="1974">
      <c r="A1974" s="11" t="s">
        <v>4318</v>
      </c>
      <c r="B1974" s="12" t="s">
        <v>238</v>
      </c>
      <c r="C1974" s="13">
        <v>42866</v>
      </c>
      <c r="D1974" s="14" t="s">
        <v>51</v>
      </c>
      <c r="E1974" s="15" t="s">
        <v>4319</v>
      </c>
      <c r="F1974" s="16"/>
      <c r="G1974" s="15" t="s">
        <v>4010</v>
      </c>
      <c r="H1974" s="15" t="s">
        <v>3224</v>
      </c>
      <c r="I1974" s="17">
        <f>HYPERLINK("https://docs.wto.org/imrd/directdoc.asp?DDFDocuments/t/G/TBTN17/PAN92A1.DOC","EN")</f>
      </c>
      <c r="J1974" s="17">
        <f>HYPERLINK("https://docs.wto.org/imrd/directdoc.asp?DDFDocuments/u/G/TBTN17/PAN92A1.DOC","FR")</f>
      </c>
      <c r="K1974" s="17">
        <f>HYPERLINK("https://docs.wto.org/imrd/directdoc.asp?DDFDocuments/v/G/TBTN17/PAN92A1.DOC","ES")</f>
      </c>
    </row>
    <row r="1975">
      <c r="A1975" s="11" t="s">
        <v>4320</v>
      </c>
      <c r="B1975" s="12" t="s">
        <v>238</v>
      </c>
      <c r="C1975" s="13">
        <v>42866</v>
      </c>
      <c r="D1975" s="14" t="s">
        <v>109</v>
      </c>
      <c r="E1975" s="15" t="s">
        <v>4319</v>
      </c>
      <c r="F1975" s="16"/>
      <c r="G1975" s="15" t="s">
        <v>4010</v>
      </c>
      <c r="H1975" s="15" t="s">
        <v>3224</v>
      </c>
      <c r="I1975" s="17">
        <f>HYPERLINK("https://docs.wto.org/imrd/directdoc.asp?DDFDocuments/t/G/TBTN17/PAN92C1.DOC","EN")</f>
      </c>
      <c r="J1975" s="17">
        <f>HYPERLINK("https://docs.wto.org/imrd/directdoc.asp?DDFDocuments/u/G/TBTN17/PAN92C1.DOC","FR")</f>
      </c>
      <c r="K1975" s="17">
        <f>HYPERLINK("https://docs.wto.org/imrd/directdoc.asp?DDFDocuments/v/G/TBTN17/PAN92C1.DOC","ES")</f>
      </c>
    </row>
    <row r="1976">
      <c r="A1976" s="11" t="s">
        <v>4321</v>
      </c>
      <c r="B1976" s="12" t="s">
        <v>1810</v>
      </c>
      <c r="C1976" s="13">
        <v>42865</v>
      </c>
      <c r="D1976" s="14" t="s">
        <v>13</v>
      </c>
      <c r="E1976" s="15" t="s">
        <v>4322</v>
      </c>
      <c r="F1976" s="16"/>
      <c r="G1976" s="15"/>
      <c r="H1976" s="15" t="s">
        <v>149</v>
      </c>
      <c r="I1976" s="17">
        <f>HYPERLINK("https://docs.wto.org/imrd/directdoc.asp?DDFDocuments/q/G/TBTN17/ARM80.pdf","EN")</f>
      </c>
      <c r="J1976" s="17">
        <f>HYPERLINK("https://docs.wto.org/imrd/directdoc.asp?DDFDocuments/r/G/TBTN17/ARM80.pdf","FR")</f>
      </c>
      <c r="K1976" s="17">
        <f>HYPERLINK("https://docs.wto.org/imrd/directdoc.asp?DDFDocuments/s/G/TBTN17/ARM80.pdf","ES")</f>
      </c>
    </row>
    <row r="1977">
      <c r="A1977" s="11" t="s">
        <v>4323</v>
      </c>
      <c r="B1977" s="12" t="s">
        <v>1083</v>
      </c>
      <c r="C1977" s="13">
        <v>42864</v>
      </c>
      <c r="D1977" s="14" t="s">
        <v>109</v>
      </c>
      <c r="E1977" s="15" t="s">
        <v>4324</v>
      </c>
      <c r="F1977" s="16"/>
      <c r="G1977" s="15"/>
      <c r="H1977" s="15" t="s">
        <v>54</v>
      </c>
      <c r="I1977" s="17">
        <f>HYPERLINK("https://docs.wto.org/imrd/directdoc.asp?DDFDocuments/q/G/TBTN17/CHE217C1.pdf","EN")</f>
      </c>
      <c r="J1977" s="17"/>
      <c r="K1977" s="17"/>
    </row>
    <row r="1978">
      <c r="A1978" s="11" t="s">
        <v>4325</v>
      </c>
      <c r="B1978" s="12" t="s">
        <v>1083</v>
      </c>
      <c r="C1978" s="13">
        <v>42864</v>
      </c>
      <c r="D1978" s="14" t="s">
        <v>13</v>
      </c>
      <c r="E1978" s="15" t="s">
        <v>4326</v>
      </c>
      <c r="F1978" s="16"/>
      <c r="G1978" s="15"/>
      <c r="H1978" s="15" t="s">
        <v>16</v>
      </c>
      <c r="I1978" s="17">
        <f>HYPERLINK("https://docs.wto.org/imrd/directdoc.asp?DDFDocuments/q/G/TBTN17/CHE218.pdf","EN")</f>
      </c>
      <c r="J1978" s="17">
        <f>HYPERLINK("https://docs.wto.org/imrd/directdoc.asp?DDFDocuments/r/G/TBTN17/CHE218.pdf","FR")</f>
      </c>
      <c r="K1978" s="17">
        <f>HYPERLINK("https://docs.wto.org/imrd/directdoc.asp?DDFDocuments/s/G/TBTN17/CHE218.pdf","ES")</f>
      </c>
    </row>
    <row r="1979">
      <c r="A1979" s="11" t="s">
        <v>4327</v>
      </c>
      <c r="B1979" s="12" t="s">
        <v>50</v>
      </c>
      <c r="C1979" s="13">
        <v>42864</v>
      </c>
      <c r="D1979" s="14" t="s">
        <v>51</v>
      </c>
      <c r="E1979" s="15" t="s">
        <v>535</v>
      </c>
      <c r="F1979" s="16" t="s">
        <v>4328</v>
      </c>
      <c r="G1979" s="15"/>
      <c r="H1979" s="15" t="s">
        <v>118</v>
      </c>
      <c r="I1979" s="17">
        <f>HYPERLINK("https://docs.wto.org/imrd/directdoc.asp?DDFDocuments/t/G/TBTN15/COL214A2.DOC","EN")</f>
      </c>
      <c r="J1979" s="17">
        <f>HYPERLINK("https://docs.wto.org/imrd/directdoc.asp?DDFDocuments/u/G/TBTN15/COL214A2.DOC","FR")</f>
      </c>
      <c r="K1979" s="17">
        <f>HYPERLINK("https://docs.wto.org/imrd/directdoc.asp?DDFDocuments/v/G/TBTN15/COL214A2.DOC","ES")</f>
      </c>
    </row>
    <row r="1980">
      <c r="A1980" s="11" t="s">
        <v>4329</v>
      </c>
      <c r="B1980" s="12" t="s">
        <v>89</v>
      </c>
      <c r="C1980" s="13">
        <v>42864</v>
      </c>
      <c r="D1980" s="14" t="s">
        <v>13</v>
      </c>
      <c r="E1980" s="15" t="s">
        <v>4330</v>
      </c>
      <c r="F1980" s="16"/>
      <c r="G1980" s="15"/>
      <c r="H1980" s="15" t="s">
        <v>16</v>
      </c>
      <c r="I1980" s="17">
        <f>HYPERLINK("https://docs.wto.org/imrd/directdoc.asp?DDFDocuments/t/G/TBTN17/EU484.DOC","EN")</f>
      </c>
      <c r="J1980" s="17">
        <f>HYPERLINK("https://docs.wto.org/imrd/directdoc.asp?DDFDocuments/u/G/TBTN17/EU484.DOC","FR")</f>
      </c>
      <c r="K1980" s="17">
        <f>HYPERLINK("https://docs.wto.org/imrd/directdoc.asp?DDFDocuments/v/G/TBTN17/EU484.DOC","ES")</f>
      </c>
    </row>
    <row r="1981">
      <c r="A1981" s="11" t="s">
        <v>4331</v>
      </c>
      <c r="B1981" s="12" t="s">
        <v>292</v>
      </c>
      <c r="C1981" s="13">
        <v>42864</v>
      </c>
      <c r="D1981" s="14" t="s">
        <v>13</v>
      </c>
      <c r="E1981" s="15" t="s">
        <v>4332</v>
      </c>
      <c r="F1981" s="16"/>
      <c r="G1981" s="15"/>
      <c r="H1981" s="15" t="s">
        <v>68</v>
      </c>
      <c r="I1981" s="17">
        <f>HYPERLINK("https://docs.wto.org/imrd/directdoc.asp?DDFDocuments/t/G/TBTN17/JPN558.DOC","EN")</f>
      </c>
      <c r="J1981" s="17">
        <f>HYPERLINK("https://docs.wto.org/imrd/directdoc.asp?DDFDocuments/u/G/TBTN17/JPN558.DOC","FR")</f>
      </c>
      <c r="K1981" s="17">
        <f>HYPERLINK("https://docs.wto.org/imrd/directdoc.asp?DDFDocuments/v/G/TBTN17/JPN558.DOC","ES")</f>
      </c>
    </row>
    <row r="1982">
      <c r="A1982" s="11" t="s">
        <v>4333</v>
      </c>
      <c r="B1982" s="12" t="s">
        <v>234</v>
      </c>
      <c r="C1982" s="13">
        <v>42864</v>
      </c>
      <c r="D1982" s="14" t="s">
        <v>13</v>
      </c>
      <c r="E1982" s="15" t="s">
        <v>965</v>
      </c>
      <c r="F1982" s="16"/>
      <c r="G1982" s="15"/>
      <c r="H1982" s="15" t="s">
        <v>16</v>
      </c>
      <c r="I1982" s="17">
        <f>HYPERLINK("https://docs.wto.org/imrd/directdoc.asp?DDFDocuments/t/G/TBTN17/OMN303.DOC","EN")</f>
      </c>
      <c r="J1982" s="17">
        <f>HYPERLINK("https://docs.wto.org/imrd/directdoc.asp?DDFDocuments/u/G/TBTN17/OMN303.DOC","FR")</f>
      </c>
      <c r="K1982" s="17">
        <f>HYPERLINK("https://docs.wto.org/imrd/directdoc.asp?DDFDocuments/v/G/TBTN17/OMN303.DOC","ES")</f>
      </c>
    </row>
    <row r="1983">
      <c r="A1983" s="11" t="s">
        <v>4334</v>
      </c>
      <c r="B1983" s="12" t="s">
        <v>83</v>
      </c>
      <c r="C1983" s="13">
        <v>42863</v>
      </c>
      <c r="D1983" s="14" t="s">
        <v>51</v>
      </c>
      <c r="E1983" s="15" t="s">
        <v>3768</v>
      </c>
      <c r="F1983" s="16" t="s">
        <v>4335</v>
      </c>
      <c r="G1983" s="15" t="s">
        <v>4336</v>
      </c>
      <c r="H1983" s="15" t="s">
        <v>259</v>
      </c>
      <c r="I1983" s="17">
        <f>HYPERLINK("https://docs.wto.org/imrd/directdoc.asp?DDFDocuments/q/G/TBTN13/BRA560A5.pdf","EN")</f>
      </c>
      <c r="J1983" s="17">
        <f>HYPERLINK("https://docs.wto.org/imrd/directdoc.asp?DDFDocuments/r/G/TBTN13/BRA560A5.pdf","FR")</f>
      </c>
      <c r="K1983" s="17">
        <f>HYPERLINK("https://docs.wto.org/imrd/directdoc.asp?DDFDocuments/s/G/TBTN13/BRA560A5.pdf","ES")</f>
      </c>
    </row>
    <row r="1984">
      <c r="A1984" s="11" t="s">
        <v>4337</v>
      </c>
      <c r="B1984" s="12" t="s">
        <v>39</v>
      </c>
      <c r="C1984" s="13">
        <v>42863</v>
      </c>
      <c r="D1984" s="14" t="s">
        <v>13</v>
      </c>
      <c r="E1984" s="15" t="s">
        <v>4338</v>
      </c>
      <c r="F1984" s="16"/>
      <c r="G1984" s="15" t="s">
        <v>576</v>
      </c>
      <c r="H1984" s="15" t="s">
        <v>16</v>
      </c>
      <c r="I1984" s="17">
        <f>HYPERLINK("https://docs.wto.org/imrd/directdoc.asp?DDFDocuments/t/G/TBTN17/CAN525.DOC","EN")</f>
      </c>
      <c r="J1984" s="17">
        <f>HYPERLINK("https://docs.wto.org/imrd/directdoc.asp?DDFDocuments/u/G/TBTN17/CAN525.DOC","FR")</f>
      </c>
      <c r="K1984" s="17">
        <f>HYPERLINK("https://docs.wto.org/imrd/directdoc.asp?DDFDocuments/v/G/TBTN17/CAN525.DOC","ES")</f>
      </c>
    </row>
    <row r="1985">
      <c r="A1985" s="11" t="s">
        <v>4339</v>
      </c>
      <c r="B1985" s="12" t="s">
        <v>1083</v>
      </c>
      <c r="C1985" s="13">
        <v>42863</v>
      </c>
      <c r="D1985" s="14" t="s">
        <v>13</v>
      </c>
      <c r="E1985" s="15" t="s">
        <v>4340</v>
      </c>
      <c r="F1985" s="16"/>
      <c r="G1985" s="15"/>
      <c r="H1985" s="15" t="s">
        <v>16</v>
      </c>
      <c r="I1985" s="17">
        <f>HYPERLINK("https://docs.wto.org/imrd/directdoc.asp?DDFDocuments/q/G/TBTN17/CHE217.pdf","EN")</f>
      </c>
      <c r="J1985" s="17">
        <f>HYPERLINK("https://docs.wto.org/imrd/directdoc.asp?DDFDocuments/r/G/TBTN17/CHE217.pdf","FR")</f>
      </c>
      <c r="K1985" s="17">
        <f>HYPERLINK("https://docs.wto.org/imrd/directdoc.asp?DDFDocuments/s/G/TBTN17/CHE217.pdf","ES")</f>
      </c>
    </row>
    <row r="1986">
      <c r="A1986" s="11" t="s">
        <v>4341</v>
      </c>
      <c r="B1986" s="12" t="s">
        <v>292</v>
      </c>
      <c r="C1986" s="13">
        <v>42863</v>
      </c>
      <c r="D1986" s="14" t="s">
        <v>13</v>
      </c>
      <c r="E1986" s="15" t="s">
        <v>4342</v>
      </c>
      <c r="F1986" s="16" t="s">
        <v>4343</v>
      </c>
      <c r="G1986" s="15"/>
      <c r="H1986" s="15" t="s">
        <v>16</v>
      </c>
      <c r="I1986" s="17">
        <f>HYPERLINK("https://docs.wto.org/imrd/directdoc.asp?DDFDocuments/q/G/TBTN17/JPN557.pdf","EN")</f>
      </c>
      <c r="J1986" s="17">
        <f>HYPERLINK("https://docs.wto.org/imrd/directdoc.asp?DDFDocuments/r/G/TBTN17/JPN557.pdf","FR")</f>
      </c>
      <c r="K1986" s="17">
        <f>HYPERLINK("https://docs.wto.org/imrd/directdoc.asp?DDFDocuments/s/G/TBTN17/JPN557.pdf","ES")</f>
      </c>
    </row>
    <row r="1987">
      <c r="A1987" s="11" t="s">
        <v>4344</v>
      </c>
      <c r="B1987" s="12" t="s">
        <v>371</v>
      </c>
      <c r="C1987" s="13">
        <v>42863</v>
      </c>
      <c r="D1987" s="14" t="s">
        <v>13</v>
      </c>
      <c r="E1987" s="15" t="s">
        <v>4345</v>
      </c>
      <c r="F1987" s="16" t="s">
        <v>250</v>
      </c>
      <c r="G1987" s="15"/>
      <c r="H1987" s="15" t="s">
        <v>16</v>
      </c>
      <c r="I1987" s="17">
        <f>HYPERLINK("https://docs.wto.org/imrd/directdoc.asp?DDFDocuments/q/G/TBTN17/PER92.pdf","EN")</f>
      </c>
      <c r="J1987" s="17">
        <f>HYPERLINK("https://docs.wto.org/imrd/directdoc.asp?DDFDocuments/r/G/TBTN17/PER92.pdf","FR")</f>
      </c>
      <c r="K1987" s="17">
        <f>HYPERLINK("https://docs.wto.org/imrd/directdoc.asp?DDFDocuments/s/G/TBTN17/PER92.pdf","ES")</f>
      </c>
    </row>
    <row r="1988">
      <c r="A1988" s="11" t="s">
        <v>4346</v>
      </c>
      <c r="B1988" s="12" t="s">
        <v>371</v>
      </c>
      <c r="C1988" s="13">
        <v>42863</v>
      </c>
      <c r="D1988" s="14" t="s">
        <v>13</v>
      </c>
      <c r="E1988" s="15" t="s">
        <v>4347</v>
      </c>
      <c r="F1988" s="16" t="s">
        <v>250</v>
      </c>
      <c r="G1988" s="15"/>
      <c r="H1988" s="15" t="s">
        <v>16</v>
      </c>
      <c r="I1988" s="17">
        <f>HYPERLINK("https://docs.wto.org/imrd/directdoc.asp?DDFDocuments/t/G/TBTN17/PER93.DOC","EN")</f>
      </c>
      <c r="J1988" s="17">
        <f>HYPERLINK("https://docs.wto.org/imrd/directdoc.asp?DDFDocuments/u/G/TBTN17/PER93.DOC","FR")</f>
      </c>
      <c r="K1988" s="17">
        <f>HYPERLINK("https://docs.wto.org/imrd/directdoc.asp?DDFDocuments/v/G/TBTN17/PER93.DOC","ES")</f>
      </c>
    </row>
    <row r="1989">
      <c r="A1989" s="11" t="s">
        <v>4348</v>
      </c>
      <c r="B1989" s="12" t="s">
        <v>126</v>
      </c>
      <c r="C1989" s="13">
        <v>42863</v>
      </c>
      <c r="D1989" s="14" t="s">
        <v>13</v>
      </c>
      <c r="E1989" s="15" t="s">
        <v>4349</v>
      </c>
      <c r="F1989" s="16" t="s">
        <v>4350</v>
      </c>
      <c r="G1989" s="15"/>
      <c r="H1989" s="15" t="s">
        <v>16</v>
      </c>
      <c r="I1989" s="17">
        <f>HYPERLINK("https://docs.wto.org/imrd/directdoc.asp?DDFDocuments/q/G/TBTN17/TPKM271.pdf","EN")</f>
      </c>
      <c r="J1989" s="17">
        <f>HYPERLINK("https://docs.wto.org/imrd/directdoc.asp?DDFDocuments/r/G/TBTN17/TPKM271.pdf","FR")</f>
      </c>
      <c r="K1989" s="17">
        <f>HYPERLINK("https://docs.wto.org/imrd/directdoc.asp?DDFDocuments/s/G/TBTN17/TPKM271.pdf","ES")</f>
      </c>
    </row>
    <row r="1990">
      <c r="A1990" s="11" t="s">
        <v>4351</v>
      </c>
      <c r="B1990" s="12" t="s">
        <v>56</v>
      </c>
      <c r="C1990" s="13">
        <v>42863</v>
      </c>
      <c r="D1990" s="14" t="s">
        <v>51</v>
      </c>
      <c r="E1990" s="15" t="s">
        <v>4352</v>
      </c>
      <c r="F1990" s="16"/>
      <c r="G1990" s="15" t="s">
        <v>3492</v>
      </c>
      <c r="H1990" s="15" t="s">
        <v>81</v>
      </c>
      <c r="I1990" s="17">
        <f>HYPERLINK("https://docs.wto.org/imrd/directdoc.asp?DDFDocuments/t/G/TBTN16/USA1089A1.DOC","EN")</f>
      </c>
      <c r="J1990" s="17">
        <f>HYPERLINK("https://docs.wto.org/imrd/directdoc.asp?DDFDocuments/u/G/TBTN16/USA1089A1.DOC","FR")</f>
      </c>
      <c r="K1990" s="17">
        <f>HYPERLINK("https://docs.wto.org/imrd/directdoc.asp?DDFDocuments/v/G/TBTN16/USA1089A1.DOC","ES")</f>
      </c>
    </row>
    <row r="1991">
      <c r="A1991" s="11" t="s">
        <v>4353</v>
      </c>
      <c r="B1991" s="12" t="s">
        <v>56</v>
      </c>
      <c r="C1991" s="13">
        <v>42863</v>
      </c>
      <c r="D1991" s="14" t="s">
        <v>51</v>
      </c>
      <c r="E1991" s="15"/>
      <c r="F1991" s="16" t="s">
        <v>4354</v>
      </c>
      <c r="G1991" s="15" t="s">
        <v>3501</v>
      </c>
      <c r="H1991" s="15" t="s">
        <v>54</v>
      </c>
      <c r="I1991" s="17"/>
      <c r="J1991" s="17"/>
      <c r="K1991" s="17"/>
    </row>
    <row r="1992">
      <c r="A1992" s="11" t="s">
        <v>4355</v>
      </c>
      <c r="B1992" s="12" t="s">
        <v>3024</v>
      </c>
      <c r="C1992" s="13">
        <v>42859</v>
      </c>
      <c r="D1992" s="14" t="s">
        <v>51</v>
      </c>
      <c r="E1992" s="15" t="s">
        <v>4356</v>
      </c>
      <c r="F1992" s="16"/>
      <c r="G1992" s="15" t="s">
        <v>4357</v>
      </c>
      <c r="H1992" s="15" t="s">
        <v>2595</v>
      </c>
      <c r="I1992" s="17">
        <f>HYPERLINK("https://docs.wto.org/imrd/directdoc.asp?DDFDocuments/q/G/TBTN16/CZE194A1.pdf","EN")</f>
      </c>
      <c r="J1992" s="17">
        <f>HYPERLINK("https://docs.wto.org/imrd/directdoc.asp?DDFDocuments/r/G/TBTN16/CZE194A1.pdf","FR")</f>
      </c>
      <c r="K1992" s="17">
        <f>HYPERLINK("https://docs.wto.org/imrd/directdoc.asp?DDFDocuments/s/G/TBTN16/CZE194A1.pdf","ES")</f>
      </c>
    </row>
    <row r="1993">
      <c r="A1993" s="11" t="s">
        <v>4358</v>
      </c>
      <c r="B1993" s="12" t="s">
        <v>126</v>
      </c>
      <c r="C1993" s="13">
        <v>42859</v>
      </c>
      <c r="D1993" s="14" t="s">
        <v>51</v>
      </c>
      <c r="E1993" s="15" t="s">
        <v>4359</v>
      </c>
      <c r="F1993" s="16"/>
      <c r="G1993" s="15"/>
      <c r="H1993" s="15" t="s">
        <v>4360</v>
      </c>
      <c r="I1993" s="17">
        <f>HYPERLINK("https://docs.wto.org/imrd/directdoc.asp?DDFDocuments/t/G/TBTN16/TPKM258A2.DOC","EN")</f>
      </c>
      <c r="J1993" s="17">
        <f>HYPERLINK("https://docs.wto.org/imrd/directdoc.asp?DDFDocuments/u/G/TBTN16/TPKM258A2.DOC","FR")</f>
      </c>
      <c r="K1993" s="17">
        <f>HYPERLINK("https://docs.wto.org/imrd/directdoc.asp?DDFDocuments/v/G/TBTN16/TPKM258A2.DOC","ES")</f>
      </c>
    </row>
    <row r="1994">
      <c r="A1994" s="11" t="s">
        <v>4361</v>
      </c>
      <c r="B1994" s="12" t="s">
        <v>56</v>
      </c>
      <c r="C1994" s="13">
        <v>42859</v>
      </c>
      <c r="D1994" s="14" t="s">
        <v>51</v>
      </c>
      <c r="E1994" s="15" t="s">
        <v>4362</v>
      </c>
      <c r="F1994" s="16" t="s">
        <v>4363</v>
      </c>
      <c r="G1994" s="15" t="s">
        <v>3206</v>
      </c>
      <c r="H1994" s="15" t="s">
        <v>81</v>
      </c>
      <c r="I1994" s="17">
        <f>HYPERLINK("https://docs.wto.org/imrd/directdoc.asp?DDFDocuments/t/G/TBTN17/USA1271A1.DOC","EN")</f>
      </c>
      <c r="J1994" s="17">
        <f>HYPERLINK("https://docs.wto.org/imrd/directdoc.asp?DDFDocuments/u/G/TBTN17/USA1271A1.DOC","FR")</f>
      </c>
      <c r="K1994" s="17">
        <f>HYPERLINK("https://docs.wto.org/imrd/directdoc.asp?DDFDocuments/v/G/TBTN17/USA1271A1.DOC","ES")</f>
      </c>
    </row>
    <row r="1995">
      <c r="A1995" s="11" t="s">
        <v>4364</v>
      </c>
      <c r="B1995" s="12" t="s">
        <v>83</v>
      </c>
      <c r="C1995" s="13">
        <v>42858</v>
      </c>
      <c r="D1995" s="14" t="s">
        <v>13</v>
      </c>
      <c r="E1995" s="15" t="s">
        <v>4365</v>
      </c>
      <c r="F1995" s="16" t="s">
        <v>4366</v>
      </c>
      <c r="G1995" s="15"/>
      <c r="H1995" s="15" t="s">
        <v>917</v>
      </c>
      <c r="I1995" s="17">
        <f>HYPERLINK("https://docs.wto.org/imrd/directdoc.asp?DDFDocuments/q/G/TBTN17/BRA714.pdf","EN")</f>
      </c>
      <c r="J1995" s="17">
        <f>HYPERLINK("https://docs.wto.org/imrd/directdoc.asp?DDFDocuments/r/G/TBTN17/BRA714.pdf","FR")</f>
      </c>
      <c r="K1995" s="17">
        <f>HYPERLINK("https://docs.wto.org/imrd/directdoc.asp?DDFDocuments/s/G/TBTN17/BRA714.pdf","ES")</f>
      </c>
    </row>
    <row r="1996">
      <c r="A1996" s="11" t="s">
        <v>4367</v>
      </c>
      <c r="B1996" s="12" t="s">
        <v>39</v>
      </c>
      <c r="C1996" s="13">
        <v>42858</v>
      </c>
      <c r="D1996" s="14" t="s">
        <v>13</v>
      </c>
      <c r="E1996" s="15" t="s">
        <v>4368</v>
      </c>
      <c r="F1996" s="16"/>
      <c r="G1996" s="15" t="s">
        <v>4369</v>
      </c>
      <c r="H1996" s="15" t="s">
        <v>16</v>
      </c>
      <c r="I1996" s="17">
        <f>HYPERLINK("https://docs.wto.org/imrd/directdoc.asp?DDFDocuments/t/G/TBTN17/CAN523.DOC","EN")</f>
      </c>
      <c r="J1996" s="17">
        <f>HYPERLINK("https://docs.wto.org/imrd/directdoc.asp?DDFDocuments/u/G/TBTN17/CAN523.DOC","FR")</f>
      </c>
      <c r="K1996" s="17">
        <f>HYPERLINK("https://docs.wto.org/imrd/directdoc.asp?DDFDocuments/v/G/TBTN17/CAN523.DOC","ES")</f>
      </c>
    </row>
    <row r="1997">
      <c r="A1997" s="11" t="s">
        <v>4370</v>
      </c>
      <c r="B1997" s="12" t="s">
        <v>39</v>
      </c>
      <c r="C1997" s="13">
        <v>42858</v>
      </c>
      <c r="D1997" s="14" t="s">
        <v>13</v>
      </c>
      <c r="E1997" s="15" t="s">
        <v>4371</v>
      </c>
      <c r="F1997" s="16"/>
      <c r="G1997" s="15" t="s">
        <v>3846</v>
      </c>
      <c r="H1997" s="15" t="s">
        <v>16</v>
      </c>
      <c r="I1997" s="17">
        <f>HYPERLINK("https://docs.wto.org/imrd/directdoc.asp?DDFDocuments/t/G/TBTN17/CAN524.DOC","EN")</f>
      </c>
      <c r="J1997" s="17">
        <f>HYPERLINK("https://docs.wto.org/imrd/directdoc.asp?DDFDocuments/u/G/TBTN17/CAN524.DOC","FR")</f>
      </c>
      <c r="K1997" s="17">
        <f>HYPERLINK("https://docs.wto.org/imrd/directdoc.asp?DDFDocuments/v/G/TBTN17/CAN524.DOC","ES")</f>
      </c>
    </row>
    <row r="1998">
      <c r="A1998" s="11" t="s">
        <v>4372</v>
      </c>
      <c r="B1998" s="12" t="s">
        <v>185</v>
      </c>
      <c r="C1998" s="13">
        <v>42858</v>
      </c>
      <c r="D1998" s="14" t="s">
        <v>109</v>
      </c>
      <c r="E1998" s="15"/>
      <c r="F1998" s="16"/>
      <c r="G1998" s="15" t="s">
        <v>3715</v>
      </c>
      <c r="H1998" s="15" t="s">
        <v>954</v>
      </c>
      <c r="I1998" s="17">
        <f>HYPERLINK("https://docs.wto.org/imrd/directdoc.asp?DDFDocuments/q/G/TBTN17/UGA652C1.pdf","EN")</f>
      </c>
      <c r="J1998" s="17"/>
      <c r="K1998" s="17"/>
    </row>
    <row r="1999">
      <c r="A1999" s="11" t="s">
        <v>4373</v>
      </c>
      <c r="B1999" s="12" t="s">
        <v>56</v>
      </c>
      <c r="C1999" s="13">
        <v>42858</v>
      </c>
      <c r="D1999" s="14" t="s">
        <v>51</v>
      </c>
      <c r="E1999" s="15" t="s">
        <v>4374</v>
      </c>
      <c r="F1999" s="16"/>
      <c r="G1999" s="15" t="s">
        <v>4375</v>
      </c>
      <c r="H1999" s="15" t="s">
        <v>81</v>
      </c>
      <c r="I1999" s="17">
        <f>HYPERLINK("https://docs.wto.org/imrd/directdoc.asp?DDFDocuments/t/G/TBTN16/USA1218A2.DOC","EN")</f>
      </c>
      <c r="J1999" s="17">
        <f>HYPERLINK("https://docs.wto.org/imrd/directdoc.asp?DDFDocuments/u/G/TBTN16/USA1218A2.DOC","FR")</f>
      </c>
      <c r="K1999" s="17">
        <f>HYPERLINK("https://docs.wto.org/imrd/directdoc.asp?DDFDocuments/v/G/TBTN16/USA1218A2.DOC","ES")</f>
      </c>
    </row>
    <row r="2000">
      <c r="A2000" s="11" t="s">
        <v>4376</v>
      </c>
      <c r="B2000" s="12" t="s">
        <v>56</v>
      </c>
      <c r="C2000" s="13">
        <v>42858</v>
      </c>
      <c r="D2000" s="14" t="s">
        <v>51</v>
      </c>
      <c r="E2000" s="15" t="s">
        <v>1994</v>
      </c>
      <c r="F2000" s="16"/>
      <c r="G2000" s="15" t="s">
        <v>67</v>
      </c>
      <c r="H2000" s="15" t="s">
        <v>72</v>
      </c>
      <c r="I2000" s="17">
        <f>HYPERLINK("https://docs.wto.org/imrd/directdoc.asp?DDFDocuments/q/G/TBTN16/USA1233A1.pdf","EN")</f>
      </c>
      <c r="J2000" s="17">
        <f>HYPERLINK("https://docs.wto.org/imrd/directdoc.asp?DDFDocuments/r/G/TBTN16/USA1233A1.pdf","FR")</f>
      </c>
      <c r="K2000" s="17">
        <f>HYPERLINK("https://docs.wto.org/imrd/directdoc.asp?DDFDocuments/s/G/TBTN16/USA1233A1.pdf","ES")</f>
      </c>
    </row>
    <row r="2001">
      <c r="A2001" s="11" t="s">
        <v>4377</v>
      </c>
      <c r="B2001" s="12" t="s">
        <v>56</v>
      </c>
      <c r="C2001" s="13">
        <v>42858</v>
      </c>
      <c r="D2001" s="14" t="s">
        <v>51</v>
      </c>
      <c r="E2001" s="15" t="s">
        <v>4378</v>
      </c>
      <c r="F2001" s="16" t="s">
        <v>4379</v>
      </c>
      <c r="G2001" s="15" t="s">
        <v>3206</v>
      </c>
      <c r="H2001" s="15" t="s">
        <v>81</v>
      </c>
      <c r="I2001" s="17">
        <f>HYPERLINK("https://docs.wto.org/imrd/directdoc.asp?DDFDocuments/t/G/TBTN17/USA1270A2.DOC","EN")</f>
      </c>
      <c r="J2001" s="17">
        <f>HYPERLINK("https://docs.wto.org/imrd/directdoc.asp?DDFDocuments/u/G/TBTN17/USA1270A2.DOC","FR")</f>
      </c>
      <c r="K2001" s="17">
        <f>HYPERLINK("https://docs.wto.org/imrd/directdoc.asp?DDFDocuments/v/G/TBTN17/USA1270A2.DOC","ES")</f>
      </c>
    </row>
    <row r="2002">
      <c r="A2002" s="11" t="s">
        <v>4380</v>
      </c>
      <c r="B2002" s="12" t="s">
        <v>341</v>
      </c>
      <c r="C2002" s="13">
        <v>42857</v>
      </c>
      <c r="D2002" s="14" t="s">
        <v>13</v>
      </c>
      <c r="E2002" s="15" t="s">
        <v>4381</v>
      </c>
      <c r="F2002" s="16"/>
      <c r="G2002" s="15"/>
      <c r="H2002" s="15" t="s">
        <v>421</v>
      </c>
      <c r="I2002" s="17">
        <f>HYPERLINK("https://docs.wto.org/imrd/directdoc.asp?DDFDocuments/t/G/TBTN17/KOR716.DOC","EN")</f>
      </c>
      <c r="J2002" s="17">
        <f>HYPERLINK("https://docs.wto.org/imrd/directdoc.asp?DDFDocuments/u/G/TBTN17/KOR716.DOC","FR")</f>
      </c>
      <c r="K2002" s="17">
        <f>HYPERLINK("https://docs.wto.org/imrd/directdoc.asp?DDFDocuments/v/G/TBTN17/KOR716.DOC","ES")</f>
      </c>
    </row>
    <row r="2003">
      <c r="A2003" s="11" t="s">
        <v>4382</v>
      </c>
      <c r="B2003" s="12" t="s">
        <v>34</v>
      </c>
      <c r="C2003" s="13">
        <v>42857</v>
      </c>
      <c r="D2003" s="14" t="s">
        <v>13</v>
      </c>
      <c r="E2003" s="15" t="s">
        <v>4383</v>
      </c>
      <c r="F2003" s="16"/>
      <c r="G2003" s="15" t="s">
        <v>778</v>
      </c>
      <c r="H2003" s="15" t="s">
        <v>16</v>
      </c>
      <c r="I2003" s="17">
        <f>HYPERLINK("https://docs.wto.org/imrd/directdoc.asp?DDFDocuments/q/G/TBTN17/SAU982.pdf","EN")</f>
      </c>
      <c r="J2003" s="17">
        <f>HYPERLINK("https://docs.wto.org/imrd/directdoc.asp?DDFDocuments/r/G/TBTN17/SAU982.pdf","FR")</f>
      </c>
      <c r="K2003" s="17">
        <f>HYPERLINK("https://docs.wto.org/imrd/directdoc.asp?DDFDocuments/s/G/TBTN17/SAU982.pdf","ES")</f>
      </c>
    </row>
    <row r="2004">
      <c r="A2004" s="11" t="s">
        <v>4384</v>
      </c>
      <c r="B2004" s="12" t="s">
        <v>1120</v>
      </c>
      <c r="C2004" s="13">
        <v>42856</v>
      </c>
      <c r="D2004" s="14" t="s">
        <v>13</v>
      </c>
      <c r="E2004" s="15" t="s">
        <v>4385</v>
      </c>
      <c r="F2004" s="16"/>
      <c r="G2004" s="15" t="s">
        <v>91</v>
      </c>
      <c r="H2004" s="15" t="s">
        <v>16</v>
      </c>
      <c r="I2004" s="17">
        <f>HYPERLINK("https://docs.wto.org/imrd/directdoc.asp?DDFDocuments/t/G/TBTN17/ARE363.DOC","EN")</f>
      </c>
      <c r="J2004" s="17">
        <f>HYPERLINK("https://docs.wto.org/imrd/directdoc.asp?DDFDocuments/u/G/TBTN17/ARE363.DOC","FR")</f>
      </c>
      <c r="K2004" s="17">
        <f>HYPERLINK("https://docs.wto.org/imrd/directdoc.asp?DDFDocuments/v/G/TBTN17/ARE363.DOC","ES")</f>
      </c>
    </row>
    <row r="2005">
      <c r="A2005" s="11" t="s">
        <v>4384</v>
      </c>
      <c r="B2005" s="12" t="s">
        <v>1117</v>
      </c>
      <c r="C2005" s="13">
        <v>42856</v>
      </c>
      <c r="D2005" s="14" t="s">
        <v>13</v>
      </c>
      <c r="E2005" s="15" t="s">
        <v>4385</v>
      </c>
      <c r="F2005" s="16"/>
      <c r="G2005" s="15" t="s">
        <v>91</v>
      </c>
      <c r="H2005" s="15" t="s">
        <v>16</v>
      </c>
      <c r="I2005" s="17">
        <f>HYPERLINK("https://docs.wto.org/imrd/directdoc.asp?DDFDocuments/q/G/TBTN17/ARE363.pdf","EN")</f>
      </c>
      <c r="J2005" s="17">
        <f>HYPERLINK("https://docs.wto.org/imrd/directdoc.asp?DDFDocuments/r/G/TBTN17/ARE363.pdf","FR")</f>
      </c>
      <c r="K2005" s="17">
        <f>HYPERLINK("https://docs.wto.org/imrd/directdoc.asp?DDFDocuments/s/G/TBTN17/ARE363.pdf","ES")</f>
      </c>
    </row>
    <row r="2006">
      <c r="A2006" s="11" t="s">
        <v>4384</v>
      </c>
      <c r="B2006" s="12" t="s">
        <v>1119</v>
      </c>
      <c r="C2006" s="13">
        <v>42856</v>
      </c>
      <c r="D2006" s="14" t="s">
        <v>13</v>
      </c>
      <c r="E2006" s="15" t="s">
        <v>4385</v>
      </c>
      <c r="F2006" s="16"/>
      <c r="G2006" s="15" t="s">
        <v>91</v>
      </c>
      <c r="H2006" s="15" t="s">
        <v>16</v>
      </c>
      <c r="I2006" s="17">
        <f>HYPERLINK("https://docs.wto.org/imrd/directdoc.asp?DDFDocuments/t/G/TBTN17/ARE363.DOC","EN")</f>
      </c>
      <c r="J2006" s="17">
        <f>HYPERLINK("https://docs.wto.org/imrd/directdoc.asp?DDFDocuments/u/G/TBTN17/ARE363.DOC","FR")</f>
      </c>
      <c r="K2006" s="17">
        <f>HYPERLINK("https://docs.wto.org/imrd/directdoc.asp?DDFDocuments/v/G/TBTN17/ARE363.DOC","ES")</f>
      </c>
    </row>
    <row r="2007">
      <c r="A2007" s="11" t="s">
        <v>4384</v>
      </c>
      <c r="B2007" s="12" t="s">
        <v>409</v>
      </c>
      <c r="C2007" s="13">
        <v>42856</v>
      </c>
      <c r="D2007" s="14" t="s">
        <v>13</v>
      </c>
      <c r="E2007" s="15" t="s">
        <v>4385</v>
      </c>
      <c r="F2007" s="16"/>
      <c r="G2007" s="15" t="s">
        <v>91</v>
      </c>
      <c r="H2007" s="15" t="s">
        <v>16</v>
      </c>
      <c r="I2007" s="17">
        <f>HYPERLINK("https://docs.wto.org/imrd/directdoc.asp?DDFDocuments/t/G/TBTN17/ARE363.DOC","EN")</f>
      </c>
      <c r="J2007" s="17">
        <f>HYPERLINK("https://docs.wto.org/imrd/directdoc.asp?DDFDocuments/u/G/TBTN17/ARE363.DOC","FR")</f>
      </c>
      <c r="K2007" s="17">
        <f>HYPERLINK("https://docs.wto.org/imrd/directdoc.asp?DDFDocuments/v/G/TBTN17/ARE363.DOC","ES")</f>
      </c>
    </row>
    <row r="2008">
      <c r="A2008" s="11" t="s">
        <v>4384</v>
      </c>
      <c r="B2008" s="12" t="s">
        <v>234</v>
      </c>
      <c r="C2008" s="13">
        <v>42856</v>
      </c>
      <c r="D2008" s="14" t="s">
        <v>13</v>
      </c>
      <c r="E2008" s="15" t="s">
        <v>4385</v>
      </c>
      <c r="F2008" s="16"/>
      <c r="G2008" s="15" t="s">
        <v>91</v>
      </c>
      <c r="H2008" s="15" t="s">
        <v>16</v>
      </c>
      <c r="I2008" s="17">
        <f>HYPERLINK("https://docs.wto.org/imrd/directdoc.asp?DDFDocuments/t/G/TBTN17/ARE363.DOC","EN")</f>
      </c>
      <c r="J2008" s="17">
        <f>HYPERLINK("https://docs.wto.org/imrd/directdoc.asp?DDFDocuments/u/G/TBTN17/ARE363.DOC","FR")</f>
      </c>
      <c r="K2008" s="17">
        <f>HYPERLINK("https://docs.wto.org/imrd/directdoc.asp?DDFDocuments/v/G/TBTN17/ARE363.DOC","ES")</f>
      </c>
    </row>
    <row r="2009">
      <c r="A2009" s="11" t="s">
        <v>4384</v>
      </c>
      <c r="B2009" s="12" t="s">
        <v>34</v>
      </c>
      <c r="C2009" s="13">
        <v>42856</v>
      </c>
      <c r="D2009" s="14" t="s">
        <v>13</v>
      </c>
      <c r="E2009" s="15" t="s">
        <v>4385</v>
      </c>
      <c r="F2009" s="16"/>
      <c r="G2009" s="15" t="s">
        <v>91</v>
      </c>
      <c r="H2009" s="15" t="s">
        <v>16</v>
      </c>
      <c r="I2009" s="17">
        <f>HYPERLINK("https://docs.wto.org/imrd/directdoc.asp?DDFDocuments/t/G/TBTN17/ARE363.DOC","EN")</f>
      </c>
      <c r="J2009" s="17">
        <f>HYPERLINK("https://docs.wto.org/imrd/directdoc.asp?DDFDocuments/u/G/TBTN17/ARE363.DOC","FR")</f>
      </c>
      <c r="K2009" s="17">
        <f>HYPERLINK("https://docs.wto.org/imrd/directdoc.asp?DDFDocuments/v/G/TBTN17/ARE363.DOC","ES")</f>
      </c>
    </row>
    <row r="2010">
      <c r="A2010" s="11" t="s">
        <v>4384</v>
      </c>
      <c r="B2010" s="12" t="s">
        <v>1121</v>
      </c>
      <c r="C2010" s="13">
        <v>42856</v>
      </c>
      <c r="D2010" s="14" t="s">
        <v>13</v>
      </c>
      <c r="E2010" s="15" t="s">
        <v>4385</v>
      </c>
      <c r="F2010" s="16"/>
      <c r="G2010" s="15" t="s">
        <v>91</v>
      </c>
      <c r="H2010" s="15" t="s">
        <v>16</v>
      </c>
      <c r="I2010" s="17">
        <f>HYPERLINK("https://docs.wto.org/imrd/directdoc.asp?DDFDocuments/t/G/TBTN17/ARE363.DOC","EN")</f>
      </c>
      <c r="J2010" s="17">
        <f>HYPERLINK("https://docs.wto.org/imrd/directdoc.asp?DDFDocuments/u/G/TBTN17/ARE363.DOC","FR")</f>
      </c>
      <c r="K2010" s="17">
        <f>HYPERLINK("https://docs.wto.org/imrd/directdoc.asp?DDFDocuments/v/G/TBTN17/ARE363.DOC","ES")</f>
      </c>
    </row>
    <row r="2011">
      <c r="A2011" s="11" t="s">
        <v>4386</v>
      </c>
      <c r="B2011" s="12" t="s">
        <v>185</v>
      </c>
      <c r="C2011" s="13">
        <v>42856</v>
      </c>
      <c r="D2011" s="14" t="s">
        <v>13</v>
      </c>
      <c r="E2011" s="15"/>
      <c r="F2011" s="16"/>
      <c r="G2011" s="15" t="s">
        <v>4387</v>
      </c>
      <c r="H2011" s="15" t="s">
        <v>48</v>
      </c>
      <c r="I2011" s="17">
        <f>HYPERLINK("https://docs.wto.org/imrd/directdoc.asp?DDFDocuments/t/G/TBTN17/UGA665.DOC","EN")</f>
      </c>
      <c r="J2011" s="17">
        <f>HYPERLINK("https://docs.wto.org/imrd/directdoc.asp?DDFDocuments/u/G/TBTN17/UGA665.DOC","FR")</f>
      </c>
      <c r="K2011" s="17">
        <f>HYPERLINK("https://docs.wto.org/imrd/directdoc.asp?DDFDocuments/v/G/TBTN17/UGA665.DOC","ES")</f>
      </c>
    </row>
    <row r="2012">
      <c r="A2012" s="11" t="s">
        <v>4388</v>
      </c>
      <c r="B2012" s="12" t="s">
        <v>185</v>
      </c>
      <c r="C2012" s="13">
        <v>42856</v>
      </c>
      <c r="D2012" s="14" t="s">
        <v>13</v>
      </c>
      <c r="E2012" s="15" t="s">
        <v>4389</v>
      </c>
      <c r="F2012" s="16"/>
      <c r="G2012" s="15" t="s">
        <v>4390</v>
      </c>
      <c r="H2012" s="15" t="s">
        <v>48</v>
      </c>
      <c r="I2012" s="17">
        <f>HYPERLINK("https://docs.wto.org/imrd/directdoc.asp?DDFDocuments/t/G/TBTN17/UGA666.DOC","EN")</f>
      </c>
      <c r="J2012" s="17">
        <f>HYPERLINK("https://docs.wto.org/imrd/directdoc.asp?DDFDocuments/u/G/TBTN17/UGA666.DOC","FR")</f>
      </c>
      <c r="K2012" s="17">
        <f>HYPERLINK("https://docs.wto.org/imrd/directdoc.asp?DDFDocuments/v/G/TBTN17/UGA666.DOC","ES")</f>
      </c>
    </row>
    <row r="2013">
      <c r="A2013" s="11" t="s">
        <v>4391</v>
      </c>
      <c r="B2013" s="12" t="s">
        <v>185</v>
      </c>
      <c r="C2013" s="13">
        <v>42856</v>
      </c>
      <c r="D2013" s="14" t="s">
        <v>13</v>
      </c>
      <c r="E2013" s="15" t="s">
        <v>4392</v>
      </c>
      <c r="F2013" s="16"/>
      <c r="G2013" s="15" t="s">
        <v>4393</v>
      </c>
      <c r="H2013" s="15" t="s">
        <v>48</v>
      </c>
      <c r="I2013" s="17">
        <f>HYPERLINK("https://docs.wto.org/imrd/directdoc.asp?DDFDocuments/t/G/TBTN17/UGA667.DOC","EN")</f>
      </c>
      <c r="J2013" s="17">
        <f>HYPERLINK("https://docs.wto.org/imrd/directdoc.asp?DDFDocuments/u/G/TBTN17/UGA667.DOC","FR")</f>
      </c>
      <c r="K2013" s="17">
        <f>HYPERLINK("https://docs.wto.org/imrd/directdoc.asp?DDFDocuments/v/G/TBTN17/UGA667.DOC","ES")</f>
      </c>
    </row>
    <row r="2014">
      <c r="A2014" s="11" t="s">
        <v>4394</v>
      </c>
      <c r="B2014" s="12" t="s">
        <v>185</v>
      </c>
      <c r="C2014" s="13">
        <v>42856</v>
      </c>
      <c r="D2014" s="14" t="s">
        <v>13</v>
      </c>
      <c r="E2014" s="15" t="s">
        <v>4395</v>
      </c>
      <c r="F2014" s="16" t="s">
        <v>4396</v>
      </c>
      <c r="G2014" s="15" t="s">
        <v>4397</v>
      </c>
      <c r="H2014" s="15" t="s">
        <v>48</v>
      </c>
      <c r="I2014" s="17">
        <f>HYPERLINK("https://docs.wto.org/imrd/directdoc.asp?DDFDocuments/t/G/TBTN17/UGA668.DOC","EN")</f>
      </c>
      <c r="J2014" s="17">
        <f>HYPERLINK("https://docs.wto.org/imrd/directdoc.asp?DDFDocuments/u/G/TBTN17/UGA668.DOC","FR")</f>
      </c>
      <c r="K2014" s="17">
        <f>HYPERLINK("https://docs.wto.org/imrd/directdoc.asp?DDFDocuments/v/G/TBTN17/UGA668.DOC","ES")</f>
      </c>
    </row>
    <row r="2015">
      <c r="A2015" s="11" t="s">
        <v>4398</v>
      </c>
      <c r="B2015" s="12" t="s">
        <v>185</v>
      </c>
      <c r="C2015" s="13">
        <v>42856</v>
      </c>
      <c r="D2015" s="14" t="s">
        <v>13</v>
      </c>
      <c r="E2015" s="15" t="s">
        <v>4399</v>
      </c>
      <c r="F2015" s="16" t="s">
        <v>4400</v>
      </c>
      <c r="G2015" s="15" t="s">
        <v>4401</v>
      </c>
      <c r="H2015" s="15" t="s">
        <v>48</v>
      </c>
      <c r="I2015" s="17">
        <f>HYPERLINK("https://docs.wto.org/imrd/directdoc.asp?DDFDocuments/t/G/TBTN17/UGA669.DOC","EN")</f>
      </c>
      <c r="J2015" s="17">
        <f>HYPERLINK("https://docs.wto.org/imrd/directdoc.asp?DDFDocuments/u/G/TBTN17/UGA669.DOC","FR")</f>
      </c>
      <c r="K2015" s="17">
        <f>HYPERLINK("https://docs.wto.org/imrd/directdoc.asp?DDFDocuments/v/G/TBTN17/UGA669.DOC","ES")</f>
      </c>
    </row>
    <row r="2016">
      <c r="A2016" s="11" t="s">
        <v>4402</v>
      </c>
      <c r="B2016" s="12" t="s">
        <v>185</v>
      </c>
      <c r="C2016" s="13">
        <v>42856</v>
      </c>
      <c r="D2016" s="14" t="s">
        <v>13</v>
      </c>
      <c r="E2016" s="15" t="s">
        <v>4403</v>
      </c>
      <c r="F2016" s="16" t="s">
        <v>3281</v>
      </c>
      <c r="G2016" s="15" t="s">
        <v>4404</v>
      </c>
      <c r="H2016" s="15" t="s">
        <v>48</v>
      </c>
      <c r="I2016" s="17">
        <f>HYPERLINK("https://docs.wto.org/imrd/directdoc.asp?DDFDocuments/t/G/TBTN17/UGA670.DOC","EN")</f>
      </c>
      <c r="J2016" s="17">
        <f>HYPERLINK("https://docs.wto.org/imrd/directdoc.asp?DDFDocuments/u/G/TBTN17/UGA670.DOC","FR")</f>
      </c>
      <c r="K2016" s="17">
        <f>HYPERLINK("https://docs.wto.org/imrd/directdoc.asp?DDFDocuments/v/G/TBTN17/UGA670.DOC","ES")</f>
      </c>
    </row>
    <row r="2017">
      <c r="A2017" s="11" t="s">
        <v>4405</v>
      </c>
      <c r="B2017" s="12" t="s">
        <v>185</v>
      </c>
      <c r="C2017" s="13">
        <v>42856</v>
      </c>
      <c r="D2017" s="14" t="s">
        <v>13</v>
      </c>
      <c r="E2017" s="15" t="s">
        <v>4406</v>
      </c>
      <c r="F2017" s="16" t="s">
        <v>3281</v>
      </c>
      <c r="G2017" s="15" t="s">
        <v>4407</v>
      </c>
      <c r="H2017" s="15" t="s">
        <v>48</v>
      </c>
      <c r="I2017" s="17">
        <f>HYPERLINK("https://docs.wto.org/imrd/directdoc.asp?DDFDocuments/t/G/TBTN17/UGA671.DOC","EN")</f>
      </c>
      <c r="J2017" s="17">
        <f>HYPERLINK("https://docs.wto.org/imrd/directdoc.asp?DDFDocuments/u/G/TBTN17/UGA671.DOC","FR")</f>
      </c>
      <c r="K2017" s="17">
        <f>HYPERLINK("https://docs.wto.org/imrd/directdoc.asp?DDFDocuments/v/G/TBTN17/UGA671.DOC","ES")</f>
      </c>
    </row>
    <row r="2018">
      <c r="A2018" s="11" t="s">
        <v>4408</v>
      </c>
      <c r="B2018" s="12" t="s">
        <v>185</v>
      </c>
      <c r="C2018" s="13">
        <v>42856</v>
      </c>
      <c r="D2018" s="14" t="s">
        <v>13</v>
      </c>
      <c r="E2018" s="15" t="s">
        <v>4406</v>
      </c>
      <c r="F2018" s="16" t="s">
        <v>4409</v>
      </c>
      <c r="G2018" s="15" t="s">
        <v>4410</v>
      </c>
      <c r="H2018" s="15" t="s">
        <v>48</v>
      </c>
      <c r="I2018" s="17">
        <f>HYPERLINK("https://docs.wto.org/imrd/directdoc.asp?DDFDocuments/t/G/TBTN17/UGA672.DOC","EN")</f>
      </c>
      <c r="J2018" s="17">
        <f>HYPERLINK("https://docs.wto.org/imrd/directdoc.asp?DDFDocuments/u/G/TBTN17/UGA672.DOC","FR")</f>
      </c>
      <c r="K2018" s="17">
        <f>HYPERLINK("https://docs.wto.org/imrd/directdoc.asp?DDFDocuments/v/G/TBTN17/UGA672.DOC","ES")</f>
      </c>
    </row>
    <row r="2019">
      <c r="A2019" s="11" t="s">
        <v>4411</v>
      </c>
      <c r="B2019" s="12" t="s">
        <v>309</v>
      </c>
      <c r="C2019" s="13">
        <v>42853</v>
      </c>
      <c r="D2019" s="14" t="s">
        <v>13</v>
      </c>
      <c r="E2019" s="15" t="s">
        <v>4412</v>
      </c>
      <c r="F2019" s="16"/>
      <c r="G2019" s="15" t="s">
        <v>1262</v>
      </c>
      <c r="H2019" s="15" t="s">
        <v>142</v>
      </c>
      <c r="I2019" s="17">
        <f>HYPERLINK("https://docs.wto.org/imrd/directdoc.asp?DDFDocuments/q/G/TBTN17/CHL401.pdf","EN")</f>
      </c>
      <c r="J2019" s="17">
        <f>HYPERLINK("https://docs.wto.org/imrd/directdoc.asp?DDFDocuments/r/G/TBTN17/CHL401.pdf","FR")</f>
      </c>
      <c r="K2019" s="17">
        <f>HYPERLINK("https://docs.wto.org/imrd/directdoc.asp?DDFDocuments/s/G/TBTN17/CHL401.pdf","ES")</f>
      </c>
    </row>
    <row r="2020">
      <c r="A2020" s="11" t="s">
        <v>4413</v>
      </c>
      <c r="B2020" s="12" t="s">
        <v>309</v>
      </c>
      <c r="C2020" s="13">
        <v>42853</v>
      </c>
      <c r="D2020" s="14" t="s">
        <v>13</v>
      </c>
      <c r="E2020" s="15" t="s">
        <v>4412</v>
      </c>
      <c r="F2020" s="16"/>
      <c r="G2020" s="15" t="s">
        <v>4414</v>
      </c>
      <c r="H2020" s="15" t="s">
        <v>142</v>
      </c>
      <c r="I2020" s="17">
        <f>HYPERLINK("https://docs.wto.org/imrd/directdoc.asp?DDFDocuments/q/G/TBTN17/CHL402.pdf","EN")</f>
      </c>
      <c r="J2020" s="17">
        <f>HYPERLINK("https://docs.wto.org/imrd/directdoc.asp?DDFDocuments/r/G/TBTN17/CHL402.pdf","FR")</f>
      </c>
      <c r="K2020" s="17">
        <f>HYPERLINK("https://docs.wto.org/imrd/directdoc.asp?DDFDocuments/s/G/TBTN17/CHL402.pdf","ES")</f>
      </c>
    </row>
    <row r="2021">
      <c r="A2021" s="11" t="s">
        <v>4415</v>
      </c>
      <c r="B2021" s="12" t="s">
        <v>89</v>
      </c>
      <c r="C2021" s="13">
        <v>42853</v>
      </c>
      <c r="D2021" s="14" t="s">
        <v>13</v>
      </c>
      <c r="E2021" s="15" t="s">
        <v>4416</v>
      </c>
      <c r="F2021" s="16"/>
      <c r="G2021" s="15"/>
      <c r="H2021" s="15" t="s">
        <v>16</v>
      </c>
      <c r="I2021" s="17">
        <f>HYPERLINK("https://docs.wto.org/imrd/directdoc.asp?DDFDocuments/q/G/TBTN17/EU482.pdf","EN")</f>
      </c>
      <c r="J2021" s="17">
        <f>HYPERLINK("https://docs.wto.org/imrd/directdoc.asp?DDFDocuments/r/G/TBTN17/EU482.pdf","FR")</f>
      </c>
      <c r="K2021" s="17">
        <f>HYPERLINK("https://docs.wto.org/imrd/directdoc.asp?DDFDocuments/s/G/TBTN17/EU482.pdf","ES")</f>
      </c>
    </row>
    <row r="2022">
      <c r="A2022" s="11" t="s">
        <v>4417</v>
      </c>
      <c r="B2022" s="12" t="s">
        <v>89</v>
      </c>
      <c r="C2022" s="13">
        <v>42853</v>
      </c>
      <c r="D2022" s="14" t="s">
        <v>13</v>
      </c>
      <c r="E2022" s="15" t="s">
        <v>4416</v>
      </c>
      <c r="F2022" s="16"/>
      <c r="G2022" s="15"/>
      <c r="H2022" s="15" t="s">
        <v>16</v>
      </c>
      <c r="I2022" s="17">
        <f>HYPERLINK("https://docs.wto.org/imrd/directdoc.asp?DDFDocuments/t/G/TBTN17/EU483.DOC","EN")</f>
      </c>
      <c r="J2022" s="17">
        <f>HYPERLINK("https://docs.wto.org/imrd/directdoc.asp?DDFDocuments/u/G/TBTN17/EU483.DOC","FR")</f>
      </c>
      <c r="K2022" s="17">
        <f>HYPERLINK("https://docs.wto.org/imrd/directdoc.asp?DDFDocuments/v/G/TBTN17/EU483.DOC","ES")</f>
      </c>
    </row>
    <row r="2023">
      <c r="A2023" s="11" t="s">
        <v>4418</v>
      </c>
      <c r="B2023" s="12" t="s">
        <v>18</v>
      </c>
      <c r="C2023" s="13">
        <v>42853</v>
      </c>
      <c r="D2023" s="14" t="s">
        <v>13</v>
      </c>
      <c r="E2023" s="15"/>
      <c r="F2023" s="16"/>
      <c r="G2023" s="15" t="s">
        <v>1126</v>
      </c>
      <c r="H2023" s="15" t="s">
        <v>16</v>
      </c>
      <c r="I2023" s="17">
        <f>HYPERLINK("https://docs.wto.org/imrd/directdoc.asp?DDFDocuments/t/G/TBTN17/KEN574.DOC","EN")</f>
      </c>
      <c r="J2023" s="17">
        <f>HYPERLINK("https://docs.wto.org/imrd/directdoc.asp?DDFDocuments/u/G/TBTN17/KEN574.DOC","FR")</f>
      </c>
      <c r="K2023" s="17">
        <f>HYPERLINK("https://docs.wto.org/imrd/directdoc.asp?DDFDocuments/v/G/TBTN17/KEN574.DOC","ES")</f>
      </c>
    </row>
    <row r="2024">
      <c r="A2024" s="11" t="s">
        <v>4419</v>
      </c>
      <c r="B2024" s="12" t="s">
        <v>34</v>
      </c>
      <c r="C2024" s="13">
        <v>42853</v>
      </c>
      <c r="D2024" s="14" t="s">
        <v>13</v>
      </c>
      <c r="E2024" s="15"/>
      <c r="F2024" s="16"/>
      <c r="G2024" s="15" t="s">
        <v>4420</v>
      </c>
      <c r="H2024" s="15" t="s">
        <v>68</v>
      </c>
      <c r="I2024" s="17">
        <f>HYPERLINK("https://docs.wto.org/imrd/directdoc.asp?DDFDocuments/t/G/TBTN17/SAU980.DOC","EN")</f>
      </c>
      <c r="J2024" s="17">
        <f>HYPERLINK("https://docs.wto.org/imrd/directdoc.asp?DDFDocuments/u/G/TBTN17/SAU980.DOC","FR")</f>
      </c>
      <c r="K2024" s="17">
        <f>HYPERLINK("https://docs.wto.org/imrd/directdoc.asp?DDFDocuments/v/G/TBTN17/SAU980.DOC","ES")</f>
      </c>
    </row>
    <row r="2025">
      <c r="A2025" s="11" t="s">
        <v>4421</v>
      </c>
      <c r="B2025" s="12" t="s">
        <v>185</v>
      </c>
      <c r="C2025" s="13">
        <v>42853</v>
      </c>
      <c r="D2025" s="14" t="s">
        <v>13</v>
      </c>
      <c r="E2025" s="15"/>
      <c r="F2025" s="16"/>
      <c r="G2025" s="15" t="s">
        <v>4422</v>
      </c>
      <c r="H2025" s="15" t="s">
        <v>48</v>
      </c>
      <c r="I2025" s="17">
        <f>HYPERLINK("https://docs.wto.org/imrd/directdoc.asp?DDFDocuments/t/G/TBTN17/UGA656.DOC","EN")</f>
      </c>
      <c r="J2025" s="17">
        <f>HYPERLINK("https://docs.wto.org/imrd/directdoc.asp?DDFDocuments/u/G/TBTN17/UGA656.DOC","FR")</f>
      </c>
      <c r="K2025" s="17">
        <f>HYPERLINK("https://docs.wto.org/imrd/directdoc.asp?DDFDocuments/v/G/TBTN17/UGA656.DOC","ES")</f>
      </c>
    </row>
    <row r="2026">
      <c r="A2026" s="11" t="s">
        <v>4423</v>
      </c>
      <c r="B2026" s="12" t="s">
        <v>185</v>
      </c>
      <c r="C2026" s="13">
        <v>42853</v>
      </c>
      <c r="D2026" s="14" t="s">
        <v>13</v>
      </c>
      <c r="E2026" s="15"/>
      <c r="F2026" s="16"/>
      <c r="G2026" s="15" t="s">
        <v>4424</v>
      </c>
      <c r="H2026" s="15" t="s">
        <v>48</v>
      </c>
      <c r="I2026" s="17">
        <f>HYPERLINK("https://docs.wto.org/imrd/directdoc.asp?DDFDocuments/t/G/TBTN17/UGA664.DOC","EN")</f>
      </c>
      <c r="J2026" s="17">
        <f>HYPERLINK("https://docs.wto.org/imrd/directdoc.asp?DDFDocuments/u/G/TBTN17/UGA664.DOC","FR")</f>
      </c>
      <c r="K2026" s="17">
        <f>HYPERLINK("https://docs.wto.org/imrd/directdoc.asp?DDFDocuments/v/G/TBTN17/UGA664.DOC","ES")</f>
      </c>
    </row>
    <row r="2027">
      <c r="A2027" s="11" t="s">
        <v>4425</v>
      </c>
      <c r="B2027" s="12" t="s">
        <v>292</v>
      </c>
      <c r="C2027" s="13">
        <v>42852</v>
      </c>
      <c r="D2027" s="14" t="s">
        <v>13</v>
      </c>
      <c r="E2027" s="15"/>
      <c r="F2027" s="16" t="s">
        <v>250</v>
      </c>
      <c r="G2027" s="15"/>
      <c r="H2027" s="15" t="s">
        <v>20</v>
      </c>
      <c r="I2027" s="17">
        <f>HYPERLINK("https://docs.wto.org/imrd/directdoc.asp?DDFDocuments/t/G/TBTN17/JPN556.DOC","EN")</f>
      </c>
      <c r="J2027" s="17">
        <f>HYPERLINK("https://docs.wto.org/imrd/directdoc.asp?DDFDocuments/u/G/TBTN17/JPN556.DOC","FR")</f>
      </c>
      <c r="K2027" s="17">
        <f>HYPERLINK("https://docs.wto.org/imrd/directdoc.asp?DDFDocuments/v/G/TBTN17/JPN556.DOC","ES")</f>
      </c>
    </row>
    <row r="2028">
      <c r="A2028" s="11" t="s">
        <v>4426</v>
      </c>
      <c r="B2028" s="12" t="s">
        <v>44</v>
      </c>
      <c r="C2028" s="13">
        <v>42852</v>
      </c>
      <c r="D2028" s="14" t="s">
        <v>51</v>
      </c>
      <c r="E2028" s="15" t="s">
        <v>4427</v>
      </c>
      <c r="F2028" s="16" t="s">
        <v>4428</v>
      </c>
      <c r="G2028" s="15" t="s">
        <v>4429</v>
      </c>
      <c r="H2028" s="15" t="s">
        <v>54</v>
      </c>
      <c r="I2028" s="17">
        <f>HYPERLINK("https://docs.wto.org/imrd/directdoc.asp?DDFDocuments/q/G/TBTN16/MEX307A2.pdf","EN")</f>
      </c>
      <c r="J2028" s="17">
        <f>HYPERLINK("https://docs.wto.org/imrd/directdoc.asp?DDFDocuments/r/G/TBTN16/MEX307A2.pdf","FR")</f>
      </c>
      <c r="K2028" s="17">
        <f>HYPERLINK("https://docs.wto.org/imrd/directdoc.asp?DDFDocuments/s/G/TBTN16/MEX307A2.pdf","ES")</f>
      </c>
    </row>
    <row r="2029">
      <c r="A2029" s="11" t="s">
        <v>4430</v>
      </c>
      <c r="B2029" s="12" t="s">
        <v>126</v>
      </c>
      <c r="C2029" s="13">
        <v>42852</v>
      </c>
      <c r="D2029" s="14" t="s">
        <v>51</v>
      </c>
      <c r="E2029" s="15" t="s">
        <v>4431</v>
      </c>
      <c r="F2029" s="16" t="s">
        <v>4432</v>
      </c>
      <c r="G2029" s="15" t="s">
        <v>157</v>
      </c>
      <c r="H2029" s="15" t="s">
        <v>72</v>
      </c>
      <c r="I2029" s="17">
        <f>HYPERLINK("https://docs.wto.org/imrd/directdoc.asp?DDFDocuments/q/G/TBTN15/TPKM213A1.pdf","EN")</f>
      </c>
      <c r="J2029" s="17">
        <f>HYPERLINK("https://docs.wto.org/imrd/directdoc.asp?DDFDocuments/r/G/TBTN15/TPKM213A1.pdf","FR")</f>
      </c>
      <c r="K2029" s="17">
        <f>HYPERLINK("https://docs.wto.org/imrd/directdoc.asp?DDFDocuments/s/G/TBTN15/TPKM213A1.pdf","ES")</f>
      </c>
    </row>
    <row r="2030">
      <c r="A2030" s="11" t="s">
        <v>4433</v>
      </c>
      <c r="B2030" s="12" t="s">
        <v>185</v>
      </c>
      <c r="C2030" s="13">
        <v>42852</v>
      </c>
      <c r="D2030" s="14" t="s">
        <v>13</v>
      </c>
      <c r="E2030" s="15"/>
      <c r="F2030" s="16"/>
      <c r="G2030" s="15" t="s">
        <v>4434</v>
      </c>
      <c r="H2030" s="15" t="s">
        <v>48</v>
      </c>
      <c r="I2030" s="17">
        <f>HYPERLINK("https://docs.wto.org/imrd/directdoc.asp?DDFDocuments/q/G/TBTN17/UGA652.pdf","EN")</f>
      </c>
      <c r="J2030" s="17"/>
      <c r="K2030" s="17"/>
    </row>
    <row r="2031">
      <c r="A2031" s="11" t="s">
        <v>4435</v>
      </c>
      <c r="B2031" s="12" t="s">
        <v>185</v>
      </c>
      <c r="C2031" s="13">
        <v>42852</v>
      </c>
      <c r="D2031" s="14" t="s">
        <v>13</v>
      </c>
      <c r="E2031" s="15"/>
      <c r="F2031" s="16"/>
      <c r="G2031" s="15" t="s">
        <v>2752</v>
      </c>
      <c r="H2031" s="15" t="s">
        <v>48</v>
      </c>
      <c r="I2031" s="17">
        <f>HYPERLINK("https://docs.wto.org/imrd/directdoc.asp?DDFDocuments/t/G/TBTN17/UGA653.DOC","EN")</f>
      </c>
      <c r="J2031" s="17">
        <f>HYPERLINK("https://docs.wto.org/imrd/directdoc.asp?DDFDocuments/u/G/TBTN17/UGA653.DOC","FR")</f>
      </c>
      <c r="K2031" s="17">
        <f>HYPERLINK("https://docs.wto.org/imrd/directdoc.asp?DDFDocuments/v/G/TBTN17/UGA653.DOC","ES")</f>
      </c>
    </row>
    <row r="2032">
      <c r="A2032" s="11" t="s">
        <v>4436</v>
      </c>
      <c r="B2032" s="12" t="s">
        <v>185</v>
      </c>
      <c r="C2032" s="13">
        <v>42852</v>
      </c>
      <c r="D2032" s="14" t="s">
        <v>13</v>
      </c>
      <c r="E2032" s="15" t="s">
        <v>4437</v>
      </c>
      <c r="F2032" s="16"/>
      <c r="G2032" s="15" t="s">
        <v>1548</v>
      </c>
      <c r="H2032" s="15" t="s">
        <v>48</v>
      </c>
      <c r="I2032" s="17">
        <f>HYPERLINK("https://docs.wto.org/imrd/directdoc.asp?DDFDocuments/t/G/TBTN17/UGA654.DOC","EN")</f>
      </c>
      <c r="J2032" s="17">
        <f>HYPERLINK("https://docs.wto.org/imrd/directdoc.asp?DDFDocuments/u/G/TBTN17/UGA654.DOC","FR")</f>
      </c>
      <c r="K2032" s="17">
        <f>HYPERLINK("https://docs.wto.org/imrd/directdoc.asp?DDFDocuments/v/G/TBTN17/UGA654.DOC","ES")</f>
      </c>
    </row>
    <row r="2033">
      <c r="A2033" s="11" t="s">
        <v>4438</v>
      </c>
      <c r="B2033" s="12" t="s">
        <v>185</v>
      </c>
      <c r="C2033" s="13">
        <v>42852</v>
      </c>
      <c r="D2033" s="14" t="s">
        <v>13</v>
      </c>
      <c r="E2033" s="15"/>
      <c r="F2033" s="16"/>
      <c r="G2033" s="15" t="s">
        <v>4439</v>
      </c>
      <c r="H2033" s="15" t="s">
        <v>48</v>
      </c>
      <c r="I2033" s="17">
        <f>HYPERLINK("https://docs.wto.org/imrd/directdoc.asp?DDFDocuments/q/G/TBTN17/UGA655.pdf","EN")</f>
      </c>
      <c r="J2033" s="17">
        <f>HYPERLINK("https://docs.wto.org/imrd/directdoc.asp?DDFDocuments/r/G/TBTN17/UGA655.pdf","FR")</f>
      </c>
      <c r="K2033" s="17">
        <f>HYPERLINK("https://docs.wto.org/imrd/directdoc.asp?DDFDocuments/s/G/TBTN17/UGA655.pdf","ES")</f>
      </c>
    </row>
    <row r="2034">
      <c r="A2034" s="11" t="s">
        <v>4440</v>
      </c>
      <c r="B2034" s="12" t="s">
        <v>185</v>
      </c>
      <c r="C2034" s="13">
        <v>42852</v>
      </c>
      <c r="D2034" s="14" t="s">
        <v>13</v>
      </c>
      <c r="E2034" s="15" t="s">
        <v>4441</v>
      </c>
      <c r="F2034" s="16"/>
      <c r="G2034" s="15" t="s">
        <v>4442</v>
      </c>
      <c r="H2034" s="15" t="s">
        <v>48</v>
      </c>
      <c r="I2034" s="17">
        <f>HYPERLINK("https://docs.wto.org/imrd/directdoc.asp?DDFDocuments/t/G/TBTN17/UGA657.DOC","EN")</f>
      </c>
      <c r="J2034" s="17">
        <f>HYPERLINK("https://docs.wto.org/imrd/directdoc.asp?DDFDocuments/u/G/TBTN17/UGA657.DOC","FR")</f>
      </c>
      <c r="K2034" s="17">
        <f>HYPERLINK("https://docs.wto.org/imrd/directdoc.asp?DDFDocuments/v/G/TBTN17/UGA657.DOC","ES")</f>
      </c>
    </row>
    <row r="2035">
      <c r="A2035" s="11" t="s">
        <v>4443</v>
      </c>
      <c r="B2035" s="12" t="s">
        <v>185</v>
      </c>
      <c r="C2035" s="13">
        <v>42852</v>
      </c>
      <c r="D2035" s="14" t="s">
        <v>13</v>
      </c>
      <c r="E2035" s="15" t="s">
        <v>4444</v>
      </c>
      <c r="F2035" s="16" t="s">
        <v>749</v>
      </c>
      <c r="G2035" s="15" t="s">
        <v>4445</v>
      </c>
      <c r="H2035" s="15" t="s">
        <v>48</v>
      </c>
      <c r="I2035" s="17">
        <f>HYPERLINK("https://docs.wto.org/imrd/directdoc.asp?DDFDocuments/t/G/TBTN17/UGA658.DOC","EN")</f>
      </c>
      <c r="J2035" s="17">
        <f>HYPERLINK("https://docs.wto.org/imrd/directdoc.asp?DDFDocuments/u/G/TBTN17/UGA658.DOC","FR")</f>
      </c>
      <c r="K2035" s="17">
        <f>HYPERLINK("https://docs.wto.org/imrd/directdoc.asp?DDFDocuments/v/G/TBTN17/UGA658.DOC","ES")</f>
      </c>
    </row>
    <row r="2036">
      <c r="A2036" s="11" t="s">
        <v>4446</v>
      </c>
      <c r="B2036" s="12" t="s">
        <v>185</v>
      </c>
      <c r="C2036" s="13">
        <v>42852</v>
      </c>
      <c r="D2036" s="14" t="s">
        <v>13</v>
      </c>
      <c r="E2036" s="15"/>
      <c r="F2036" s="16" t="s">
        <v>458</v>
      </c>
      <c r="G2036" s="15" t="s">
        <v>4393</v>
      </c>
      <c r="H2036" s="15" t="s">
        <v>48</v>
      </c>
      <c r="I2036" s="17">
        <f>HYPERLINK("https://docs.wto.org/imrd/directdoc.asp?DDFDocuments/t/G/TBTN17/UGA659.DOC","EN")</f>
      </c>
      <c r="J2036" s="17">
        <f>HYPERLINK("https://docs.wto.org/imrd/directdoc.asp?DDFDocuments/u/G/TBTN17/UGA659.DOC","FR")</f>
      </c>
      <c r="K2036" s="17">
        <f>HYPERLINK("https://docs.wto.org/imrd/directdoc.asp?DDFDocuments/v/G/TBTN17/UGA659.DOC","ES")</f>
      </c>
    </row>
    <row r="2037">
      <c r="A2037" s="11" t="s">
        <v>4447</v>
      </c>
      <c r="B2037" s="12" t="s">
        <v>185</v>
      </c>
      <c r="C2037" s="13">
        <v>42852</v>
      </c>
      <c r="D2037" s="14" t="s">
        <v>13</v>
      </c>
      <c r="E2037" s="15" t="s">
        <v>4448</v>
      </c>
      <c r="F2037" s="16"/>
      <c r="G2037" s="15"/>
      <c r="H2037" s="15" t="s">
        <v>48</v>
      </c>
      <c r="I2037" s="17">
        <f>HYPERLINK("https://docs.wto.org/imrd/directdoc.asp?DDFDocuments/t/G/TBTN17/UGA660.DOC","EN")</f>
      </c>
      <c r="J2037" s="17">
        <f>HYPERLINK("https://docs.wto.org/imrd/directdoc.asp?DDFDocuments/u/G/TBTN17/UGA660.DOC","FR")</f>
      </c>
      <c r="K2037" s="17">
        <f>HYPERLINK("https://docs.wto.org/imrd/directdoc.asp?DDFDocuments/v/G/TBTN17/UGA660.DOC","ES")</f>
      </c>
    </row>
    <row r="2038">
      <c r="A2038" s="11" t="s">
        <v>4449</v>
      </c>
      <c r="B2038" s="12" t="s">
        <v>185</v>
      </c>
      <c r="C2038" s="13">
        <v>42852</v>
      </c>
      <c r="D2038" s="14" t="s">
        <v>13</v>
      </c>
      <c r="E2038" s="15"/>
      <c r="F2038" s="16" t="s">
        <v>4450</v>
      </c>
      <c r="G2038" s="15" t="s">
        <v>117</v>
      </c>
      <c r="H2038" s="15" t="s">
        <v>48</v>
      </c>
      <c r="I2038" s="17">
        <f>HYPERLINK("https://docs.wto.org/imrd/directdoc.asp?DDFDocuments/t/G/TBTN17/UGA661.DOC","EN")</f>
      </c>
      <c r="J2038" s="17">
        <f>HYPERLINK("https://docs.wto.org/imrd/directdoc.asp?DDFDocuments/u/G/TBTN17/UGA661.DOC","FR")</f>
      </c>
      <c r="K2038" s="17">
        <f>HYPERLINK("https://docs.wto.org/imrd/directdoc.asp?DDFDocuments/v/G/TBTN17/UGA661.DOC","ES")</f>
      </c>
    </row>
    <row r="2039">
      <c r="A2039" s="11" t="s">
        <v>4451</v>
      </c>
      <c r="B2039" s="12" t="s">
        <v>185</v>
      </c>
      <c r="C2039" s="13">
        <v>42852</v>
      </c>
      <c r="D2039" s="14" t="s">
        <v>13</v>
      </c>
      <c r="E2039" s="15" t="s">
        <v>4452</v>
      </c>
      <c r="F2039" s="16"/>
      <c r="G2039" s="15" t="s">
        <v>2752</v>
      </c>
      <c r="H2039" s="15" t="s">
        <v>48</v>
      </c>
      <c r="I2039" s="17">
        <f>HYPERLINK("https://docs.wto.org/imrd/directdoc.asp?DDFDocuments/t/G/TBTN17/UGA662.DOC","EN")</f>
      </c>
      <c r="J2039" s="17">
        <f>HYPERLINK("https://docs.wto.org/imrd/directdoc.asp?DDFDocuments/u/G/TBTN17/UGA662.DOC","FR")</f>
      </c>
      <c r="K2039" s="17">
        <f>HYPERLINK("https://docs.wto.org/imrd/directdoc.asp?DDFDocuments/v/G/TBTN17/UGA662.DOC","ES")</f>
      </c>
    </row>
    <row r="2040">
      <c r="A2040" s="11" t="s">
        <v>4453</v>
      </c>
      <c r="B2040" s="12" t="s">
        <v>185</v>
      </c>
      <c r="C2040" s="13">
        <v>42852</v>
      </c>
      <c r="D2040" s="14" t="s">
        <v>13</v>
      </c>
      <c r="E2040" s="15" t="s">
        <v>4454</v>
      </c>
      <c r="F2040" s="16"/>
      <c r="G2040" s="15" t="s">
        <v>4455</v>
      </c>
      <c r="H2040" s="15" t="s">
        <v>48</v>
      </c>
      <c r="I2040" s="17">
        <f>HYPERLINK("https://docs.wto.org/imrd/directdoc.asp?DDFDocuments/t/G/TBTN17/UGA663.DOC","EN")</f>
      </c>
      <c r="J2040" s="17">
        <f>HYPERLINK("https://docs.wto.org/imrd/directdoc.asp?DDFDocuments/u/G/TBTN17/UGA663.DOC","FR")</f>
      </c>
      <c r="K2040" s="17">
        <f>HYPERLINK("https://docs.wto.org/imrd/directdoc.asp?DDFDocuments/v/G/TBTN17/UGA663.DOC","ES")</f>
      </c>
    </row>
    <row r="2041">
      <c r="A2041" s="11" t="s">
        <v>4456</v>
      </c>
      <c r="B2041" s="12" t="s">
        <v>1117</v>
      </c>
      <c r="C2041" s="13">
        <v>42851</v>
      </c>
      <c r="D2041" s="14" t="s">
        <v>13</v>
      </c>
      <c r="E2041" s="15" t="s">
        <v>4457</v>
      </c>
      <c r="F2041" s="16"/>
      <c r="G2041" s="15"/>
      <c r="H2041" s="15" t="s">
        <v>149</v>
      </c>
      <c r="I2041" s="17">
        <f>HYPERLINK("https://docs.wto.org/imrd/directdoc.asp?DDFDocuments/t/G/TBTN17/ARE362.DOC","EN")</f>
      </c>
      <c r="J2041" s="17">
        <f>HYPERLINK("https://docs.wto.org/imrd/directdoc.asp?DDFDocuments/u/G/TBTN17/ARE362.DOC","FR")</f>
      </c>
      <c r="K2041" s="17">
        <f>HYPERLINK("https://docs.wto.org/imrd/directdoc.asp?DDFDocuments/v/G/TBTN17/ARE362.DOC","ES")</f>
      </c>
    </row>
    <row r="2042">
      <c r="A2042" s="11" t="s">
        <v>4456</v>
      </c>
      <c r="B2042" s="12" t="s">
        <v>1119</v>
      </c>
      <c r="C2042" s="13">
        <v>42851</v>
      </c>
      <c r="D2042" s="14" t="s">
        <v>13</v>
      </c>
      <c r="E2042" s="15" t="s">
        <v>4457</v>
      </c>
      <c r="F2042" s="16"/>
      <c r="G2042" s="15"/>
      <c r="H2042" s="15" t="s">
        <v>149</v>
      </c>
      <c r="I2042" s="17">
        <f>HYPERLINK("https://docs.wto.org/imrd/directdoc.asp?DDFDocuments/t/G/TBTN17/ARE362.DOC","EN")</f>
      </c>
      <c r="J2042" s="17">
        <f>HYPERLINK("https://docs.wto.org/imrd/directdoc.asp?DDFDocuments/u/G/TBTN17/ARE362.DOC","FR")</f>
      </c>
      <c r="K2042" s="17">
        <f>HYPERLINK("https://docs.wto.org/imrd/directdoc.asp?DDFDocuments/v/G/TBTN17/ARE362.DOC","ES")</f>
      </c>
    </row>
    <row r="2043">
      <c r="A2043" s="11" t="s">
        <v>4456</v>
      </c>
      <c r="B2043" s="12" t="s">
        <v>409</v>
      </c>
      <c r="C2043" s="13">
        <v>42851</v>
      </c>
      <c r="D2043" s="14" t="s">
        <v>13</v>
      </c>
      <c r="E2043" s="15" t="s">
        <v>4457</v>
      </c>
      <c r="F2043" s="16"/>
      <c r="G2043" s="15"/>
      <c r="H2043" s="15" t="s">
        <v>149</v>
      </c>
      <c r="I2043" s="17">
        <f>HYPERLINK("https://docs.wto.org/imrd/directdoc.asp?DDFDocuments/t/G/TBTN17/ARE362.DOC","EN")</f>
      </c>
      <c r="J2043" s="17">
        <f>HYPERLINK("https://docs.wto.org/imrd/directdoc.asp?DDFDocuments/u/G/TBTN17/ARE362.DOC","FR")</f>
      </c>
      <c r="K2043" s="17">
        <f>HYPERLINK("https://docs.wto.org/imrd/directdoc.asp?DDFDocuments/v/G/TBTN17/ARE362.DOC","ES")</f>
      </c>
    </row>
    <row r="2044">
      <c r="A2044" s="11" t="s">
        <v>4456</v>
      </c>
      <c r="B2044" s="12" t="s">
        <v>234</v>
      </c>
      <c r="C2044" s="13">
        <v>42851</v>
      </c>
      <c r="D2044" s="14" t="s">
        <v>13</v>
      </c>
      <c r="E2044" s="15" t="s">
        <v>4457</v>
      </c>
      <c r="F2044" s="16"/>
      <c r="G2044" s="15"/>
      <c r="H2044" s="15" t="s">
        <v>149</v>
      </c>
      <c r="I2044" s="17">
        <f>HYPERLINK("https://docs.wto.org/imrd/directdoc.asp?DDFDocuments/t/G/TBTN17/ARE362.DOC","EN")</f>
      </c>
      <c r="J2044" s="17">
        <f>HYPERLINK("https://docs.wto.org/imrd/directdoc.asp?DDFDocuments/u/G/TBTN17/ARE362.DOC","FR")</f>
      </c>
      <c r="K2044" s="17">
        <f>HYPERLINK("https://docs.wto.org/imrd/directdoc.asp?DDFDocuments/v/G/TBTN17/ARE362.DOC","ES")</f>
      </c>
    </row>
    <row r="2045">
      <c r="A2045" s="11" t="s">
        <v>4456</v>
      </c>
      <c r="B2045" s="12" t="s">
        <v>1120</v>
      </c>
      <c r="C2045" s="13">
        <v>42851</v>
      </c>
      <c r="D2045" s="14" t="s">
        <v>13</v>
      </c>
      <c r="E2045" s="15" t="s">
        <v>4457</v>
      </c>
      <c r="F2045" s="16"/>
      <c r="G2045" s="15"/>
      <c r="H2045" s="15" t="s">
        <v>149</v>
      </c>
      <c r="I2045" s="17">
        <f>HYPERLINK("https://docs.wto.org/imrd/directdoc.asp?DDFDocuments/t/G/TBTN17/ARE362.DOC","EN")</f>
      </c>
      <c r="J2045" s="17">
        <f>HYPERLINK("https://docs.wto.org/imrd/directdoc.asp?DDFDocuments/u/G/TBTN17/ARE362.DOC","FR")</f>
      </c>
      <c r="K2045" s="17">
        <f>HYPERLINK("https://docs.wto.org/imrd/directdoc.asp?DDFDocuments/v/G/TBTN17/ARE362.DOC","ES")</f>
      </c>
    </row>
    <row r="2046">
      <c r="A2046" s="11" t="s">
        <v>4456</v>
      </c>
      <c r="B2046" s="12" t="s">
        <v>34</v>
      </c>
      <c r="C2046" s="13">
        <v>42851</v>
      </c>
      <c r="D2046" s="14" t="s">
        <v>13</v>
      </c>
      <c r="E2046" s="15" t="s">
        <v>4457</v>
      </c>
      <c r="F2046" s="16"/>
      <c r="G2046" s="15"/>
      <c r="H2046" s="15" t="s">
        <v>149</v>
      </c>
      <c r="I2046" s="17">
        <f>HYPERLINK("https://docs.wto.org/imrd/directdoc.asp?DDFDocuments/t/G/TBTN17/ARE362.DOC","EN")</f>
      </c>
      <c r="J2046" s="17">
        <f>HYPERLINK("https://docs.wto.org/imrd/directdoc.asp?DDFDocuments/u/G/TBTN17/ARE362.DOC","FR")</f>
      </c>
      <c r="K2046" s="17">
        <f>HYPERLINK("https://docs.wto.org/imrd/directdoc.asp?DDFDocuments/v/G/TBTN17/ARE362.DOC","ES")</f>
      </c>
    </row>
    <row r="2047">
      <c r="A2047" s="11" t="s">
        <v>4456</v>
      </c>
      <c r="B2047" s="12" t="s">
        <v>1121</v>
      </c>
      <c r="C2047" s="13">
        <v>42851</v>
      </c>
      <c r="D2047" s="14" t="s">
        <v>13</v>
      </c>
      <c r="E2047" s="15" t="s">
        <v>4457</v>
      </c>
      <c r="F2047" s="16"/>
      <c r="G2047" s="15"/>
      <c r="H2047" s="15" t="s">
        <v>149</v>
      </c>
      <c r="I2047" s="17">
        <f>HYPERLINK("https://docs.wto.org/imrd/directdoc.asp?DDFDocuments/t/G/TBTN17/ARE362.DOC","EN")</f>
      </c>
      <c r="J2047" s="17">
        <f>HYPERLINK("https://docs.wto.org/imrd/directdoc.asp?DDFDocuments/u/G/TBTN17/ARE362.DOC","FR")</f>
      </c>
      <c r="K2047" s="17">
        <f>HYPERLINK("https://docs.wto.org/imrd/directdoc.asp?DDFDocuments/v/G/TBTN17/ARE362.DOC","ES")</f>
      </c>
    </row>
    <row r="2048">
      <c r="A2048" s="11" t="s">
        <v>4458</v>
      </c>
      <c r="B2048" s="12" t="s">
        <v>83</v>
      </c>
      <c r="C2048" s="13">
        <v>42851</v>
      </c>
      <c r="D2048" s="14" t="s">
        <v>51</v>
      </c>
      <c r="E2048" s="15" t="s">
        <v>4148</v>
      </c>
      <c r="F2048" s="16"/>
      <c r="G2048" s="15"/>
      <c r="H2048" s="15" t="s">
        <v>54</v>
      </c>
      <c r="I2048" s="17">
        <f>HYPERLINK("https://docs.wto.org/imrd/directdoc.asp?DDFDocuments/q/G/TBTN16/BRA694A1.pdf","EN")</f>
      </c>
      <c r="J2048" s="17">
        <f>HYPERLINK("https://docs.wto.org/imrd/directdoc.asp?DDFDocuments/r/G/TBTN16/BRA694A1.pdf","FR")</f>
      </c>
      <c r="K2048" s="17">
        <f>HYPERLINK("https://docs.wto.org/imrd/directdoc.asp?DDFDocuments/s/G/TBTN16/BRA694A1.pdf","ES")</f>
      </c>
    </row>
    <row r="2049">
      <c r="A2049" s="11" t="s">
        <v>4459</v>
      </c>
      <c r="B2049" s="12" t="s">
        <v>83</v>
      </c>
      <c r="C2049" s="13">
        <v>42851</v>
      </c>
      <c r="D2049" s="14" t="s">
        <v>51</v>
      </c>
      <c r="E2049" s="15" t="s">
        <v>310</v>
      </c>
      <c r="F2049" s="16"/>
      <c r="G2049" s="15"/>
      <c r="H2049" s="15" t="s">
        <v>54</v>
      </c>
      <c r="I2049" s="17">
        <f>HYPERLINK("https://docs.wto.org/imrd/directdoc.asp?DDFDocuments/t/G/TBTN16/BRA699A1.DOC","EN")</f>
      </c>
      <c r="J2049" s="17">
        <f>HYPERLINK("https://docs.wto.org/imrd/directdoc.asp?DDFDocuments/u/G/TBTN16/BRA699A1.DOC","FR")</f>
      </c>
      <c r="K2049" s="17">
        <f>HYPERLINK("https://docs.wto.org/imrd/directdoc.asp?DDFDocuments/v/G/TBTN16/BRA699A1.DOC","ES")</f>
      </c>
    </row>
    <row r="2050">
      <c r="A2050" s="11" t="s">
        <v>4460</v>
      </c>
      <c r="B2050" s="12" t="s">
        <v>39</v>
      </c>
      <c r="C2050" s="13">
        <v>42851</v>
      </c>
      <c r="D2050" s="14" t="s">
        <v>13</v>
      </c>
      <c r="E2050" s="15" t="s">
        <v>4461</v>
      </c>
      <c r="F2050" s="16"/>
      <c r="G2050" s="15" t="s">
        <v>164</v>
      </c>
      <c r="H2050" s="15" t="s">
        <v>48</v>
      </c>
      <c r="I2050" s="17">
        <f>HYPERLINK("https://docs.wto.org/imrd/directdoc.asp?DDFDocuments/t/G/TBTN17/CAN522.DOC","EN")</f>
      </c>
      <c r="J2050" s="17">
        <f>HYPERLINK("https://docs.wto.org/imrd/directdoc.asp?DDFDocuments/u/G/TBTN17/CAN522.DOC","FR")</f>
      </c>
      <c r="K2050" s="17">
        <f>HYPERLINK("https://docs.wto.org/imrd/directdoc.asp?DDFDocuments/v/G/TBTN17/CAN522.DOC","ES")</f>
      </c>
    </row>
    <row r="2051">
      <c r="A2051" s="11" t="s">
        <v>4462</v>
      </c>
      <c r="B2051" s="12" t="s">
        <v>50</v>
      </c>
      <c r="C2051" s="13">
        <v>42851</v>
      </c>
      <c r="D2051" s="14" t="s">
        <v>51</v>
      </c>
      <c r="E2051" s="15" t="s">
        <v>4463</v>
      </c>
      <c r="F2051" s="16"/>
      <c r="G2051" s="15"/>
      <c r="H2051" s="15" t="s">
        <v>3594</v>
      </c>
      <c r="I2051" s="17">
        <f>HYPERLINK("https://docs.wto.org/imrd/directdoc.asp?DDFDocuments/t/G/TBTN17/COL223A1.DOC","EN")</f>
      </c>
      <c r="J2051" s="17">
        <f>HYPERLINK("https://docs.wto.org/imrd/directdoc.asp?DDFDocuments/u/G/TBTN17/COL223A1.DOC","FR")</f>
      </c>
      <c r="K2051" s="17">
        <f>HYPERLINK("https://docs.wto.org/imrd/directdoc.asp?DDFDocuments/v/G/TBTN17/COL223A1.DOC","ES")</f>
      </c>
    </row>
    <row r="2052">
      <c r="A2052" s="11" t="s">
        <v>4464</v>
      </c>
      <c r="B2052" s="12" t="s">
        <v>3024</v>
      </c>
      <c r="C2052" s="13">
        <v>42851</v>
      </c>
      <c r="D2052" s="14" t="s">
        <v>13</v>
      </c>
      <c r="E2052" s="15" t="s">
        <v>4465</v>
      </c>
      <c r="F2052" s="16"/>
      <c r="G2052" s="15" t="s">
        <v>4466</v>
      </c>
      <c r="H2052" s="15" t="s">
        <v>16</v>
      </c>
      <c r="I2052" s="17">
        <f>HYPERLINK("https://docs.wto.org/imrd/directdoc.asp?DDFDocuments/t/G/TBTN17/CZE203.DOC","EN")</f>
      </c>
      <c r="J2052" s="17">
        <f>HYPERLINK("https://docs.wto.org/imrd/directdoc.asp?DDFDocuments/u/G/TBTN17/CZE203.DOC","FR")</f>
      </c>
      <c r="K2052" s="17">
        <f>HYPERLINK("https://docs.wto.org/imrd/directdoc.asp?DDFDocuments/v/G/TBTN17/CZE203.DOC","ES")</f>
      </c>
    </row>
    <row r="2053">
      <c r="A2053" s="11" t="s">
        <v>4467</v>
      </c>
      <c r="B2053" s="12" t="s">
        <v>89</v>
      </c>
      <c r="C2053" s="13">
        <v>42851</v>
      </c>
      <c r="D2053" s="14" t="s">
        <v>13</v>
      </c>
      <c r="E2053" s="15" t="s">
        <v>4468</v>
      </c>
      <c r="F2053" s="16"/>
      <c r="G2053" s="15" t="s">
        <v>778</v>
      </c>
      <c r="H2053" s="15" t="s">
        <v>68</v>
      </c>
      <c r="I2053" s="17">
        <f>HYPERLINK("https://docs.wto.org/imrd/directdoc.asp?DDFDocuments/t/G/TBTN17/EU480.DOC","EN")</f>
      </c>
      <c r="J2053" s="17">
        <f>HYPERLINK("https://docs.wto.org/imrd/directdoc.asp?DDFDocuments/u/G/TBTN17/EU480.DOC","FR")</f>
      </c>
      <c r="K2053" s="17">
        <f>HYPERLINK("https://docs.wto.org/imrd/directdoc.asp?DDFDocuments/v/G/TBTN17/EU480.DOC","ES")</f>
      </c>
    </row>
    <row r="2054">
      <c r="A2054" s="11" t="s">
        <v>4469</v>
      </c>
      <c r="B2054" s="12" t="s">
        <v>89</v>
      </c>
      <c r="C2054" s="13">
        <v>42851</v>
      </c>
      <c r="D2054" s="14" t="s">
        <v>13</v>
      </c>
      <c r="E2054" s="15" t="s">
        <v>428</v>
      </c>
      <c r="F2054" s="16"/>
      <c r="G2054" s="15"/>
      <c r="H2054" s="15" t="s">
        <v>16</v>
      </c>
      <c r="I2054" s="17">
        <f>HYPERLINK("https://docs.wto.org/imrd/directdoc.asp?DDFDocuments/q/G/TBTN17/EU481.pdf","EN")</f>
      </c>
      <c r="J2054" s="17">
        <f>HYPERLINK("https://docs.wto.org/imrd/directdoc.asp?DDFDocuments/r/G/TBTN17/EU481.pdf","FR")</f>
      </c>
      <c r="K2054" s="17">
        <f>HYPERLINK("https://docs.wto.org/imrd/directdoc.asp?DDFDocuments/s/G/TBTN17/EU481.pdf","ES")</f>
      </c>
    </row>
    <row r="2055">
      <c r="A2055" s="11" t="s">
        <v>4470</v>
      </c>
      <c r="B2055" s="12" t="s">
        <v>386</v>
      </c>
      <c r="C2055" s="13">
        <v>42851</v>
      </c>
      <c r="D2055" s="14" t="s">
        <v>51</v>
      </c>
      <c r="E2055" s="15" t="s">
        <v>4471</v>
      </c>
      <c r="F2055" s="16" t="s">
        <v>4472</v>
      </c>
      <c r="G2055" s="15" t="s">
        <v>3406</v>
      </c>
      <c r="H2055" s="15" t="s">
        <v>54</v>
      </c>
      <c r="I2055" s="17">
        <f>HYPERLINK("https://docs.wto.org/imrd/directdoc.asp?DDFDocuments/t/G/TBTN01/THA1R1A3.DOC","EN")</f>
      </c>
      <c r="J2055" s="17">
        <f>HYPERLINK("https://docs.wto.org/imrd/directdoc.asp?DDFDocuments/u/G/TBTN01/THA1R1A3.DOC","FR")</f>
      </c>
      <c r="K2055" s="17">
        <f>HYPERLINK("https://docs.wto.org/imrd/directdoc.asp?DDFDocuments/v/G/TBTN01/THA1R1A3.DOC","ES")</f>
      </c>
    </row>
    <row r="2056">
      <c r="A2056" s="11" t="s">
        <v>4473</v>
      </c>
      <c r="B2056" s="12" t="s">
        <v>386</v>
      </c>
      <c r="C2056" s="13">
        <v>42851</v>
      </c>
      <c r="D2056" s="14" t="s">
        <v>51</v>
      </c>
      <c r="E2056" s="15" t="s">
        <v>4474</v>
      </c>
      <c r="F2056" s="16"/>
      <c r="G2056" s="15" t="s">
        <v>3406</v>
      </c>
      <c r="H2056" s="15" t="s">
        <v>1022</v>
      </c>
      <c r="I2056" s="17">
        <f>HYPERLINK("https://docs.wto.org/imrd/directdoc.asp?DDFDocuments/t/G/TBTN17/THA495A1.DOC","EN")</f>
      </c>
      <c r="J2056" s="17">
        <f>HYPERLINK("https://docs.wto.org/imrd/directdoc.asp?DDFDocuments/u/G/TBTN17/THA495A1.DOC","FR")</f>
      </c>
      <c r="K2056" s="17">
        <f>HYPERLINK("https://docs.wto.org/imrd/directdoc.asp?DDFDocuments/v/G/TBTN17/THA495A1.DOC","ES")</f>
      </c>
    </row>
    <row r="2057">
      <c r="A2057" s="11" t="s">
        <v>4475</v>
      </c>
      <c r="B2057" s="12" t="s">
        <v>386</v>
      </c>
      <c r="C2057" s="13">
        <v>42851</v>
      </c>
      <c r="D2057" s="14" t="s">
        <v>13</v>
      </c>
      <c r="E2057" s="15" t="s">
        <v>4476</v>
      </c>
      <c r="F2057" s="16"/>
      <c r="G2057" s="15" t="s">
        <v>4477</v>
      </c>
      <c r="H2057" s="15" t="s">
        <v>16</v>
      </c>
      <c r="I2057" s="17">
        <f>HYPERLINK("https://docs.wto.org/imrd/directdoc.asp?DDFDocuments/t/G/TBTN17/THA496.DOC","EN")</f>
      </c>
      <c r="J2057" s="17">
        <f>HYPERLINK("https://docs.wto.org/imrd/directdoc.asp?DDFDocuments/u/G/TBTN17/THA496.DOC","FR")</f>
      </c>
      <c r="K2057" s="17">
        <f>HYPERLINK("https://docs.wto.org/imrd/directdoc.asp?DDFDocuments/v/G/TBTN17/THA496.DOC","ES")</f>
      </c>
    </row>
    <row r="2058">
      <c r="A2058" s="11" t="s">
        <v>4478</v>
      </c>
      <c r="B2058" s="12" t="s">
        <v>185</v>
      </c>
      <c r="C2058" s="13">
        <v>42851</v>
      </c>
      <c r="D2058" s="14" t="s">
        <v>152</v>
      </c>
      <c r="E2058" s="15" t="s">
        <v>4479</v>
      </c>
      <c r="F2058" s="16"/>
      <c r="G2058" s="15"/>
      <c r="H2058" s="15" t="s">
        <v>2948</v>
      </c>
      <c r="I2058" s="17">
        <f>HYPERLINK("https://docs.wto.org/imrd/directdoc.asp?DDFDocuments/t/G/TBTN16/UGA538R1.DOC","EN")</f>
      </c>
      <c r="J2058" s="17">
        <f>HYPERLINK("https://docs.wto.org/imrd/directdoc.asp?DDFDocuments/u/G/TBTN16/UGA538R1.DOC","FR")</f>
      </c>
      <c r="K2058" s="17">
        <f>HYPERLINK("https://docs.wto.org/imrd/directdoc.asp?DDFDocuments/v/G/TBTN16/UGA538R1.DOC","ES")</f>
      </c>
    </row>
    <row r="2059">
      <c r="A2059" s="11" t="s">
        <v>4480</v>
      </c>
      <c r="B2059" s="12" t="s">
        <v>185</v>
      </c>
      <c r="C2059" s="13">
        <v>42851</v>
      </c>
      <c r="D2059" s="14" t="s">
        <v>109</v>
      </c>
      <c r="E2059" s="15" t="s">
        <v>3646</v>
      </c>
      <c r="F2059" s="16" t="s">
        <v>4481</v>
      </c>
      <c r="G2059" s="15" t="s">
        <v>3648</v>
      </c>
      <c r="H2059" s="15" t="s">
        <v>77</v>
      </c>
      <c r="I2059" s="17">
        <f>HYPERLINK("https://docs.wto.org/imrd/directdoc.asp?DDFDocuments/t/G/TBTN17/UGA628C1.DOC","EN")</f>
      </c>
      <c r="J2059" s="17"/>
      <c r="K2059" s="17"/>
    </row>
    <row r="2060">
      <c r="A2060" s="11" t="s">
        <v>4482</v>
      </c>
      <c r="B2060" s="12" t="s">
        <v>39</v>
      </c>
      <c r="C2060" s="13">
        <v>42850</v>
      </c>
      <c r="D2060" s="14" t="s">
        <v>13</v>
      </c>
      <c r="E2060" s="15" t="s">
        <v>4483</v>
      </c>
      <c r="F2060" s="16"/>
      <c r="G2060" s="15" t="s">
        <v>3674</v>
      </c>
      <c r="H2060" s="15" t="s">
        <v>16</v>
      </c>
      <c r="I2060" s="17">
        <f>HYPERLINK("https://docs.wto.org/imrd/directdoc.asp?DDFDocuments/t/G/TBTN17/CAN521.DOC","EN")</f>
      </c>
      <c r="J2060" s="17">
        <f>HYPERLINK("https://docs.wto.org/imrd/directdoc.asp?DDFDocuments/u/G/TBTN17/CAN521.DOC","FR")</f>
      </c>
      <c r="K2060" s="17">
        <f>HYPERLINK("https://docs.wto.org/imrd/directdoc.asp?DDFDocuments/v/G/TBTN17/CAN521.DOC","ES")</f>
      </c>
    </row>
    <row r="2061">
      <c r="A2061" s="11" t="s">
        <v>4484</v>
      </c>
      <c r="B2061" s="12" t="s">
        <v>89</v>
      </c>
      <c r="C2061" s="13">
        <v>42850</v>
      </c>
      <c r="D2061" s="14" t="s">
        <v>109</v>
      </c>
      <c r="E2061" s="15" t="s">
        <v>4485</v>
      </c>
      <c r="F2061" s="16"/>
      <c r="G2061" s="15"/>
      <c r="H2061" s="15" t="s">
        <v>3594</v>
      </c>
      <c r="I2061" s="17">
        <f>HYPERLINK("https://docs.wto.org/imrd/directdoc.asp?DDFDocuments/t/G/TBTN17/EU471C1.DOC","EN")</f>
      </c>
      <c r="J2061" s="17"/>
      <c r="K2061" s="17"/>
    </row>
    <row r="2062">
      <c r="A2062" s="11" t="s">
        <v>4486</v>
      </c>
      <c r="B2062" s="12" t="s">
        <v>185</v>
      </c>
      <c r="C2062" s="13">
        <v>42850</v>
      </c>
      <c r="D2062" s="14" t="s">
        <v>13</v>
      </c>
      <c r="E2062" s="15" t="s">
        <v>4487</v>
      </c>
      <c r="F2062" s="16" t="s">
        <v>4488</v>
      </c>
      <c r="G2062" s="15" t="s">
        <v>537</v>
      </c>
      <c r="H2062" s="15" t="s">
        <v>328</v>
      </c>
      <c r="I2062" s="17">
        <f>HYPERLINK("https://docs.wto.org/imrd/directdoc.asp?DDFDocuments/t/G/TBTN17/UGA643.DOC","EN")</f>
      </c>
      <c r="J2062" s="17">
        <f>HYPERLINK("https://docs.wto.org/imrd/directdoc.asp?DDFDocuments/u/G/TBTN17/UGA643.DOC","FR")</f>
      </c>
      <c r="K2062" s="17">
        <f>HYPERLINK("https://docs.wto.org/imrd/directdoc.asp?DDFDocuments/v/G/TBTN17/UGA643.DOC","ES")</f>
      </c>
    </row>
    <row r="2063">
      <c r="A2063" s="11" t="s">
        <v>4489</v>
      </c>
      <c r="B2063" s="12" t="s">
        <v>185</v>
      </c>
      <c r="C2063" s="13">
        <v>42850</v>
      </c>
      <c r="D2063" s="14" t="s">
        <v>13</v>
      </c>
      <c r="E2063" s="15" t="s">
        <v>4490</v>
      </c>
      <c r="F2063" s="16"/>
      <c r="G2063" s="15" t="s">
        <v>4393</v>
      </c>
      <c r="H2063" s="15" t="s">
        <v>37</v>
      </c>
      <c r="I2063" s="17">
        <f>HYPERLINK("https://docs.wto.org/imrd/directdoc.asp?DDFDocuments/t/G/TBTN17/UGA644.DOC","EN")</f>
      </c>
      <c r="J2063" s="17">
        <f>HYPERLINK("https://docs.wto.org/imrd/directdoc.asp?DDFDocuments/u/G/TBTN17/UGA644.DOC","FR")</f>
      </c>
      <c r="K2063" s="17">
        <f>HYPERLINK("https://docs.wto.org/imrd/directdoc.asp?DDFDocuments/v/G/TBTN17/UGA644.DOC","ES")</f>
      </c>
    </row>
    <row r="2064">
      <c r="A2064" s="11" t="s">
        <v>4491</v>
      </c>
      <c r="B2064" s="12" t="s">
        <v>185</v>
      </c>
      <c r="C2064" s="13">
        <v>42850</v>
      </c>
      <c r="D2064" s="14" t="s">
        <v>13</v>
      </c>
      <c r="E2064" s="15"/>
      <c r="F2064" s="16" t="s">
        <v>458</v>
      </c>
      <c r="G2064" s="15" t="s">
        <v>4410</v>
      </c>
      <c r="H2064" s="15" t="s">
        <v>37</v>
      </c>
      <c r="I2064" s="17">
        <f>HYPERLINK("https://docs.wto.org/imrd/directdoc.asp?DDFDocuments/t/G/TBTN17/UGA645.DOC","EN")</f>
      </c>
      <c r="J2064" s="17">
        <f>HYPERLINK("https://docs.wto.org/imrd/directdoc.asp?DDFDocuments/u/G/TBTN17/UGA645.DOC","FR")</f>
      </c>
      <c r="K2064" s="17">
        <f>HYPERLINK("https://docs.wto.org/imrd/directdoc.asp?DDFDocuments/v/G/TBTN17/UGA645.DOC","ES")</f>
      </c>
    </row>
    <row r="2065">
      <c r="A2065" s="11" t="s">
        <v>4492</v>
      </c>
      <c r="B2065" s="12" t="s">
        <v>185</v>
      </c>
      <c r="C2065" s="13">
        <v>42850</v>
      </c>
      <c r="D2065" s="14" t="s">
        <v>13</v>
      </c>
      <c r="E2065" s="15"/>
      <c r="F2065" s="16" t="s">
        <v>458</v>
      </c>
      <c r="G2065" s="15" t="s">
        <v>4410</v>
      </c>
      <c r="H2065" s="15" t="s">
        <v>37</v>
      </c>
      <c r="I2065" s="17">
        <f>HYPERLINK("https://docs.wto.org/imrd/directdoc.asp?DDFDocuments/t/G/TBTN17/UGA646.DOC","EN")</f>
      </c>
      <c r="J2065" s="17">
        <f>HYPERLINK("https://docs.wto.org/imrd/directdoc.asp?DDFDocuments/u/G/TBTN17/UGA646.DOC","FR")</f>
      </c>
      <c r="K2065" s="17">
        <f>HYPERLINK("https://docs.wto.org/imrd/directdoc.asp?DDFDocuments/v/G/TBTN17/UGA646.DOC","ES")</f>
      </c>
    </row>
    <row r="2066">
      <c r="A2066" s="11" t="s">
        <v>4493</v>
      </c>
      <c r="B2066" s="12" t="s">
        <v>185</v>
      </c>
      <c r="C2066" s="13">
        <v>42850</v>
      </c>
      <c r="D2066" s="14" t="s">
        <v>13</v>
      </c>
      <c r="E2066" s="15"/>
      <c r="F2066" s="16" t="s">
        <v>458</v>
      </c>
      <c r="G2066" s="15" t="s">
        <v>4410</v>
      </c>
      <c r="H2066" s="15" t="s">
        <v>37</v>
      </c>
      <c r="I2066" s="17">
        <f>HYPERLINK("https://docs.wto.org/imrd/directdoc.asp?DDFDocuments/t/G/TBTN17/UGA647.DOC","EN")</f>
      </c>
      <c r="J2066" s="17">
        <f>HYPERLINK("https://docs.wto.org/imrd/directdoc.asp?DDFDocuments/u/G/TBTN17/UGA647.DOC","FR")</f>
      </c>
      <c r="K2066" s="17">
        <f>HYPERLINK("https://docs.wto.org/imrd/directdoc.asp?DDFDocuments/v/G/TBTN17/UGA647.DOC","ES")</f>
      </c>
    </row>
    <row r="2067">
      <c r="A2067" s="11" t="s">
        <v>4494</v>
      </c>
      <c r="B2067" s="12" t="s">
        <v>185</v>
      </c>
      <c r="C2067" s="13">
        <v>42850</v>
      </c>
      <c r="D2067" s="14" t="s">
        <v>13</v>
      </c>
      <c r="E2067" s="15"/>
      <c r="F2067" s="16"/>
      <c r="G2067" s="15" t="s">
        <v>4495</v>
      </c>
      <c r="H2067" s="15" t="s">
        <v>37</v>
      </c>
      <c r="I2067" s="17">
        <f>HYPERLINK("https://docs.wto.org/imrd/directdoc.asp?DDFDocuments/q/G/TBTN17/UGA648.pdf","EN")</f>
      </c>
      <c r="J2067" s="17">
        <f>HYPERLINK("https://docs.wto.org/imrd/directdoc.asp?DDFDocuments/r/G/TBTN17/UGA648.pdf","FR")</f>
      </c>
      <c r="K2067" s="17">
        <f>HYPERLINK("https://docs.wto.org/imrd/directdoc.asp?DDFDocuments/s/G/TBTN17/UGA648.pdf","ES")</f>
      </c>
    </row>
    <row r="2068">
      <c r="A2068" s="11" t="s">
        <v>4496</v>
      </c>
      <c r="B2068" s="12" t="s">
        <v>185</v>
      </c>
      <c r="C2068" s="13">
        <v>42850</v>
      </c>
      <c r="D2068" s="14" t="s">
        <v>13</v>
      </c>
      <c r="E2068" s="15"/>
      <c r="F2068" s="16" t="s">
        <v>4497</v>
      </c>
      <c r="G2068" s="15" t="s">
        <v>4434</v>
      </c>
      <c r="H2068" s="15" t="s">
        <v>37</v>
      </c>
      <c r="I2068" s="17">
        <f>HYPERLINK("https://docs.wto.org/imrd/directdoc.asp?DDFDocuments/q/G/TBTN17/UGA649.pdf","EN")</f>
      </c>
      <c r="J2068" s="17">
        <f>HYPERLINK("https://docs.wto.org/imrd/directdoc.asp?DDFDocuments/r/G/TBTN17/UGA649.pdf","FR")</f>
      </c>
      <c r="K2068" s="17">
        <f>HYPERLINK("https://docs.wto.org/imrd/directdoc.asp?DDFDocuments/s/G/TBTN17/UGA649.pdf","ES")</f>
      </c>
    </row>
    <row r="2069">
      <c r="A2069" s="11" t="s">
        <v>4498</v>
      </c>
      <c r="B2069" s="12" t="s">
        <v>185</v>
      </c>
      <c r="C2069" s="13">
        <v>42850</v>
      </c>
      <c r="D2069" s="14" t="s">
        <v>13</v>
      </c>
      <c r="E2069" s="15"/>
      <c r="F2069" s="16" t="s">
        <v>458</v>
      </c>
      <c r="G2069" s="15" t="s">
        <v>4434</v>
      </c>
      <c r="H2069" s="15" t="s">
        <v>37</v>
      </c>
      <c r="I2069" s="17">
        <f>HYPERLINK("https://docs.wto.org/imrd/directdoc.asp?DDFDocuments/q/G/TBTN17/UGA650.pdf","EN")</f>
      </c>
      <c r="J2069" s="17">
        <f>HYPERLINK("https://docs.wto.org/imrd/directdoc.asp?DDFDocuments/r/G/TBTN17/UGA650.pdf","FR")</f>
      </c>
      <c r="K2069" s="17">
        <f>HYPERLINK("https://docs.wto.org/imrd/directdoc.asp?DDFDocuments/s/G/TBTN17/UGA650.pdf","ES")</f>
      </c>
    </row>
    <row r="2070">
      <c r="A2070" s="11" t="s">
        <v>4499</v>
      </c>
      <c r="B2070" s="12" t="s">
        <v>185</v>
      </c>
      <c r="C2070" s="13">
        <v>42850</v>
      </c>
      <c r="D2070" s="14" t="s">
        <v>13</v>
      </c>
      <c r="E2070" s="15"/>
      <c r="F2070" s="16" t="s">
        <v>458</v>
      </c>
      <c r="G2070" s="15" t="s">
        <v>4434</v>
      </c>
      <c r="H2070" s="15" t="s">
        <v>37</v>
      </c>
      <c r="I2070" s="17">
        <f>HYPERLINK("https://docs.wto.org/imrd/directdoc.asp?DDFDocuments/q/G/TBTN17/UGA651.pdf","EN")</f>
      </c>
      <c r="J2070" s="17">
        <f>HYPERLINK("https://docs.wto.org/imrd/directdoc.asp?DDFDocuments/r/G/TBTN17/UGA651.pdf","FR")</f>
      </c>
      <c r="K2070" s="17">
        <f>HYPERLINK("https://docs.wto.org/imrd/directdoc.asp?DDFDocuments/s/G/TBTN17/UGA651.pdf","ES")</f>
      </c>
    </row>
    <row r="2071">
      <c r="A2071" s="11" t="s">
        <v>4500</v>
      </c>
      <c r="B2071" s="12" t="s">
        <v>1117</v>
      </c>
      <c r="C2071" s="13">
        <v>42849</v>
      </c>
      <c r="D2071" s="14" t="s">
        <v>13</v>
      </c>
      <c r="E2071" s="15" t="s">
        <v>4501</v>
      </c>
      <c r="F2071" s="16"/>
      <c r="G2071" s="15" t="s">
        <v>1548</v>
      </c>
      <c r="H2071" s="15" t="s">
        <v>149</v>
      </c>
      <c r="I2071" s="17">
        <f>HYPERLINK("https://docs.wto.org/imrd/directdoc.asp?DDFDocuments/t/G/TBTN17/ARE361.DOC","EN")</f>
      </c>
      <c r="J2071" s="17">
        <f>HYPERLINK("https://docs.wto.org/imrd/directdoc.asp?DDFDocuments/u/G/TBTN17/ARE361.DOC","FR")</f>
      </c>
      <c r="K2071" s="17">
        <f>HYPERLINK("https://docs.wto.org/imrd/directdoc.asp?DDFDocuments/v/G/TBTN17/ARE361.DOC","ES")</f>
      </c>
    </row>
    <row r="2072">
      <c r="A2072" s="11" t="s">
        <v>4500</v>
      </c>
      <c r="B2072" s="12" t="s">
        <v>1119</v>
      </c>
      <c r="C2072" s="13">
        <v>42849</v>
      </c>
      <c r="D2072" s="14" t="s">
        <v>13</v>
      </c>
      <c r="E2072" s="15" t="s">
        <v>4501</v>
      </c>
      <c r="F2072" s="16"/>
      <c r="G2072" s="15" t="s">
        <v>1548</v>
      </c>
      <c r="H2072" s="15" t="s">
        <v>149</v>
      </c>
      <c r="I2072" s="17">
        <f>HYPERLINK("https://docs.wto.org/imrd/directdoc.asp?DDFDocuments/t/G/TBTN17/ARE361.DOC","EN")</f>
      </c>
      <c r="J2072" s="17">
        <f>HYPERLINK("https://docs.wto.org/imrd/directdoc.asp?DDFDocuments/u/G/TBTN17/ARE361.DOC","FR")</f>
      </c>
      <c r="K2072" s="17">
        <f>HYPERLINK("https://docs.wto.org/imrd/directdoc.asp?DDFDocuments/v/G/TBTN17/ARE361.DOC","ES")</f>
      </c>
    </row>
    <row r="2073">
      <c r="A2073" s="11" t="s">
        <v>4500</v>
      </c>
      <c r="B2073" s="12" t="s">
        <v>409</v>
      </c>
      <c r="C2073" s="13">
        <v>42849</v>
      </c>
      <c r="D2073" s="14" t="s">
        <v>13</v>
      </c>
      <c r="E2073" s="15" t="s">
        <v>4501</v>
      </c>
      <c r="F2073" s="16"/>
      <c r="G2073" s="15" t="s">
        <v>1548</v>
      </c>
      <c r="H2073" s="15" t="s">
        <v>149</v>
      </c>
      <c r="I2073" s="17">
        <f>HYPERLINK("https://docs.wto.org/imrd/directdoc.asp?DDFDocuments/t/G/TBTN17/ARE361.DOC","EN")</f>
      </c>
      <c r="J2073" s="17">
        <f>HYPERLINK("https://docs.wto.org/imrd/directdoc.asp?DDFDocuments/u/G/TBTN17/ARE361.DOC","FR")</f>
      </c>
      <c r="K2073" s="17">
        <f>HYPERLINK("https://docs.wto.org/imrd/directdoc.asp?DDFDocuments/v/G/TBTN17/ARE361.DOC","ES")</f>
      </c>
    </row>
    <row r="2074">
      <c r="A2074" s="11" t="s">
        <v>4500</v>
      </c>
      <c r="B2074" s="12" t="s">
        <v>234</v>
      </c>
      <c r="C2074" s="13">
        <v>42849</v>
      </c>
      <c r="D2074" s="14" t="s">
        <v>13</v>
      </c>
      <c r="E2074" s="15" t="s">
        <v>4501</v>
      </c>
      <c r="F2074" s="16"/>
      <c r="G2074" s="15" t="s">
        <v>1548</v>
      </c>
      <c r="H2074" s="15" t="s">
        <v>149</v>
      </c>
      <c r="I2074" s="17">
        <f>HYPERLINK("https://docs.wto.org/imrd/directdoc.asp?DDFDocuments/t/G/TBTN17/ARE361.DOC","EN")</f>
      </c>
      <c r="J2074" s="17">
        <f>HYPERLINK("https://docs.wto.org/imrd/directdoc.asp?DDFDocuments/u/G/TBTN17/ARE361.DOC","FR")</f>
      </c>
      <c r="K2074" s="17">
        <f>HYPERLINK("https://docs.wto.org/imrd/directdoc.asp?DDFDocuments/v/G/TBTN17/ARE361.DOC","ES")</f>
      </c>
    </row>
    <row r="2075">
      <c r="A2075" s="11" t="s">
        <v>4500</v>
      </c>
      <c r="B2075" s="12" t="s">
        <v>1120</v>
      </c>
      <c r="C2075" s="13">
        <v>42849</v>
      </c>
      <c r="D2075" s="14" t="s">
        <v>13</v>
      </c>
      <c r="E2075" s="15" t="s">
        <v>4501</v>
      </c>
      <c r="F2075" s="16"/>
      <c r="G2075" s="15" t="s">
        <v>1548</v>
      </c>
      <c r="H2075" s="15" t="s">
        <v>149</v>
      </c>
      <c r="I2075" s="17">
        <f>HYPERLINK("https://docs.wto.org/imrd/directdoc.asp?DDFDocuments/t/G/TBTN17/ARE361.DOC","EN")</f>
      </c>
      <c r="J2075" s="17">
        <f>HYPERLINK("https://docs.wto.org/imrd/directdoc.asp?DDFDocuments/u/G/TBTN17/ARE361.DOC","FR")</f>
      </c>
      <c r="K2075" s="17">
        <f>HYPERLINK("https://docs.wto.org/imrd/directdoc.asp?DDFDocuments/v/G/TBTN17/ARE361.DOC","ES")</f>
      </c>
    </row>
    <row r="2076">
      <c r="A2076" s="11" t="s">
        <v>4500</v>
      </c>
      <c r="B2076" s="12" t="s">
        <v>34</v>
      </c>
      <c r="C2076" s="13">
        <v>42849</v>
      </c>
      <c r="D2076" s="14" t="s">
        <v>13</v>
      </c>
      <c r="E2076" s="15" t="s">
        <v>4501</v>
      </c>
      <c r="F2076" s="16"/>
      <c r="G2076" s="15" t="s">
        <v>1548</v>
      </c>
      <c r="H2076" s="15" t="s">
        <v>149</v>
      </c>
      <c r="I2076" s="17">
        <f>HYPERLINK("https://docs.wto.org/imrd/directdoc.asp?DDFDocuments/t/G/TBTN17/ARE361.DOC","EN")</f>
      </c>
      <c r="J2076" s="17">
        <f>HYPERLINK("https://docs.wto.org/imrd/directdoc.asp?DDFDocuments/u/G/TBTN17/ARE361.DOC","FR")</f>
      </c>
      <c r="K2076" s="17">
        <f>HYPERLINK("https://docs.wto.org/imrd/directdoc.asp?DDFDocuments/v/G/TBTN17/ARE361.DOC","ES")</f>
      </c>
    </row>
    <row r="2077">
      <c r="A2077" s="11" t="s">
        <v>4500</v>
      </c>
      <c r="B2077" s="12" t="s">
        <v>1121</v>
      </c>
      <c r="C2077" s="13">
        <v>42849</v>
      </c>
      <c r="D2077" s="14" t="s">
        <v>13</v>
      </c>
      <c r="E2077" s="15" t="s">
        <v>4501</v>
      </c>
      <c r="F2077" s="16"/>
      <c r="G2077" s="15" t="s">
        <v>1548</v>
      </c>
      <c r="H2077" s="15" t="s">
        <v>149</v>
      </c>
      <c r="I2077" s="17">
        <f>HYPERLINK("https://docs.wto.org/imrd/directdoc.asp?DDFDocuments/t/G/TBTN17/ARE361.DOC","EN")</f>
      </c>
      <c r="J2077" s="17">
        <f>HYPERLINK("https://docs.wto.org/imrd/directdoc.asp?DDFDocuments/u/G/TBTN17/ARE361.DOC","FR")</f>
      </c>
      <c r="K2077" s="17">
        <f>HYPERLINK("https://docs.wto.org/imrd/directdoc.asp?DDFDocuments/v/G/TBTN17/ARE361.DOC","ES")</f>
      </c>
    </row>
    <row r="2078">
      <c r="A2078" s="11" t="s">
        <v>4502</v>
      </c>
      <c r="B2078" s="12" t="s">
        <v>292</v>
      </c>
      <c r="C2078" s="13">
        <v>42849</v>
      </c>
      <c r="D2078" s="14" t="s">
        <v>13</v>
      </c>
      <c r="E2078" s="15" t="s">
        <v>4503</v>
      </c>
      <c r="F2078" s="16"/>
      <c r="G2078" s="15"/>
      <c r="H2078" s="15" t="s">
        <v>48</v>
      </c>
      <c r="I2078" s="17">
        <f>HYPERLINK("https://docs.wto.org/imrd/directdoc.asp?DDFDocuments/t/G/TBTN17/JPN554.DOC","EN")</f>
      </c>
      <c r="J2078" s="17">
        <f>HYPERLINK("https://docs.wto.org/imrd/directdoc.asp?DDFDocuments/u/G/TBTN17/JPN554.DOC","FR")</f>
      </c>
      <c r="K2078" s="17">
        <f>HYPERLINK("https://docs.wto.org/imrd/directdoc.asp?DDFDocuments/v/G/TBTN17/JPN554.DOC","ES")</f>
      </c>
    </row>
    <row r="2079">
      <c r="A2079" s="11" t="s">
        <v>4504</v>
      </c>
      <c r="B2079" s="12" t="s">
        <v>292</v>
      </c>
      <c r="C2079" s="13">
        <v>42849</v>
      </c>
      <c r="D2079" s="14" t="s">
        <v>13</v>
      </c>
      <c r="E2079" s="15" t="s">
        <v>4505</v>
      </c>
      <c r="F2079" s="16"/>
      <c r="G2079" s="15"/>
      <c r="H2079" s="15" t="s">
        <v>48</v>
      </c>
      <c r="I2079" s="17">
        <f>HYPERLINK("https://docs.wto.org/imrd/directdoc.asp?DDFDocuments/t/G/TBTN17/JPN555.DOC","EN")</f>
      </c>
      <c r="J2079" s="17">
        <f>HYPERLINK("https://docs.wto.org/imrd/directdoc.asp?DDFDocuments/u/G/TBTN17/JPN555.DOC","FR")</f>
      </c>
      <c r="K2079" s="17">
        <f>HYPERLINK("https://docs.wto.org/imrd/directdoc.asp?DDFDocuments/v/G/TBTN17/JPN555.DOC","ES")</f>
      </c>
    </row>
    <row r="2080">
      <c r="A2080" s="11" t="s">
        <v>4506</v>
      </c>
      <c r="B2080" s="12" t="s">
        <v>151</v>
      </c>
      <c r="C2080" s="13">
        <v>42849</v>
      </c>
      <c r="D2080" s="14" t="s">
        <v>13</v>
      </c>
      <c r="E2080" s="15" t="s">
        <v>4507</v>
      </c>
      <c r="F2080" s="16"/>
      <c r="G2080" s="15" t="s">
        <v>925</v>
      </c>
      <c r="H2080" s="15" t="s">
        <v>16</v>
      </c>
      <c r="I2080" s="17">
        <f>HYPERLINK("https://docs.wto.org/imrd/directdoc.asp?DDFDocuments/q/G/TBTN17/PHL197.pdf","EN")</f>
      </c>
      <c r="J2080" s="17">
        <f>HYPERLINK("https://docs.wto.org/imrd/directdoc.asp?DDFDocuments/r/G/TBTN17/PHL197.pdf","FR")</f>
      </c>
      <c r="K2080" s="17">
        <f>HYPERLINK("https://docs.wto.org/imrd/directdoc.asp?DDFDocuments/s/G/TBTN17/PHL197.pdf","ES")</f>
      </c>
    </row>
    <row r="2081">
      <c r="A2081" s="11" t="s">
        <v>4508</v>
      </c>
      <c r="B2081" s="12" t="s">
        <v>383</v>
      </c>
      <c r="C2081" s="13">
        <v>42849</v>
      </c>
      <c r="D2081" s="14" t="s">
        <v>13</v>
      </c>
      <c r="E2081" s="15" t="s">
        <v>4509</v>
      </c>
      <c r="F2081" s="16" t="s">
        <v>4510</v>
      </c>
      <c r="G2081" s="15"/>
      <c r="H2081" s="15" t="s">
        <v>149</v>
      </c>
      <c r="I2081" s="17">
        <f>HYPERLINK("https://docs.wto.org/imrd/directdoc.asp?DDFDocuments/q/G/TBTN17/SGP34.pdf","EN")</f>
      </c>
      <c r="J2081" s="17">
        <f>HYPERLINK("https://docs.wto.org/imrd/directdoc.asp?DDFDocuments/r/G/TBTN17/SGP34.pdf","FR")</f>
      </c>
      <c r="K2081" s="17">
        <f>HYPERLINK("https://docs.wto.org/imrd/directdoc.asp?DDFDocuments/s/G/TBTN17/SGP34.pdf","ES")</f>
      </c>
    </row>
    <row r="2082">
      <c r="A2082" s="11" t="s">
        <v>4511</v>
      </c>
      <c r="B2082" s="12" t="s">
        <v>50</v>
      </c>
      <c r="C2082" s="13">
        <v>42846</v>
      </c>
      <c r="D2082" s="14" t="s">
        <v>13</v>
      </c>
      <c r="E2082" s="15" t="s">
        <v>4512</v>
      </c>
      <c r="F2082" s="16"/>
      <c r="G2082" s="15"/>
      <c r="H2082" s="15" t="s">
        <v>417</v>
      </c>
      <c r="I2082" s="17">
        <f>HYPERLINK("https://docs.wto.org/imrd/directdoc.asp?DDFDocuments/t/G/TBTN17/COL223.DOC","EN")</f>
      </c>
      <c r="J2082" s="17">
        <f>HYPERLINK("https://docs.wto.org/imrd/directdoc.asp?DDFDocuments/u/G/TBTN17/COL223.DOC","FR")</f>
      </c>
      <c r="K2082" s="17">
        <f>HYPERLINK("https://docs.wto.org/imrd/directdoc.asp?DDFDocuments/v/G/TBTN17/COL223.DOC","ES")</f>
      </c>
    </row>
    <row r="2083">
      <c r="A2083" s="11" t="s">
        <v>4513</v>
      </c>
      <c r="B2083" s="12" t="s">
        <v>386</v>
      </c>
      <c r="C2083" s="13">
        <v>42846</v>
      </c>
      <c r="D2083" s="14" t="s">
        <v>152</v>
      </c>
      <c r="E2083" s="15" t="s">
        <v>4514</v>
      </c>
      <c r="F2083" s="16" t="s">
        <v>4515</v>
      </c>
      <c r="G2083" s="15" t="s">
        <v>4516</v>
      </c>
      <c r="H2083" s="15" t="s">
        <v>421</v>
      </c>
      <c r="I2083" s="17">
        <f>HYPERLINK("https://docs.wto.org/imrd/directdoc.asp?DDFDocuments/q/G/TBTN15/THA471R2.pdf","EN")</f>
      </c>
      <c r="J2083" s="17">
        <f>HYPERLINK("https://docs.wto.org/imrd/directdoc.asp?DDFDocuments/r/G/TBTN15/THA471R2.pdf","FR")</f>
      </c>
      <c r="K2083" s="17">
        <f>HYPERLINK("https://docs.wto.org/imrd/directdoc.asp?DDFDocuments/s/G/TBTN15/THA471R2.pdf","ES")</f>
      </c>
    </row>
    <row r="2084">
      <c r="A2084" s="11" t="s">
        <v>4517</v>
      </c>
      <c r="B2084" s="12" t="s">
        <v>126</v>
      </c>
      <c r="C2084" s="13">
        <v>42846</v>
      </c>
      <c r="D2084" s="14" t="s">
        <v>51</v>
      </c>
      <c r="E2084" s="15" t="s">
        <v>4518</v>
      </c>
      <c r="F2084" s="16" t="s">
        <v>4432</v>
      </c>
      <c r="G2084" s="15" t="s">
        <v>1933</v>
      </c>
      <c r="H2084" s="15" t="s">
        <v>54</v>
      </c>
      <c r="I2084" s="17">
        <f>HYPERLINK("https://docs.wto.org/imrd/directdoc.asp?DDFDocuments/q/G/TBTN17/TPKM261A1.pdf","EN")</f>
      </c>
      <c r="J2084" s="17">
        <f>HYPERLINK("https://docs.wto.org/imrd/directdoc.asp?DDFDocuments/r/G/TBTN17/TPKM261A1.pdf","FR")</f>
      </c>
      <c r="K2084" s="17">
        <f>HYPERLINK("https://docs.wto.org/imrd/directdoc.asp?DDFDocuments/s/G/TBTN17/TPKM261A1.pdf","ES")</f>
      </c>
    </row>
    <row r="2085">
      <c r="A2085" s="11" t="s">
        <v>4519</v>
      </c>
      <c r="B2085" s="12" t="s">
        <v>280</v>
      </c>
      <c r="C2085" s="13">
        <v>42845</v>
      </c>
      <c r="D2085" s="14" t="s">
        <v>51</v>
      </c>
      <c r="E2085" s="15" t="s">
        <v>4520</v>
      </c>
      <c r="F2085" s="16"/>
      <c r="G2085" s="15"/>
      <c r="H2085" s="15" t="s">
        <v>54</v>
      </c>
      <c r="I2085" s="17">
        <f>HYPERLINK("https://docs.wto.org/imrd/directdoc.asp?DDFDocuments/t/G/TBTN17/ARG313A1.DOC","EN")</f>
      </c>
      <c r="J2085" s="17">
        <f>HYPERLINK("https://docs.wto.org/imrd/directdoc.asp?DDFDocuments/u/G/TBTN17/ARG313A1.DOC","FR")</f>
      </c>
      <c r="K2085" s="17">
        <f>HYPERLINK("https://docs.wto.org/imrd/directdoc.asp?DDFDocuments/v/G/TBTN17/ARG313A1.DOC","ES")</f>
      </c>
    </row>
    <row r="2086">
      <c r="A2086" s="11" t="s">
        <v>4521</v>
      </c>
      <c r="B2086" s="12" t="s">
        <v>280</v>
      </c>
      <c r="C2086" s="13">
        <v>42845</v>
      </c>
      <c r="D2086" s="14" t="s">
        <v>51</v>
      </c>
      <c r="E2086" s="15"/>
      <c r="F2086" s="16"/>
      <c r="G2086" s="15"/>
      <c r="H2086" s="15"/>
      <c r="I2086" s="17"/>
      <c r="J2086" s="17"/>
      <c r="K2086" s="17"/>
    </row>
    <row r="2087">
      <c r="A2087" s="11" t="s">
        <v>4522</v>
      </c>
      <c r="B2087" s="12" t="s">
        <v>83</v>
      </c>
      <c r="C2087" s="13">
        <v>42845</v>
      </c>
      <c r="D2087" s="14" t="s">
        <v>51</v>
      </c>
      <c r="E2087" s="15" t="s">
        <v>4523</v>
      </c>
      <c r="F2087" s="16" t="s">
        <v>4524</v>
      </c>
      <c r="G2087" s="15"/>
      <c r="H2087" s="15" t="s">
        <v>54</v>
      </c>
      <c r="I2087" s="17">
        <f>HYPERLINK("https://docs.wto.org/imrd/directdoc.asp?DDFDocuments/t/G/TBTN16/BRA680A1.DOC","EN")</f>
      </c>
      <c r="J2087" s="17">
        <f>HYPERLINK("https://docs.wto.org/imrd/directdoc.asp?DDFDocuments/u/G/TBTN16/BRA680A1.DOC","FR")</f>
      </c>
      <c r="K2087" s="17">
        <f>HYPERLINK("https://docs.wto.org/imrd/directdoc.asp?DDFDocuments/v/G/TBTN16/BRA680A1.DOC","ES")</f>
      </c>
    </row>
    <row r="2088">
      <c r="A2088" s="11" t="s">
        <v>4525</v>
      </c>
      <c r="B2088" s="12" t="s">
        <v>1301</v>
      </c>
      <c r="C2088" s="13">
        <v>42845</v>
      </c>
      <c r="D2088" s="14" t="s">
        <v>13</v>
      </c>
      <c r="E2088" s="15" t="s">
        <v>4526</v>
      </c>
      <c r="F2088" s="16"/>
      <c r="G2088" s="15"/>
      <c r="H2088" s="15" t="s">
        <v>16</v>
      </c>
      <c r="I2088" s="17">
        <f>HYPERLINK("https://docs.wto.org/imrd/directdoc.asp?DDFDocuments/t/G/TBTN17/CRI166.DOC","EN")</f>
      </c>
      <c r="J2088" s="17">
        <f>HYPERLINK("https://docs.wto.org/imrd/directdoc.asp?DDFDocuments/u/G/TBTN17/CRI166.DOC","FR")</f>
      </c>
      <c r="K2088" s="17">
        <f>HYPERLINK("https://docs.wto.org/imrd/directdoc.asp?DDFDocuments/v/G/TBTN17/CRI166.DOC","ES")</f>
      </c>
    </row>
    <row r="2089">
      <c r="A2089" s="11" t="s">
        <v>4527</v>
      </c>
      <c r="B2089" s="12" t="s">
        <v>369</v>
      </c>
      <c r="C2089" s="13">
        <v>42845</v>
      </c>
      <c r="D2089" s="14" t="s">
        <v>51</v>
      </c>
      <c r="E2089" s="15"/>
      <c r="F2089" s="16"/>
      <c r="G2089" s="15" t="s">
        <v>1383</v>
      </c>
      <c r="H2089" s="15" t="s">
        <v>772</v>
      </c>
      <c r="I2089" s="17">
        <f>HYPERLINK("https://docs.wto.org/imrd/directdoc.asp?DDFDocuments/t/G/TBTN12/ECU92A3.DOC","EN")</f>
      </c>
      <c r="J2089" s="17">
        <f>HYPERLINK("https://docs.wto.org/imrd/directdoc.asp?DDFDocuments/u/G/TBTN12/ECU92A3.DOC","FR")</f>
      </c>
      <c r="K2089" s="17">
        <f>HYPERLINK("https://docs.wto.org/imrd/directdoc.asp?DDFDocuments/v/G/TBTN12/ECU92A3.DOC","ES")</f>
      </c>
    </row>
    <row r="2090">
      <c r="A2090" s="11" t="s">
        <v>4528</v>
      </c>
      <c r="B2090" s="12" t="s">
        <v>1758</v>
      </c>
      <c r="C2090" s="13">
        <v>42845</v>
      </c>
      <c r="D2090" s="14" t="s">
        <v>13</v>
      </c>
      <c r="E2090" s="15" t="s">
        <v>4529</v>
      </c>
      <c r="F2090" s="16"/>
      <c r="G2090" s="15"/>
      <c r="H2090" s="15" t="s">
        <v>42</v>
      </c>
      <c r="I2090" s="17">
        <f>HYPERLINK("https://docs.wto.org/imrd/directdoc.asp?DDFDocuments/q/G/TBTN17/ITA29.pdf","EN")</f>
      </c>
      <c r="J2090" s="17">
        <f>HYPERLINK("https://docs.wto.org/imrd/directdoc.asp?DDFDocuments/r/G/TBTN17/ITA29.pdf","FR")</f>
      </c>
      <c r="K2090" s="17">
        <f>HYPERLINK("https://docs.wto.org/imrd/directdoc.asp?DDFDocuments/s/G/TBTN17/ITA29.pdf","ES")</f>
      </c>
    </row>
    <row r="2091">
      <c r="A2091" s="11" t="s">
        <v>4530</v>
      </c>
      <c r="B2091" s="12" t="s">
        <v>44</v>
      </c>
      <c r="C2091" s="13">
        <v>42845</v>
      </c>
      <c r="D2091" s="14" t="s">
        <v>51</v>
      </c>
      <c r="E2091" s="15"/>
      <c r="F2091" s="16" t="s">
        <v>4071</v>
      </c>
      <c r="G2091" s="15"/>
      <c r="H2091" s="15" t="s">
        <v>54</v>
      </c>
      <c r="I2091" s="17"/>
      <c r="J2091" s="17"/>
      <c r="K2091" s="17"/>
    </row>
    <row r="2092">
      <c r="A2092" s="11" t="s">
        <v>4531</v>
      </c>
      <c r="B2092" s="12" t="s">
        <v>2796</v>
      </c>
      <c r="C2092" s="13">
        <v>42845</v>
      </c>
      <c r="D2092" s="14" t="s">
        <v>13</v>
      </c>
      <c r="E2092" s="15" t="s">
        <v>4532</v>
      </c>
      <c r="F2092" s="16"/>
      <c r="G2092" s="15"/>
      <c r="H2092" s="15" t="s">
        <v>149</v>
      </c>
      <c r="I2092" s="17">
        <f>HYPERLINK("https://docs.wto.org/imrd/directdoc.asp?DDFDocuments/t/G/TBTN17/RUS83.DOC","EN")</f>
      </c>
      <c r="J2092" s="17">
        <f>HYPERLINK("https://docs.wto.org/imrd/directdoc.asp?DDFDocuments/u/G/TBTN17/RUS83.DOC","FR")</f>
      </c>
      <c r="K2092" s="17">
        <f>HYPERLINK("https://docs.wto.org/imrd/directdoc.asp?DDFDocuments/v/G/TBTN17/RUS83.DOC","ES")</f>
      </c>
    </row>
    <row r="2093">
      <c r="A2093" s="11" t="s">
        <v>4533</v>
      </c>
      <c r="B2093" s="12" t="s">
        <v>185</v>
      </c>
      <c r="C2093" s="13">
        <v>42845</v>
      </c>
      <c r="D2093" s="14" t="s">
        <v>13</v>
      </c>
      <c r="E2093" s="15"/>
      <c r="F2093" s="16" t="s">
        <v>4534</v>
      </c>
      <c r="G2093" s="15" t="s">
        <v>459</v>
      </c>
      <c r="H2093" s="15" t="s">
        <v>37</v>
      </c>
      <c r="I2093" s="17">
        <f>HYPERLINK("https://docs.wto.org/imrd/directdoc.asp?DDFDocuments/t/G/TBTN17/UGA641.DOC","EN")</f>
      </c>
      <c r="J2093" s="17">
        <f>HYPERLINK("https://docs.wto.org/imrd/directdoc.asp?DDFDocuments/u/G/TBTN17/UGA641.DOC","FR")</f>
      </c>
      <c r="K2093" s="17">
        <f>HYPERLINK("https://docs.wto.org/imrd/directdoc.asp?DDFDocuments/v/G/TBTN17/UGA641.DOC","ES")</f>
      </c>
    </row>
    <row r="2094">
      <c r="A2094" s="11" t="s">
        <v>4535</v>
      </c>
      <c r="B2094" s="12" t="s">
        <v>185</v>
      </c>
      <c r="C2094" s="13">
        <v>42845</v>
      </c>
      <c r="D2094" s="14" t="s">
        <v>13</v>
      </c>
      <c r="E2094" s="15" t="s">
        <v>4536</v>
      </c>
      <c r="F2094" s="16" t="s">
        <v>458</v>
      </c>
      <c r="G2094" s="15" t="s">
        <v>459</v>
      </c>
      <c r="H2094" s="15" t="s">
        <v>37</v>
      </c>
      <c r="I2094" s="17">
        <f>HYPERLINK("https://docs.wto.org/imrd/directdoc.asp?DDFDocuments/t/G/TBTN17/UGA642.DOC","EN")</f>
      </c>
      <c r="J2094" s="17">
        <f>HYPERLINK("https://docs.wto.org/imrd/directdoc.asp?DDFDocuments/u/G/TBTN17/UGA642.DOC","FR")</f>
      </c>
      <c r="K2094" s="17">
        <f>HYPERLINK("https://docs.wto.org/imrd/directdoc.asp?DDFDocuments/v/G/TBTN17/UGA642.DOC","ES")</f>
      </c>
    </row>
    <row r="2095">
      <c r="A2095" s="11" t="s">
        <v>4537</v>
      </c>
      <c r="B2095" s="12" t="s">
        <v>56</v>
      </c>
      <c r="C2095" s="13">
        <v>42845</v>
      </c>
      <c r="D2095" s="14" t="s">
        <v>51</v>
      </c>
      <c r="E2095" s="15" t="s">
        <v>4538</v>
      </c>
      <c r="F2095" s="16" t="s">
        <v>4539</v>
      </c>
      <c r="G2095" s="15" t="s">
        <v>4540</v>
      </c>
      <c r="H2095" s="15" t="s">
        <v>59</v>
      </c>
      <c r="I2095" s="17">
        <f>HYPERLINK("https://docs.wto.org/imrd/directdoc.asp?DDFDocuments/q/G/TBTN17/USA1274A1.pdf","EN")</f>
      </c>
      <c r="J2095" s="17">
        <f>HYPERLINK("https://docs.wto.org/imrd/directdoc.asp?DDFDocuments/r/G/TBTN17/USA1274A1.pdf","FR")</f>
      </c>
      <c r="K2095" s="17">
        <f>HYPERLINK("https://docs.wto.org/imrd/directdoc.asp?DDFDocuments/s/G/TBTN17/USA1274A1.pdf","ES")</f>
      </c>
    </row>
    <row r="2096">
      <c r="A2096" s="11" t="s">
        <v>4541</v>
      </c>
      <c r="B2096" s="12" t="s">
        <v>309</v>
      </c>
      <c r="C2096" s="13">
        <v>42844</v>
      </c>
      <c r="D2096" s="14" t="s">
        <v>13</v>
      </c>
      <c r="E2096" s="15" t="s">
        <v>4542</v>
      </c>
      <c r="F2096" s="16"/>
      <c r="G2096" s="15"/>
      <c r="H2096" s="15" t="s">
        <v>4543</v>
      </c>
      <c r="I2096" s="17">
        <f>HYPERLINK("https://docs.wto.org/imrd/directdoc.asp?DDFDocuments/t/G/TBTN17/CHL400.DOC","EN")</f>
      </c>
      <c r="J2096" s="17">
        <f>HYPERLINK("https://docs.wto.org/imrd/directdoc.asp?DDFDocuments/u/G/TBTN17/CHL400.DOC","FR")</f>
      </c>
      <c r="K2096" s="17">
        <f>HYPERLINK("https://docs.wto.org/imrd/directdoc.asp?DDFDocuments/v/G/TBTN17/CHL400.DOC","ES")</f>
      </c>
    </row>
    <row r="2097">
      <c r="A2097" s="11" t="s">
        <v>4544</v>
      </c>
      <c r="B2097" s="12" t="s">
        <v>126</v>
      </c>
      <c r="C2097" s="13">
        <v>42844</v>
      </c>
      <c r="D2097" s="14" t="s">
        <v>13</v>
      </c>
      <c r="E2097" s="15" t="s">
        <v>4545</v>
      </c>
      <c r="F2097" s="16"/>
      <c r="G2097" s="15"/>
      <c r="H2097" s="15" t="s">
        <v>16</v>
      </c>
      <c r="I2097" s="17">
        <f>HYPERLINK("https://docs.wto.org/imrd/directdoc.asp?DDFDocuments/q/G/TBTN17/TPKM270.pdf","EN")</f>
      </c>
      <c r="J2097" s="17">
        <f>HYPERLINK("https://docs.wto.org/imrd/directdoc.asp?DDFDocuments/r/G/TBTN17/TPKM270.pdf","FR")</f>
      </c>
      <c r="K2097" s="17">
        <f>HYPERLINK("https://docs.wto.org/imrd/directdoc.asp?DDFDocuments/s/G/TBTN17/TPKM270.pdf","ES")</f>
      </c>
    </row>
    <row r="2098">
      <c r="A2098" s="11" t="s">
        <v>4546</v>
      </c>
      <c r="B2098" s="12" t="s">
        <v>185</v>
      </c>
      <c r="C2098" s="13">
        <v>42844</v>
      </c>
      <c r="D2098" s="14" t="s">
        <v>13</v>
      </c>
      <c r="E2098" s="15"/>
      <c r="F2098" s="16" t="s">
        <v>458</v>
      </c>
      <c r="G2098" s="15" t="s">
        <v>4410</v>
      </c>
      <c r="H2098" s="15" t="s">
        <v>142</v>
      </c>
      <c r="I2098" s="17">
        <f>HYPERLINK("https://docs.wto.org/imrd/directdoc.asp?DDFDocuments/t/G/TBTN17/UGA634.DOC","EN")</f>
      </c>
      <c r="J2098" s="17">
        <f>HYPERLINK("https://docs.wto.org/imrd/directdoc.asp?DDFDocuments/u/G/TBTN17/UGA634.DOC","FR")</f>
      </c>
      <c r="K2098" s="17">
        <f>HYPERLINK("https://docs.wto.org/imrd/directdoc.asp?DDFDocuments/v/G/TBTN17/UGA634.DOC","ES")</f>
      </c>
    </row>
    <row r="2099">
      <c r="A2099" s="11" t="s">
        <v>4547</v>
      </c>
      <c r="B2099" s="12" t="s">
        <v>185</v>
      </c>
      <c r="C2099" s="13">
        <v>42844</v>
      </c>
      <c r="D2099" s="14" t="s">
        <v>13</v>
      </c>
      <c r="E2099" s="15"/>
      <c r="F2099" s="16" t="s">
        <v>4409</v>
      </c>
      <c r="G2099" s="15" t="s">
        <v>4393</v>
      </c>
      <c r="H2099" s="15" t="s">
        <v>142</v>
      </c>
      <c r="I2099" s="17">
        <f>HYPERLINK("https://docs.wto.org/imrd/directdoc.asp?DDFDocuments/t/G/TBTN17/UGA635.DOC","EN")</f>
      </c>
      <c r="J2099" s="17">
        <f>HYPERLINK("https://docs.wto.org/imrd/directdoc.asp?DDFDocuments/u/G/TBTN17/UGA635.DOC","FR")</f>
      </c>
      <c r="K2099" s="17">
        <f>HYPERLINK("https://docs.wto.org/imrd/directdoc.asp?DDFDocuments/v/G/TBTN17/UGA635.DOC","ES")</f>
      </c>
    </row>
    <row r="2100">
      <c r="A2100" s="11" t="s">
        <v>4548</v>
      </c>
      <c r="B2100" s="12" t="s">
        <v>185</v>
      </c>
      <c r="C2100" s="13">
        <v>42844</v>
      </c>
      <c r="D2100" s="14" t="s">
        <v>13</v>
      </c>
      <c r="E2100" s="15"/>
      <c r="F2100" s="16" t="s">
        <v>458</v>
      </c>
      <c r="G2100" s="15" t="s">
        <v>459</v>
      </c>
      <c r="H2100" s="15" t="s">
        <v>142</v>
      </c>
      <c r="I2100" s="17">
        <f>HYPERLINK("https://docs.wto.org/imrd/directdoc.asp?DDFDocuments/t/G/TBTN17/UGA636.DOC","EN")</f>
      </c>
      <c r="J2100" s="17">
        <f>HYPERLINK("https://docs.wto.org/imrd/directdoc.asp?DDFDocuments/u/G/TBTN17/UGA636.DOC","FR")</f>
      </c>
      <c r="K2100" s="17">
        <f>HYPERLINK("https://docs.wto.org/imrd/directdoc.asp?DDFDocuments/v/G/TBTN17/UGA636.DOC","ES")</f>
      </c>
    </row>
    <row r="2101">
      <c r="A2101" s="11" t="s">
        <v>4549</v>
      </c>
      <c r="B2101" s="12" t="s">
        <v>185</v>
      </c>
      <c r="C2101" s="13">
        <v>42844</v>
      </c>
      <c r="D2101" s="14" t="s">
        <v>13</v>
      </c>
      <c r="E2101" s="15" t="s">
        <v>4550</v>
      </c>
      <c r="F2101" s="16"/>
      <c r="G2101" s="15" t="s">
        <v>117</v>
      </c>
      <c r="H2101" s="15" t="s">
        <v>142</v>
      </c>
      <c r="I2101" s="17">
        <f>HYPERLINK("https://docs.wto.org/imrd/directdoc.asp?DDFDocuments/t/G/TBTN17/UGA637.DOC","EN")</f>
      </c>
      <c r="J2101" s="17">
        <f>HYPERLINK("https://docs.wto.org/imrd/directdoc.asp?DDFDocuments/u/G/TBTN17/UGA637.DOC","FR")</f>
      </c>
      <c r="K2101" s="17">
        <f>HYPERLINK("https://docs.wto.org/imrd/directdoc.asp?DDFDocuments/v/G/TBTN17/UGA637.DOC","ES")</f>
      </c>
    </row>
    <row r="2102">
      <c r="A2102" s="11" t="s">
        <v>4551</v>
      </c>
      <c r="B2102" s="12" t="s">
        <v>185</v>
      </c>
      <c r="C2102" s="13">
        <v>42844</v>
      </c>
      <c r="D2102" s="14" t="s">
        <v>13</v>
      </c>
      <c r="E2102" s="15"/>
      <c r="F2102" s="16"/>
      <c r="G2102" s="15" t="s">
        <v>4552</v>
      </c>
      <c r="H2102" s="15" t="s">
        <v>142</v>
      </c>
      <c r="I2102" s="17">
        <f>HYPERLINK("https://docs.wto.org/imrd/directdoc.asp?DDFDocuments/q/G/TBTN17/UGA638.pdf","EN")</f>
      </c>
      <c r="J2102" s="17">
        <f>HYPERLINK("https://docs.wto.org/imrd/directdoc.asp?DDFDocuments/r/G/TBTN17/UGA638.pdf","FR")</f>
      </c>
      <c r="K2102" s="17">
        <f>HYPERLINK("https://docs.wto.org/imrd/directdoc.asp?DDFDocuments/s/G/TBTN17/UGA638.pdf","ES")</f>
      </c>
    </row>
    <row r="2103">
      <c r="A2103" s="11" t="s">
        <v>4553</v>
      </c>
      <c r="B2103" s="12" t="s">
        <v>185</v>
      </c>
      <c r="C2103" s="13">
        <v>42844</v>
      </c>
      <c r="D2103" s="14" t="s">
        <v>13</v>
      </c>
      <c r="E2103" s="15"/>
      <c r="F2103" s="16" t="s">
        <v>4554</v>
      </c>
      <c r="G2103" s="15" t="s">
        <v>4555</v>
      </c>
      <c r="H2103" s="15" t="s">
        <v>142</v>
      </c>
      <c r="I2103" s="17">
        <f>HYPERLINK("https://docs.wto.org/imrd/directdoc.asp?DDFDocuments/t/G/TBTN17/UGA639.DOC","EN")</f>
      </c>
      <c r="J2103" s="17">
        <f>HYPERLINK("https://docs.wto.org/imrd/directdoc.asp?DDFDocuments/u/G/TBTN17/UGA639.DOC","FR")</f>
      </c>
      <c r="K2103" s="17">
        <f>HYPERLINK("https://docs.wto.org/imrd/directdoc.asp?DDFDocuments/v/G/TBTN17/UGA639.DOC","ES")</f>
      </c>
    </row>
    <row r="2104">
      <c r="A2104" s="11" t="s">
        <v>4556</v>
      </c>
      <c r="B2104" s="12" t="s">
        <v>185</v>
      </c>
      <c r="C2104" s="13">
        <v>42844</v>
      </c>
      <c r="D2104" s="14" t="s">
        <v>13</v>
      </c>
      <c r="E2104" s="15" t="s">
        <v>4557</v>
      </c>
      <c r="F2104" s="16" t="s">
        <v>4558</v>
      </c>
      <c r="G2104" s="15" t="s">
        <v>4559</v>
      </c>
      <c r="H2104" s="15" t="s">
        <v>142</v>
      </c>
      <c r="I2104" s="17">
        <f>HYPERLINK("https://docs.wto.org/imrd/directdoc.asp?DDFDocuments/t/G/TBTN17/UGA640.DOC","EN")</f>
      </c>
      <c r="J2104" s="17">
        <f>HYPERLINK("https://docs.wto.org/imrd/directdoc.asp?DDFDocuments/u/G/TBTN17/UGA640.DOC","FR")</f>
      </c>
      <c r="K2104" s="17">
        <f>HYPERLINK("https://docs.wto.org/imrd/directdoc.asp?DDFDocuments/v/G/TBTN17/UGA640.DOC","ES")</f>
      </c>
    </row>
    <row r="2105">
      <c r="A2105" s="11" t="s">
        <v>4560</v>
      </c>
      <c r="B2105" s="12" t="s">
        <v>56</v>
      </c>
      <c r="C2105" s="13">
        <v>42844</v>
      </c>
      <c r="D2105" s="14" t="s">
        <v>51</v>
      </c>
      <c r="E2105" s="15" t="s">
        <v>4561</v>
      </c>
      <c r="F2105" s="16" t="s">
        <v>4562</v>
      </c>
      <c r="G2105" s="15" t="s">
        <v>4563</v>
      </c>
      <c r="H2105" s="15" t="s">
        <v>772</v>
      </c>
      <c r="I2105" s="17">
        <f>HYPERLINK("https://docs.wto.org/imrd/directdoc.asp?DDFDocuments/t/G/TBTN17/USA1261A1.DOC","EN")</f>
      </c>
      <c r="J2105" s="17">
        <f>HYPERLINK("https://docs.wto.org/imrd/directdoc.asp?DDFDocuments/u/G/TBTN17/USA1261A1.DOC","FR")</f>
      </c>
      <c r="K2105" s="17">
        <f>HYPERLINK("https://docs.wto.org/imrd/directdoc.asp?DDFDocuments/v/G/TBTN17/USA1261A1.DOC","ES")</f>
      </c>
    </row>
    <row r="2106">
      <c r="A2106" s="11" t="s">
        <v>4564</v>
      </c>
      <c r="B2106" s="12" t="s">
        <v>56</v>
      </c>
      <c r="C2106" s="13">
        <v>42844</v>
      </c>
      <c r="D2106" s="14" t="s">
        <v>51</v>
      </c>
      <c r="E2106" s="15" t="s">
        <v>61</v>
      </c>
      <c r="F2106" s="16" t="s">
        <v>62</v>
      </c>
      <c r="G2106" s="15" t="s">
        <v>3638</v>
      </c>
      <c r="H2106" s="15" t="s">
        <v>64</v>
      </c>
      <c r="I2106" s="17">
        <f>HYPERLINK("https://docs.wto.org/imrd/directdoc.asp?DDFDocuments/q/G/TBTN17/USA1273A1.pdf","EN")</f>
      </c>
      <c r="J2106" s="17">
        <f>HYPERLINK("https://docs.wto.org/imrd/directdoc.asp?DDFDocuments/r/G/TBTN17/USA1273A1.pdf","FR")</f>
      </c>
      <c r="K2106" s="17">
        <f>HYPERLINK("https://docs.wto.org/imrd/directdoc.asp?DDFDocuments/s/G/TBTN17/USA1273A1.pdf","ES")</f>
      </c>
    </row>
    <row r="2107">
      <c r="A2107" s="11" t="s">
        <v>4565</v>
      </c>
      <c r="B2107" s="12" t="s">
        <v>56</v>
      </c>
      <c r="C2107" s="13">
        <v>42844</v>
      </c>
      <c r="D2107" s="14" t="s">
        <v>13</v>
      </c>
      <c r="E2107" s="15" t="s">
        <v>4566</v>
      </c>
      <c r="F2107" s="16"/>
      <c r="G2107" s="15" t="s">
        <v>4567</v>
      </c>
      <c r="H2107" s="15" t="s">
        <v>16</v>
      </c>
      <c r="I2107" s="17">
        <f>HYPERLINK("https://docs.wto.org/imrd/directdoc.asp?DDFDocuments/t/G/TBTN17/USA1286.DOC","EN")</f>
      </c>
      <c r="J2107" s="17">
        <f>HYPERLINK("https://docs.wto.org/imrd/directdoc.asp?DDFDocuments/u/G/TBTN17/USA1286.DOC","FR")</f>
      </c>
      <c r="K2107" s="17">
        <f>HYPERLINK("https://docs.wto.org/imrd/directdoc.asp?DDFDocuments/v/G/TBTN17/USA1286.DOC","ES")</f>
      </c>
    </row>
    <row r="2108">
      <c r="A2108" s="11" t="s">
        <v>4568</v>
      </c>
      <c r="B2108" s="12" t="s">
        <v>56</v>
      </c>
      <c r="C2108" s="13">
        <v>42844</v>
      </c>
      <c r="D2108" s="14" t="s">
        <v>13</v>
      </c>
      <c r="E2108" s="15" t="s">
        <v>4381</v>
      </c>
      <c r="F2108" s="16"/>
      <c r="G2108" s="15" t="s">
        <v>4569</v>
      </c>
      <c r="H2108" s="15" t="s">
        <v>198</v>
      </c>
      <c r="I2108" s="17">
        <f>HYPERLINK("https://docs.wto.org/imrd/directdoc.asp?DDFDocuments/t/G/TBTN17/USA1287.DOC","EN")</f>
      </c>
      <c r="J2108" s="17">
        <f>HYPERLINK("https://docs.wto.org/imrd/directdoc.asp?DDFDocuments/u/G/TBTN17/USA1287.DOC","FR")</f>
      </c>
      <c r="K2108" s="17">
        <f>HYPERLINK("https://docs.wto.org/imrd/directdoc.asp?DDFDocuments/v/G/TBTN17/USA1287.DOC","ES")</f>
      </c>
    </row>
    <row r="2109">
      <c r="A2109" s="11" t="s">
        <v>4570</v>
      </c>
      <c r="B2109" s="12" t="s">
        <v>83</v>
      </c>
      <c r="C2109" s="13">
        <v>42843</v>
      </c>
      <c r="D2109" s="14" t="s">
        <v>13</v>
      </c>
      <c r="E2109" s="15" t="s">
        <v>4571</v>
      </c>
      <c r="F2109" s="16"/>
      <c r="G2109" s="15"/>
      <c r="H2109" s="15" t="s">
        <v>16</v>
      </c>
      <c r="I2109" s="17">
        <f>HYPERLINK("https://docs.wto.org/imrd/directdoc.asp?DDFDocuments/t/G/TBTN17/BRA710.DOC","EN")</f>
      </c>
      <c r="J2109" s="17">
        <f>HYPERLINK("https://docs.wto.org/imrd/directdoc.asp?DDFDocuments/u/G/TBTN17/BRA710.DOC","FR")</f>
      </c>
      <c r="K2109" s="17">
        <f>HYPERLINK("https://docs.wto.org/imrd/directdoc.asp?DDFDocuments/v/G/TBTN17/BRA710.DOC","ES")</f>
      </c>
    </row>
    <row r="2110">
      <c r="A2110" s="11" t="s">
        <v>4572</v>
      </c>
      <c r="B2110" s="12" t="s">
        <v>83</v>
      </c>
      <c r="C2110" s="13">
        <v>42843</v>
      </c>
      <c r="D2110" s="14" t="s">
        <v>13</v>
      </c>
      <c r="E2110" s="15" t="s">
        <v>4573</v>
      </c>
      <c r="F2110" s="16"/>
      <c r="G2110" s="15"/>
      <c r="H2110" s="15" t="s">
        <v>16</v>
      </c>
      <c r="I2110" s="17">
        <f>HYPERLINK("https://docs.wto.org/imrd/directdoc.asp?DDFDocuments/t/G/TBTN17/BRA711.DOC","EN")</f>
      </c>
      <c r="J2110" s="17">
        <f>HYPERLINK("https://docs.wto.org/imrd/directdoc.asp?DDFDocuments/u/G/TBTN17/BRA711.DOC","FR")</f>
      </c>
      <c r="K2110" s="17">
        <f>HYPERLINK("https://docs.wto.org/imrd/directdoc.asp?DDFDocuments/v/G/TBTN17/BRA711.DOC","ES")</f>
      </c>
    </row>
    <row r="2111">
      <c r="A2111" s="11" t="s">
        <v>4574</v>
      </c>
      <c r="B2111" s="12" t="s">
        <v>83</v>
      </c>
      <c r="C2111" s="13">
        <v>42843</v>
      </c>
      <c r="D2111" s="14" t="s">
        <v>13</v>
      </c>
      <c r="E2111" s="15" t="s">
        <v>4575</v>
      </c>
      <c r="F2111" s="16"/>
      <c r="G2111" s="15"/>
      <c r="H2111" s="15" t="s">
        <v>16</v>
      </c>
      <c r="I2111" s="17">
        <f>HYPERLINK("https://docs.wto.org/imrd/directdoc.asp?DDFDocuments/q/G/TBTN17/BRA712.pdf","EN")</f>
      </c>
      <c r="J2111" s="17">
        <f>HYPERLINK("https://docs.wto.org/imrd/directdoc.asp?DDFDocuments/r/G/TBTN17/BRA712.pdf","FR")</f>
      </c>
      <c r="K2111" s="17">
        <f>HYPERLINK("https://docs.wto.org/imrd/directdoc.asp?DDFDocuments/s/G/TBTN17/BRA712.pdf","ES")</f>
      </c>
    </row>
    <row r="2112">
      <c r="A2112" s="11" t="s">
        <v>4576</v>
      </c>
      <c r="B2112" s="12" t="s">
        <v>83</v>
      </c>
      <c r="C2112" s="13">
        <v>42843</v>
      </c>
      <c r="D2112" s="14" t="s">
        <v>13</v>
      </c>
      <c r="E2112" s="15" t="s">
        <v>4577</v>
      </c>
      <c r="F2112" s="16"/>
      <c r="G2112" s="15"/>
      <c r="H2112" s="15" t="s">
        <v>16</v>
      </c>
      <c r="I2112" s="17">
        <f>HYPERLINK("https://docs.wto.org/imrd/directdoc.asp?DDFDocuments/t/G/TBTN17/BRA713.DOC","EN")</f>
      </c>
      <c r="J2112" s="17">
        <f>HYPERLINK("https://docs.wto.org/imrd/directdoc.asp?DDFDocuments/u/G/TBTN17/BRA713.DOC","FR")</f>
      </c>
      <c r="K2112" s="17">
        <f>HYPERLINK("https://docs.wto.org/imrd/directdoc.asp?DDFDocuments/v/G/TBTN17/BRA713.DOC","ES")</f>
      </c>
    </row>
    <row r="2113">
      <c r="A2113" s="11" t="s">
        <v>4578</v>
      </c>
      <c r="B2113" s="12" t="s">
        <v>309</v>
      </c>
      <c r="C2113" s="13">
        <v>42843</v>
      </c>
      <c r="D2113" s="14" t="s">
        <v>51</v>
      </c>
      <c r="E2113" s="15"/>
      <c r="F2113" s="16"/>
      <c r="G2113" s="15"/>
      <c r="H2113" s="15" t="s">
        <v>54</v>
      </c>
      <c r="I2113" s="17"/>
      <c r="J2113" s="17"/>
      <c r="K2113" s="17"/>
    </row>
    <row r="2114">
      <c r="A2114" s="11" t="s">
        <v>4579</v>
      </c>
      <c r="B2114" s="12" t="s">
        <v>309</v>
      </c>
      <c r="C2114" s="13">
        <v>42843</v>
      </c>
      <c r="D2114" s="14" t="s">
        <v>51</v>
      </c>
      <c r="E2114" s="15"/>
      <c r="F2114" s="16"/>
      <c r="G2114" s="15"/>
      <c r="H2114" s="15" t="s">
        <v>59</v>
      </c>
      <c r="I2114" s="17"/>
      <c r="J2114" s="17"/>
      <c r="K2114" s="17"/>
    </row>
    <row r="2115">
      <c r="A2115" s="11" t="s">
        <v>4580</v>
      </c>
      <c r="B2115" s="12" t="s">
        <v>309</v>
      </c>
      <c r="C2115" s="13">
        <v>42843</v>
      </c>
      <c r="D2115" s="14" t="s">
        <v>13</v>
      </c>
      <c r="E2115" s="15" t="s">
        <v>4581</v>
      </c>
      <c r="F2115" s="16"/>
      <c r="G2115" s="15"/>
      <c r="H2115" s="15" t="s">
        <v>16</v>
      </c>
      <c r="I2115" s="17">
        <f>HYPERLINK("https://docs.wto.org/imrd/directdoc.asp?DDFDocuments/t/G/TBTN17/CHL398.DOC","EN")</f>
      </c>
      <c r="J2115" s="17">
        <f>HYPERLINK("https://docs.wto.org/imrd/directdoc.asp?DDFDocuments/u/G/TBTN17/CHL398.DOC","FR")</f>
      </c>
      <c r="K2115" s="17">
        <f>HYPERLINK("https://docs.wto.org/imrd/directdoc.asp?DDFDocuments/v/G/TBTN17/CHL398.DOC","ES")</f>
      </c>
    </row>
    <row r="2116">
      <c r="A2116" s="11" t="s">
        <v>4582</v>
      </c>
      <c r="B2116" s="12" t="s">
        <v>309</v>
      </c>
      <c r="C2116" s="13">
        <v>42843</v>
      </c>
      <c r="D2116" s="14" t="s">
        <v>13</v>
      </c>
      <c r="E2116" s="15" t="s">
        <v>4583</v>
      </c>
      <c r="F2116" s="16"/>
      <c r="G2116" s="15"/>
      <c r="H2116" s="15" t="s">
        <v>16</v>
      </c>
      <c r="I2116" s="17">
        <f>HYPERLINK("https://docs.wto.org/imrd/directdoc.asp?DDFDocuments/t/G/TBTN17/CHL399.DOC","EN")</f>
      </c>
      <c r="J2116" s="17">
        <f>HYPERLINK("https://docs.wto.org/imrd/directdoc.asp?DDFDocuments/u/G/TBTN17/CHL399.DOC","FR")</f>
      </c>
      <c r="K2116" s="17">
        <f>HYPERLINK("https://docs.wto.org/imrd/directdoc.asp?DDFDocuments/v/G/TBTN17/CHL399.DOC","ES")</f>
      </c>
    </row>
    <row r="2117">
      <c r="A2117" s="11" t="s">
        <v>4584</v>
      </c>
      <c r="B2117" s="12" t="s">
        <v>292</v>
      </c>
      <c r="C2117" s="13">
        <v>42843</v>
      </c>
      <c r="D2117" s="14" t="s">
        <v>13</v>
      </c>
      <c r="E2117" s="15" t="s">
        <v>4585</v>
      </c>
      <c r="F2117" s="16"/>
      <c r="G2117" s="15"/>
      <c r="H2117" s="15" t="s">
        <v>68</v>
      </c>
      <c r="I2117" s="17">
        <f>HYPERLINK("https://docs.wto.org/imrd/directdoc.asp?DDFDocuments/t/G/TBTN17/JPN553.DOC","EN")</f>
      </c>
      <c r="J2117" s="17">
        <f>HYPERLINK("https://docs.wto.org/imrd/directdoc.asp?DDFDocuments/u/G/TBTN17/JPN553.DOC","FR")</f>
      </c>
      <c r="K2117" s="17">
        <f>HYPERLINK("https://docs.wto.org/imrd/directdoc.asp?DDFDocuments/v/G/TBTN17/JPN553.DOC","ES")</f>
      </c>
    </row>
    <row r="2118">
      <c r="A2118" s="11" t="s">
        <v>4586</v>
      </c>
      <c r="B2118" s="12" t="s">
        <v>341</v>
      </c>
      <c r="C2118" s="13">
        <v>42843</v>
      </c>
      <c r="D2118" s="14" t="s">
        <v>13</v>
      </c>
      <c r="E2118" s="15" t="s">
        <v>4587</v>
      </c>
      <c r="F2118" s="16"/>
      <c r="G2118" s="15"/>
      <c r="H2118" s="15" t="s">
        <v>198</v>
      </c>
      <c r="I2118" s="17">
        <f>HYPERLINK("https://docs.wto.org/imrd/directdoc.asp?DDFDocuments/t/G/TBTN17/KOR714.DOC","EN")</f>
      </c>
      <c r="J2118" s="17">
        <f>HYPERLINK("https://docs.wto.org/imrd/directdoc.asp?DDFDocuments/u/G/TBTN17/KOR714.DOC","FR")</f>
      </c>
      <c r="K2118" s="17">
        <f>HYPERLINK("https://docs.wto.org/imrd/directdoc.asp?DDFDocuments/v/G/TBTN17/KOR714.DOC","ES")</f>
      </c>
    </row>
    <row r="2119">
      <c r="A2119" s="11" t="s">
        <v>4588</v>
      </c>
      <c r="B2119" s="12" t="s">
        <v>341</v>
      </c>
      <c r="C2119" s="13">
        <v>42843</v>
      </c>
      <c r="D2119" s="14" t="s">
        <v>13</v>
      </c>
      <c r="E2119" s="15" t="s">
        <v>4381</v>
      </c>
      <c r="F2119" s="16"/>
      <c r="G2119" s="15"/>
      <c r="H2119" s="15" t="s">
        <v>16</v>
      </c>
      <c r="I2119" s="17">
        <f>HYPERLINK("https://docs.wto.org/imrd/directdoc.asp?DDFDocuments/t/G/TBTN17/KOR715.DOC","EN")</f>
      </c>
      <c r="J2119" s="17">
        <f>HYPERLINK("https://docs.wto.org/imrd/directdoc.asp?DDFDocuments/u/G/TBTN17/KOR715.DOC","FR")</f>
      </c>
      <c r="K2119" s="17">
        <f>HYPERLINK("https://docs.wto.org/imrd/directdoc.asp?DDFDocuments/v/G/TBTN17/KOR715.DOC","ES")</f>
      </c>
    </row>
    <row r="2120">
      <c r="A2120" s="11" t="s">
        <v>4589</v>
      </c>
      <c r="B2120" s="12" t="s">
        <v>44</v>
      </c>
      <c r="C2120" s="13">
        <v>42843</v>
      </c>
      <c r="D2120" s="14" t="s">
        <v>51</v>
      </c>
      <c r="E2120" s="15" t="s">
        <v>4590</v>
      </c>
      <c r="F2120" s="16"/>
      <c r="G2120" s="15"/>
      <c r="H2120" s="15" t="s">
        <v>232</v>
      </c>
      <c r="I2120" s="17">
        <f>HYPERLINK("https://docs.wto.org/imrd/directdoc.asp?DDFDocuments/t/G/TBTN10/MEX203A4.DOC","EN")</f>
      </c>
      <c r="J2120" s="17">
        <f>HYPERLINK("https://docs.wto.org/imrd/directdoc.asp?DDFDocuments/u/G/TBTN10/MEX203A4.DOC","FR")</f>
      </c>
      <c r="K2120" s="17">
        <f>HYPERLINK("https://docs.wto.org/imrd/directdoc.asp?DDFDocuments/v/G/TBTN10/MEX203A4.DOC","ES")</f>
      </c>
    </row>
    <row r="2121">
      <c r="A2121" s="11" t="s">
        <v>4591</v>
      </c>
      <c r="B2121" s="12" t="s">
        <v>44</v>
      </c>
      <c r="C2121" s="13">
        <v>42843</v>
      </c>
      <c r="D2121" s="14" t="s">
        <v>51</v>
      </c>
      <c r="E2121" s="15" t="s">
        <v>3676</v>
      </c>
      <c r="F2121" s="16" t="s">
        <v>4066</v>
      </c>
      <c r="G2121" s="15"/>
      <c r="H2121" s="15" t="s">
        <v>399</v>
      </c>
      <c r="I2121" s="17">
        <f>HYPERLINK("https://docs.wto.org/imrd/directdoc.asp?DDFDocuments/t/G/TBTN16/MEX300A7.DOC","EN")</f>
      </c>
      <c r="J2121" s="17">
        <f>HYPERLINK("https://docs.wto.org/imrd/directdoc.asp?DDFDocuments/u/G/TBTN16/MEX300A7.DOC","FR")</f>
      </c>
      <c r="K2121" s="17">
        <f>HYPERLINK("https://docs.wto.org/imrd/directdoc.asp?DDFDocuments/v/G/TBTN16/MEX300A7.DOC","ES")</f>
      </c>
    </row>
    <row r="2122">
      <c r="A2122" s="11" t="s">
        <v>4592</v>
      </c>
      <c r="B2122" s="12" t="s">
        <v>44</v>
      </c>
      <c r="C2122" s="13">
        <v>42843</v>
      </c>
      <c r="D2122" s="14" t="s">
        <v>13</v>
      </c>
      <c r="E2122" s="15"/>
      <c r="F2122" s="16" t="s">
        <v>3171</v>
      </c>
      <c r="G2122" s="15"/>
      <c r="H2122" s="15" t="s">
        <v>16</v>
      </c>
      <c r="I2122" s="17">
        <f>HYPERLINK("https://docs.wto.org/imrd/directdoc.asp?DDFDocuments/t/G/TBTN17/MEX356.DOC","EN")</f>
      </c>
      <c r="J2122" s="17">
        <f>HYPERLINK("https://docs.wto.org/imrd/directdoc.asp?DDFDocuments/u/G/TBTN17/MEX356.DOC","FR")</f>
      </c>
      <c r="K2122" s="17">
        <f>HYPERLINK("https://docs.wto.org/imrd/directdoc.asp?DDFDocuments/v/G/TBTN17/MEX356.DOC","ES")</f>
      </c>
    </row>
    <row r="2123">
      <c r="A2123" s="11" t="s">
        <v>4593</v>
      </c>
      <c r="B2123" s="12" t="s">
        <v>631</v>
      </c>
      <c r="C2123" s="13">
        <v>42843</v>
      </c>
      <c r="D2123" s="14" t="s">
        <v>13</v>
      </c>
      <c r="E2123" s="15"/>
      <c r="F2123" s="16"/>
      <c r="G2123" s="15" t="s">
        <v>4594</v>
      </c>
      <c r="H2123" s="15" t="s">
        <v>20</v>
      </c>
      <c r="I2123" s="17">
        <f>HYPERLINK("https://docs.wto.org/imrd/directdoc.asp?DDFDocuments/t/G/TBTN17/RWA55.DOC","EN")</f>
      </c>
      <c r="J2123" s="17">
        <f>HYPERLINK("https://docs.wto.org/imrd/directdoc.asp?DDFDocuments/u/G/TBTN17/RWA55.DOC","FR")</f>
      </c>
      <c r="K2123" s="17">
        <f>HYPERLINK("https://docs.wto.org/imrd/directdoc.asp?DDFDocuments/v/G/TBTN17/RWA55.DOC","ES")</f>
      </c>
    </row>
    <row r="2124">
      <c r="A2124" s="11" t="s">
        <v>4595</v>
      </c>
      <c r="B2124" s="12" t="s">
        <v>126</v>
      </c>
      <c r="C2124" s="13">
        <v>42843</v>
      </c>
      <c r="D2124" s="14" t="s">
        <v>13</v>
      </c>
      <c r="E2124" s="15" t="s">
        <v>4596</v>
      </c>
      <c r="F2124" s="16"/>
      <c r="G2124" s="15"/>
      <c r="H2124" s="15" t="s">
        <v>640</v>
      </c>
      <c r="I2124" s="17">
        <f>HYPERLINK("https://docs.wto.org/imrd/directdoc.asp?DDFDocuments/t/G/TBTN17/TPKM269.DOC","EN")</f>
      </c>
      <c r="J2124" s="17">
        <f>HYPERLINK("https://docs.wto.org/imrd/directdoc.asp?DDFDocuments/u/G/TBTN17/TPKM269.DOC","FR")</f>
      </c>
      <c r="K2124" s="17">
        <f>HYPERLINK("https://docs.wto.org/imrd/directdoc.asp?DDFDocuments/v/G/TBTN17/TPKM269.DOC","ES")</f>
      </c>
    </row>
    <row r="2125">
      <c r="A2125" s="11" t="s">
        <v>4597</v>
      </c>
      <c r="B2125" s="12" t="s">
        <v>185</v>
      </c>
      <c r="C2125" s="13">
        <v>42843</v>
      </c>
      <c r="D2125" s="14" t="s">
        <v>51</v>
      </c>
      <c r="E2125" s="15" t="s">
        <v>4598</v>
      </c>
      <c r="F2125" s="16" t="s">
        <v>4599</v>
      </c>
      <c r="G2125" s="15" t="s">
        <v>4600</v>
      </c>
      <c r="H2125" s="15" t="s">
        <v>3036</v>
      </c>
      <c r="I2125" s="17">
        <f>HYPERLINK("https://docs.wto.org/imrd/directdoc.asp?DDFDocuments/t/G/TBTN15/UGA530A1.DOC","EN")</f>
      </c>
      <c r="J2125" s="17">
        <f>HYPERLINK("https://docs.wto.org/imrd/directdoc.asp?DDFDocuments/u/G/TBTN15/UGA530A1.DOC","FR")</f>
      </c>
      <c r="K2125" s="17">
        <f>HYPERLINK("https://docs.wto.org/imrd/directdoc.asp?DDFDocuments/v/G/TBTN15/UGA530A1.DOC","ES")</f>
      </c>
    </row>
    <row r="2126">
      <c r="A2126" s="11" t="s">
        <v>4601</v>
      </c>
      <c r="B2126" s="12" t="s">
        <v>185</v>
      </c>
      <c r="C2126" s="13">
        <v>42843</v>
      </c>
      <c r="D2126" s="14" t="s">
        <v>51</v>
      </c>
      <c r="E2126" s="15"/>
      <c r="F2126" s="16"/>
      <c r="G2126" s="15" t="s">
        <v>4602</v>
      </c>
      <c r="H2126" s="15" t="s">
        <v>3036</v>
      </c>
      <c r="I2126" s="17">
        <f>HYPERLINK("https://docs.wto.org/imrd/directdoc.asp?DDFDocuments/t/G/TBTN16/UGA532A1.DOC","EN")</f>
      </c>
      <c r="J2126" s="17">
        <f>HYPERLINK("https://docs.wto.org/imrd/directdoc.asp?DDFDocuments/u/G/TBTN16/UGA532A1.DOC","FR")</f>
      </c>
      <c r="K2126" s="17">
        <f>HYPERLINK("https://docs.wto.org/imrd/directdoc.asp?DDFDocuments/v/G/TBTN16/UGA532A1.DOC","ES")</f>
      </c>
    </row>
    <row r="2127">
      <c r="A2127" s="11" t="s">
        <v>4603</v>
      </c>
      <c r="B2127" s="12" t="s">
        <v>185</v>
      </c>
      <c r="C2127" s="13">
        <v>42843</v>
      </c>
      <c r="D2127" s="14" t="s">
        <v>51</v>
      </c>
      <c r="E2127" s="15" t="s">
        <v>4604</v>
      </c>
      <c r="F2127" s="16"/>
      <c r="G2127" s="15"/>
      <c r="H2127" s="15" t="s">
        <v>3036</v>
      </c>
      <c r="I2127" s="17">
        <f>HYPERLINK("https://docs.wto.org/imrd/directdoc.asp?DDFDocuments/t/G/TBTN16/UGA533A1.DOC","EN")</f>
      </c>
      <c r="J2127" s="17">
        <f>HYPERLINK("https://docs.wto.org/imrd/directdoc.asp?DDFDocuments/u/G/TBTN16/UGA533A1.DOC","FR")</f>
      </c>
      <c r="K2127" s="17">
        <f>HYPERLINK("https://docs.wto.org/imrd/directdoc.asp?DDFDocuments/v/G/TBTN16/UGA533A1.DOC","ES")</f>
      </c>
    </row>
    <row r="2128">
      <c r="A2128" s="11" t="s">
        <v>4605</v>
      </c>
      <c r="B2128" s="12" t="s">
        <v>185</v>
      </c>
      <c r="C2128" s="13">
        <v>42843</v>
      </c>
      <c r="D2128" s="14" t="s">
        <v>51</v>
      </c>
      <c r="E2128" s="15" t="s">
        <v>4606</v>
      </c>
      <c r="F2128" s="16"/>
      <c r="G2128" s="15" t="s">
        <v>4607</v>
      </c>
      <c r="H2128" s="15" t="s">
        <v>3036</v>
      </c>
      <c r="I2128" s="17">
        <f>HYPERLINK("https://docs.wto.org/imrd/directdoc.asp?DDFDocuments/t/G/TBTN16/UGA534A1.DOC","EN")</f>
      </c>
      <c r="J2128" s="17">
        <f>HYPERLINK("https://docs.wto.org/imrd/directdoc.asp?DDFDocuments/u/G/TBTN16/UGA534A1.DOC","FR")</f>
      </c>
      <c r="K2128" s="17">
        <f>HYPERLINK("https://docs.wto.org/imrd/directdoc.asp?DDFDocuments/v/G/TBTN16/UGA534A1.DOC","ES")</f>
      </c>
    </row>
    <row r="2129">
      <c r="A2129" s="11" t="s">
        <v>4608</v>
      </c>
      <c r="B2129" s="12" t="s">
        <v>185</v>
      </c>
      <c r="C2129" s="13">
        <v>42843</v>
      </c>
      <c r="D2129" s="14" t="s">
        <v>51</v>
      </c>
      <c r="E2129" s="15" t="s">
        <v>4609</v>
      </c>
      <c r="F2129" s="16" t="s">
        <v>4610</v>
      </c>
      <c r="G2129" s="15"/>
      <c r="H2129" s="15" t="s">
        <v>259</v>
      </c>
      <c r="I2129" s="17">
        <f>HYPERLINK("https://docs.wto.org/imrd/directdoc.asp?DDFDocuments/t/G/TBTN16/UGA535A1.DOC","EN")</f>
      </c>
      <c r="J2129" s="17">
        <f>HYPERLINK("https://docs.wto.org/imrd/directdoc.asp?DDFDocuments/u/G/TBTN16/UGA535A1.DOC","FR")</f>
      </c>
      <c r="K2129" s="17">
        <f>HYPERLINK("https://docs.wto.org/imrd/directdoc.asp?DDFDocuments/v/G/TBTN16/UGA535A1.DOC","ES")</f>
      </c>
    </row>
    <row r="2130">
      <c r="A2130" s="11" t="s">
        <v>4611</v>
      </c>
      <c r="B2130" s="12" t="s">
        <v>185</v>
      </c>
      <c r="C2130" s="13">
        <v>42843</v>
      </c>
      <c r="D2130" s="14" t="s">
        <v>51</v>
      </c>
      <c r="E2130" s="15" t="s">
        <v>4612</v>
      </c>
      <c r="F2130" s="16" t="s">
        <v>4613</v>
      </c>
      <c r="G2130" s="15" t="s">
        <v>4614</v>
      </c>
      <c r="H2130" s="15" t="s">
        <v>3036</v>
      </c>
      <c r="I2130" s="17">
        <f>HYPERLINK("https://docs.wto.org/imrd/directdoc.asp?DDFDocuments/t/G/TBTN16/UGA536A1.DOC","EN")</f>
      </c>
      <c r="J2130" s="17">
        <f>HYPERLINK("https://docs.wto.org/imrd/directdoc.asp?DDFDocuments/u/G/TBTN16/UGA536A1.DOC","FR")</f>
      </c>
      <c r="K2130" s="17">
        <f>HYPERLINK("https://docs.wto.org/imrd/directdoc.asp?DDFDocuments/v/G/TBTN16/UGA536A1.DOC","ES")</f>
      </c>
    </row>
    <row r="2131">
      <c r="A2131" s="11" t="s">
        <v>4615</v>
      </c>
      <c r="B2131" s="12" t="s">
        <v>185</v>
      </c>
      <c r="C2131" s="13">
        <v>42843</v>
      </c>
      <c r="D2131" s="14" t="s">
        <v>51</v>
      </c>
      <c r="E2131" s="15" t="s">
        <v>4616</v>
      </c>
      <c r="F2131" s="16" t="s">
        <v>4617</v>
      </c>
      <c r="G2131" s="15"/>
      <c r="H2131" s="15" t="s">
        <v>3036</v>
      </c>
      <c r="I2131" s="17">
        <f>HYPERLINK("https://docs.wto.org/imrd/directdoc.asp?DDFDocuments/t/G/TBTN16/UGA537A1.DOC","EN")</f>
      </c>
      <c r="J2131" s="17">
        <f>HYPERLINK("https://docs.wto.org/imrd/directdoc.asp?DDFDocuments/u/G/TBTN16/UGA537A1.DOC","FR")</f>
      </c>
      <c r="K2131" s="17">
        <f>HYPERLINK("https://docs.wto.org/imrd/directdoc.asp?DDFDocuments/v/G/TBTN16/UGA537A1.DOC","ES")</f>
      </c>
    </row>
    <row r="2132">
      <c r="A2132" s="11" t="s">
        <v>4618</v>
      </c>
      <c r="B2132" s="12" t="s">
        <v>185</v>
      </c>
      <c r="C2132" s="13">
        <v>42843</v>
      </c>
      <c r="D2132" s="14" t="s">
        <v>109</v>
      </c>
      <c r="E2132" s="15" t="s">
        <v>4619</v>
      </c>
      <c r="F2132" s="16" t="s">
        <v>4620</v>
      </c>
      <c r="G2132" s="15" t="s">
        <v>3358</v>
      </c>
      <c r="H2132" s="15" t="s">
        <v>4621</v>
      </c>
      <c r="I2132" s="17">
        <f>HYPERLINK("https://docs.wto.org/imrd/directdoc.asp?DDFDocuments/t/G/TBTN17/UGA613C1.DOC","EN")</f>
      </c>
      <c r="J2132" s="17">
        <f>HYPERLINK("https://docs.wto.org/imrd/directdoc.asp?DDFDocuments/u/G/TBTN17/UGA613C1.DOC","FR")</f>
      </c>
      <c r="K2132" s="17">
        <f>HYPERLINK("https://docs.wto.org/imrd/directdoc.asp?DDFDocuments/v/G/TBTN17/UGA613C1.DOC","ES")</f>
      </c>
    </row>
    <row r="2133">
      <c r="A2133" s="11" t="s">
        <v>4622</v>
      </c>
      <c r="B2133" s="12" t="s">
        <v>185</v>
      </c>
      <c r="C2133" s="13">
        <v>42843</v>
      </c>
      <c r="D2133" s="14" t="s">
        <v>13</v>
      </c>
      <c r="E2133" s="15" t="s">
        <v>4623</v>
      </c>
      <c r="F2133" s="16" t="s">
        <v>4624</v>
      </c>
      <c r="G2133" s="15" t="s">
        <v>451</v>
      </c>
      <c r="H2133" s="15" t="s">
        <v>1218</v>
      </c>
      <c r="I2133" s="17">
        <f>HYPERLINK("https://docs.wto.org/imrd/directdoc.asp?DDFDocuments/t/G/TBTN17/UGA629.DOC","EN")</f>
      </c>
      <c r="J2133" s="17">
        <f>HYPERLINK("https://docs.wto.org/imrd/directdoc.asp?DDFDocuments/u/G/TBTN17/UGA629.DOC","FR")</f>
      </c>
      <c r="K2133" s="17">
        <f>HYPERLINK("https://docs.wto.org/imrd/directdoc.asp?DDFDocuments/v/G/TBTN17/UGA629.DOC","ES")</f>
      </c>
    </row>
    <row r="2134">
      <c r="A2134" s="11" t="s">
        <v>4625</v>
      </c>
      <c r="B2134" s="12" t="s">
        <v>185</v>
      </c>
      <c r="C2134" s="13">
        <v>42843</v>
      </c>
      <c r="D2134" s="14" t="s">
        <v>13</v>
      </c>
      <c r="E2134" s="15" t="s">
        <v>4626</v>
      </c>
      <c r="F2134" s="16" t="s">
        <v>4400</v>
      </c>
      <c r="G2134" s="15" t="s">
        <v>1602</v>
      </c>
      <c r="H2134" s="15" t="s">
        <v>68</v>
      </c>
      <c r="I2134" s="17">
        <f>HYPERLINK("https://docs.wto.org/imrd/directdoc.asp?DDFDocuments/q/G/TBTN17/UGA630.pdf","EN")</f>
      </c>
      <c r="J2134" s="17">
        <f>HYPERLINK("https://docs.wto.org/imrd/directdoc.asp?DDFDocuments/r/G/TBTN17/UGA630.pdf","FR")</f>
      </c>
      <c r="K2134" s="17">
        <f>HYPERLINK("https://docs.wto.org/imrd/directdoc.asp?DDFDocuments/s/G/TBTN17/UGA630.pdf","ES")</f>
      </c>
    </row>
    <row r="2135">
      <c r="A2135" s="11" t="s">
        <v>4627</v>
      </c>
      <c r="B2135" s="12" t="s">
        <v>185</v>
      </c>
      <c r="C2135" s="13">
        <v>42843</v>
      </c>
      <c r="D2135" s="14" t="s">
        <v>13</v>
      </c>
      <c r="E2135" s="15"/>
      <c r="F2135" s="16" t="s">
        <v>3641</v>
      </c>
      <c r="G2135" s="15" t="s">
        <v>4628</v>
      </c>
      <c r="H2135" s="15" t="s">
        <v>1985</v>
      </c>
      <c r="I2135" s="17">
        <f>HYPERLINK("https://docs.wto.org/imrd/directdoc.asp?DDFDocuments/t/G/TBTN17/UGA631.DOC","EN")</f>
      </c>
      <c r="J2135" s="17">
        <f>HYPERLINK("https://docs.wto.org/imrd/directdoc.asp?DDFDocuments/u/G/TBTN17/UGA631.DOC","FR")</f>
      </c>
      <c r="K2135" s="17">
        <f>HYPERLINK("https://docs.wto.org/imrd/directdoc.asp?DDFDocuments/v/G/TBTN17/UGA631.DOC","ES")</f>
      </c>
    </row>
    <row r="2136">
      <c r="A2136" s="11" t="s">
        <v>4629</v>
      </c>
      <c r="B2136" s="12" t="s">
        <v>185</v>
      </c>
      <c r="C2136" s="13">
        <v>42843</v>
      </c>
      <c r="D2136" s="14" t="s">
        <v>13</v>
      </c>
      <c r="E2136" s="15"/>
      <c r="F2136" s="16" t="s">
        <v>4630</v>
      </c>
      <c r="G2136" s="15" t="s">
        <v>4631</v>
      </c>
      <c r="H2136" s="15" t="s">
        <v>1211</v>
      </c>
      <c r="I2136" s="17">
        <f>HYPERLINK("https://docs.wto.org/imrd/directdoc.asp?DDFDocuments/t/G/TBTN17/UGA632.DOC","EN")</f>
      </c>
      <c r="J2136" s="17">
        <f>HYPERLINK("https://docs.wto.org/imrd/directdoc.asp?DDFDocuments/u/G/TBTN17/UGA632.DOC","FR")</f>
      </c>
      <c r="K2136" s="17">
        <f>HYPERLINK("https://docs.wto.org/imrd/directdoc.asp?DDFDocuments/v/G/TBTN17/UGA632.DOC","ES")</f>
      </c>
    </row>
    <row r="2137">
      <c r="A2137" s="11" t="s">
        <v>4632</v>
      </c>
      <c r="B2137" s="12" t="s">
        <v>185</v>
      </c>
      <c r="C2137" s="13">
        <v>42843</v>
      </c>
      <c r="D2137" s="14" t="s">
        <v>13</v>
      </c>
      <c r="E2137" s="15" t="s">
        <v>4633</v>
      </c>
      <c r="F2137" s="16" t="s">
        <v>4634</v>
      </c>
      <c r="G2137" s="15" t="s">
        <v>4635</v>
      </c>
      <c r="H2137" s="15" t="s">
        <v>37</v>
      </c>
      <c r="I2137" s="17">
        <f>HYPERLINK("https://docs.wto.org/imrd/directdoc.asp?DDFDocuments/q/G/TBTN17/UGA633.pdf","EN")</f>
      </c>
      <c r="J2137" s="17">
        <f>HYPERLINK("https://docs.wto.org/imrd/directdoc.asp?DDFDocuments/r/G/TBTN17/UGA633.pdf","FR")</f>
      </c>
      <c r="K2137" s="17">
        <f>HYPERLINK("https://docs.wto.org/imrd/directdoc.asp?DDFDocuments/s/G/TBTN17/UGA633.pdf","ES")</f>
      </c>
    </row>
    <row r="2138">
      <c r="A2138" s="11" t="s">
        <v>4636</v>
      </c>
      <c r="B2138" s="12" t="s">
        <v>56</v>
      </c>
      <c r="C2138" s="13">
        <v>42843</v>
      </c>
      <c r="D2138" s="14" t="s">
        <v>51</v>
      </c>
      <c r="E2138" s="15" t="s">
        <v>1765</v>
      </c>
      <c r="F2138" s="16"/>
      <c r="G2138" s="15" t="s">
        <v>1766</v>
      </c>
      <c r="H2138" s="15" t="s">
        <v>59</v>
      </c>
      <c r="I2138" s="17">
        <f>HYPERLINK("https://docs.wto.org/imrd/directdoc.asp?DDFDocuments/q/G/TBTN17/USA1284A1.pdf","EN")</f>
      </c>
      <c r="J2138" s="17">
        <f>HYPERLINK("https://docs.wto.org/imrd/directdoc.asp?DDFDocuments/r/G/TBTN17/USA1284A1.pdf","FR")</f>
      </c>
      <c r="K2138" s="17">
        <f>HYPERLINK("https://docs.wto.org/imrd/directdoc.asp?DDFDocuments/s/G/TBTN17/USA1284A1.pdf","ES")</f>
      </c>
    </row>
    <row r="2139">
      <c r="A2139" s="11" t="s">
        <v>4637</v>
      </c>
      <c r="B2139" s="12" t="s">
        <v>89</v>
      </c>
      <c r="C2139" s="13">
        <v>42838</v>
      </c>
      <c r="D2139" s="14" t="s">
        <v>13</v>
      </c>
      <c r="E2139" s="15" t="s">
        <v>4638</v>
      </c>
      <c r="F2139" s="16"/>
      <c r="G2139" s="15"/>
      <c r="H2139" s="15" t="s">
        <v>107</v>
      </c>
      <c r="I2139" s="17">
        <f>HYPERLINK("https://docs.wto.org/imrd/directdoc.asp?DDFDocuments/t/G/TBTN17/EU472.DOC","EN")</f>
      </c>
      <c r="J2139" s="17">
        <f>HYPERLINK("https://docs.wto.org/imrd/directdoc.asp?DDFDocuments/u/G/TBTN17/EU472.DOC","FR")</f>
      </c>
      <c r="K2139" s="17">
        <f>HYPERLINK("https://docs.wto.org/imrd/directdoc.asp?DDFDocuments/v/G/TBTN17/EU472.DOC","ES")</f>
      </c>
    </row>
    <row r="2140">
      <c r="A2140" s="11" t="s">
        <v>4639</v>
      </c>
      <c r="B2140" s="12" t="s">
        <v>89</v>
      </c>
      <c r="C2140" s="13">
        <v>42838</v>
      </c>
      <c r="D2140" s="14" t="s">
        <v>13</v>
      </c>
      <c r="E2140" s="15" t="s">
        <v>4638</v>
      </c>
      <c r="F2140" s="16"/>
      <c r="G2140" s="15"/>
      <c r="H2140" s="15" t="s">
        <v>107</v>
      </c>
      <c r="I2140" s="17">
        <f>HYPERLINK("https://docs.wto.org/imrd/directdoc.asp?DDFDocuments/t/G/TBTN17/EU473.DOC","EN")</f>
      </c>
      <c r="J2140" s="17">
        <f>HYPERLINK("https://docs.wto.org/imrd/directdoc.asp?DDFDocuments/u/G/TBTN17/EU473.DOC","FR")</f>
      </c>
      <c r="K2140" s="17">
        <f>HYPERLINK("https://docs.wto.org/imrd/directdoc.asp?DDFDocuments/v/G/TBTN17/EU473.DOC","ES")</f>
      </c>
    </row>
    <row r="2141">
      <c r="A2141" s="11" t="s">
        <v>4640</v>
      </c>
      <c r="B2141" s="12" t="s">
        <v>89</v>
      </c>
      <c r="C2141" s="13">
        <v>42838</v>
      </c>
      <c r="D2141" s="14" t="s">
        <v>13</v>
      </c>
      <c r="E2141" s="15" t="s">
        <v>4638</v>
      </c>
      <c r="F2141" s="16"/>
      <c r="G2141" s="15"/>
      <c r="H2141" s="15" t="s">
        <v>107</v>
      </c>
      <c r="I2141" s="17">
        <f>HYPERLINK("https://docs.wto.org/imrd/directdoc.asp?DDFDocuments/t/G/TBTN17/EU474.DOC","EN")</f>
      </c>
      <c r="J2141" s="17">
        <f>HYPERLINK("https://docs.wto.org/imrd/directdoc.asp?DDFDocuments/u/G/TBTN17/EU474.DOC","FR")</f>
      </c>
      <c r="K2141" s="17">
        <f>HYPERLINK("https://docs.wto.org/imrd/directdoc.asp?DDFDocuments/v/G/TBTN17/EU474.DOC","ES")</f>
      </c>
    </row>
    <row r="2142">
      <c r="A2142" s="11" t="s">
        <v>4641</v>
      </c>
      <c r="B2142" s="12" t="s">
        <v>89</v>
      </c>
      <c r="C2142" s="13">
        <v>42838</v>
      </c>
      <c r="D2142" s="14" t="s">
        <v>13</v>
      </c>
      <c r="E2142" s="15" t="s">
        <v>4638</v>
      </c>
      <c r="F2142" s="16"/>
      <c r="G2142" s="15"/>
      <c r="H2142" s="15" t="s">
        <v>107</v>
      </c>
      <c r="I2142" s="17">
        <f>HYPERLINK("https://docs.wto.org/imrd/directdoc.asp?DDFDocuments/t/G/TBTN17/EU475.DOC","EN")</f>
      </c>
      <c r="J2142" s="17">
        <f>HYPERLINK("https://docs.wto.org/imrd/directdoc.asp?DDFDocuments/u/G/TBTN17/EU475.DOC","FR")</f>
      </c>
      <c r="K2142" s="17">
        <f>HYPERLINK("https://docs.wto.org/imrd/directdoc.asp?DDFDocuments/v/G/TBTN17/EU475.DOC","ES")</f>
      </c>
    </row>
    <row r="2143">
      <c r="A2143" s="11" t="s">
        <v>4642</v>
      </c>
      <c r="B2143" s="12" t="s">
        <v>89</v>
      </c>
      <c r="C2143" s="13">
        <v>42838</v>
      </c>
      <c r="D2143" s="14" t="s">
        <v>13</v>
      </c>
      <c r="E2143" s="15" t="s">
        <v>4638</v>
      </c>
      <c r="F2143" s="16"/>
      <c r="G2143" s="15"/>
      <c r="H2143" s="15" t="s">
        <v>107</v>
      </c>
      <c r="I2143" s="17">
        <f>HYPERLINK("https://docs.wto.org/imrd/directdoc.asp?DDFDocuments/t/G/TBTN17/EU476.DOC","EN")</f>
      </c>
      <c r="J2143" s="17">
        <f>HYPERLINK("https://docs.wto.org/imrd/directdoc.asp?DDFDocuments/u/G/TBTN17/EU476.DOC","FR")</f>
      </c>
      <c r="K2143" s="17">
        <f>HYPERLINK("https://docs.wto.org/imrd/directdoc.asp?DDFDocuments/v/G/TBTN17/EU476.DOC","ES")</f>
      </c>
    </row>
    <row r="2144">
      <c r="A2144" s="11" t="s">
        <v>4643</v>
      </c>
      <c r="B2144" s="12" t="s">
        <v>89</v>
      </c>
      <c r="C2144" s="13">
        <v>42838</v>
      </c>
      <c r="D2144" s="14" t="s">
        <v>13</v>
      </c>
      <c r="E2144" s="15" t="s">
        <v>4638</v>
      </c>
      <c r="F2144" s="16"/>
      <c r="G2144" s="15"/>
      <c r="H2144" s="15" t="s">
        <v>107</v>
      </c>
      <c r="I2144" s="17">
        <f>HYPERLINK("https://docs.wto.org/imrd/directdoc.asp?DDFDocuments/q/G/TBTN17/EU477.pdf","EN")</f>
      </c>
      <c r="J2144" s="17">
        <f>HYPERLINK("https://docs.wto.org/imrd/directdoc.asp?DDFDocuments/r/G/TBTN17/EU477.pdf","FR")</f>
      </c>
      <c r="K2144" s="17">
        <f>HYPERLINK("https://docs.wto.org/imrd/directdoc.asp?DDFDocuments/s/G/TBTN17/EU477.pdf","ES")</f>
      </c>
    </row>
    <row r="2145">
      <c r="A2145" s="11" t="s">
        <v>4644</v>
      </c>
      <c r="B2145" s="12" t="s">
        <v>89</v>
      </c>
      <c r="C2145" s="13">
        <v>42838</v>
      </c>
      <c r="D2145" s="14" t="s">
        <v>13</v>
      </c>
      <c r="E2145" s="15" t="s">
        <v>4638</v>
      </c>
      <c r="F2145" s="16"/>
      <c r="G2145" s="15"/>
      <c r="H2145" s="15" t="s">
        <v>107</v>
      </c>
      <c r="I2145" s="17">
        <f>HYPERLINK("https://docs.wto.org/imrd/directdoc.asp?DDFDocuments/t/G/TBTN17/EU478.DOC","EN")</f>
      </c>
      <c r="J2145" s="17">
        <f>HYPERLINK("https://docs.wto.org/imrd/directdoc.asp?DDFDocuments/u/G/TBTN17/EU478.DOC","FR")</f>
      </c>
      <c r="K2145" s="17">
        <f>HYPERLINK("https://docs.wto.org/imrd/directdoc.asp?DDFDocuments/v/G/TBTN17/EU478.DOC","ES")</f>
      </c>
    </row>
    <row r="2146">
      <c r="A2146" s="11" t="s">
        <v>4645</v>
      </c>
      <c r="B2146" s="12" t="s">
        <v>89</v>
      </c>
      <c r="C2146" s="13">
        <v>42838</v>
      </c>
      <c r="D2146" s="14" t="s">
        <v>13</v>
      </c>
      <c r="E2146" s="15" t="s">
        <v>4638</v>
      </c>
      <c r="F2146" s="16"/>
      <c r="G2146" s="15"/>
      <c r="H2146" s="15" t="s">
        <v>107</v>
      </c>
      <c r="I2146" s="17">
        <f>HYPERLINK("https://docs.wto.org/imrd/directdoc.asp?DDFDocuments/t/G/TBTN17/EU479.DOC","EN")</f>
      </c>
      <c r="J2146" s="17">
        <f>HYPERLINK("https://docs.wto.org/imrd/directdoc.asp?DDFDocuments/u/G/TBTN17/EU479.DOC","FR")</f>
      </c>
      <c r="K2146" s="17">
        <f>HYPERLINK("https://docs.wto.org/imrd/directdoc.asp?DDFDocuments/v/G/TBTN17/EU479.DOC","ES")</f>
      </c>
    </row>
    <row r="2147">
      <c r="A2147" s="11" t="s">
        <v>4646</v>
      </c>
      <c r="B2147" s="12" t="s">
        <v>238</v>
      </c>
      <c r="C2147" s="13">
        <v>42838</v>
      </c>
      <c r="D2147" s="14" t="s">
        <v>13</v>
      </c>
      <c r="E2147" s="15" t="s">
        <v>4647</v>
      </c>
      <c r="F2147" s="16"/>
      <c r="G2147" s="15" t="s">
        <v>963</v>
      </c>
      <c r="H2147" s="15" t="s">
        <v>3383</v>
      </c>
      <c r="I2147" s="17">
        <f>HYPERLINK("https://docs.wto.org/imrd/directdoc.asp?DDFDocuments/t/G/TBTN17/PAN92.DOC","EN")</f>
      </c>
      <c r="J2147" s="17">
        <f>HYPERLINK("https://docs.wto.org/imrd/directdoc.asp?DDFDocuments/u/G/TBTN17/PAN92.DOC","FR")</f>
      </c>
      <c r="K2147" s="17">
        <f>HYPERLINK("https://docs.wto.org/imrd/directdoc.asp?DDFDocuments/v/G/TBTN17/PAN92.DOC","ES")</f>
      </c>
    </row>
    <row r="2148">
      <c r="A2148" s="11" t="s">
        <v>4648</v>
      </c>
      <c r="B2148" s="12" t="s">
        <v>631</v>
      </c>
      <c r="C2148" s="13">
        <v>42838</v>
      </c>
      <c r="D2148" s="14" t="s">
        <v>13</v>
      </c>
      <c r="E2148" s="15"/>
      <c r="F2148" s="16"/>
      <c r="G2148" s="15" t="s">
        <v>625</v>
      </c>
      <c r="H2148" s="15" t="s">
        <v>20</v>
      </c>
      <c r="I2148" s="17">
        <f>HYPERLINK("https://docs.wto.org/imrd/directdoc.asp?DDFDocuments/t/G/TBTN17/RWA50.DOC","EN")</f>
      </c>
      <c r="J2148" s="17">
        <f>HYPERLINK("https://docs.wto.org/imrd/directdoc.asp?DDFDocuments/u/G/TBTN17/RWA50.DOC","FR")</f>
      </c>
      <c r="K2148" s="17">
        <f>HYPERLINK("https://docs.wto.org/imrd/directdoc.asp?DDFDocuments/v/G/TBTN17/RWA50.DOC","ES")</f>
      </c>
    </row>
    <row r="2149">
      <c r="A2149" s="11" t="s">
        <v>4649</v>
      </c>
      <c r="B2149" s="12" t="s">
        <v>631</v>
      </c>
      <c r="C2149" s="13">
        <v>42838</v>
      </c>
      <c r="D2149" s="14" t="s">
        <v>13</v>
      </c>
      <c r="E2149" s="15"/>
      <c r="F2149" s="16"/>
      <c r="G2149" s="15" t="s">
        <v>1752</v>
      </c>
      <c r="H2149" s="15" t="s">
        <v>20</v>
      </c>
      <c r="I2149" s="17">
        <f>HYPERLINK("https://docs.wto.org/imrd/directdoc.asp?DDFDocuments/t/G/TBTN17/RWA51.DOC","EN")</f>
      </c>
      <c r="J2149" s="17">
        <f>HYPERLINK("https://docs.wto.org/imrd/directdoc.asp?DDFDocuments/u/G/TBTN17/RWA51.DOC","FR")</f>
      </c>
      <c r="K2149" s="17">
        <f>HYPERLINK("https://docs.wto.org/imrd/directdoc.asp?DDFDocuments/v/G/TBTN17/RWA51.DOC","ES")</f>
      </c>
    </row>
    <row r="2150">
      <c r="A2150" s="11" t="s">
        <v>4650</v>
      </c>
      <c r="B2150" s="12" t="s">
        <v>631</v>
      </c>
      <c r="C2150" s="13">
        <v>42838</v>
      </c>
      <c r="D2150" s="14" t="s">
        <v>13</v>
      </c>
      <c r="E2150" s="15"/>
      <c r="F2150" s="16"/>
      <c r="G2150" s="15" t="s">
        <v>1752</v>
      </c>
      <c r="H2150" s="15" t="s">
        <v>20</v>
      </c>
      <c r="I2150" s="17">
        <f>HYPERLINK("https://docs.wto.org/imrd/directdoc.asp?DDFDocuments/t/G/TBTN17/RWA52.DOC","EN")</f>
      </c>
      <c r="J2150" s="17">
        <f>HYPERLINK("https://docs.wto.org/imrd/directdoc.asp?DDFDocuments/u/G/TBTN17/RWA52.DOC","FR")</f>
      </c>
      <c r="K2150" s="17">
        <f>HYPERLINK("https://docs.wto.org/imrd/directdoc.asp?DDFDocuments/v/G/TBTN17/RWA52.DOC","ES")</f>
      </c>
    </row>
    <row r="2151">
      <c r="A2151" s="11" t="s">
        <v>4651</v>
      </c>
      <c r="B2151" s="12" t="s">
        <v>631</v>
      </c>
      <c r="C2151" s="13">
        <v>42838</v>
      </c>
      <c r="D2151" s="14" t="s">
        <v>13</v>
      </c>
      <c r="E2151" s="15"/>
      <c r="F2151" s="16"/>
      <c r="G2151" s="15" t="s">
        <v>91</v>
      </c>
      <c r="H2151" s="15" t="s">
        <v>20</v>
      </c>
      <c r="I2151" s="17">
        <f>HYPERLINK("https://docs.wto.org/imrd/directdoc.asp?DDFDocuments/q/G/TBTN17/RWA53.pdf","EN")</f>
      </c>
      <c r="J2151" s="17">
        <f>HYPERLINK("https://docs.wto.org/imrd/directdoc.asp?DDFDocuments/r/G/TBTN17/RWA53.pdf","FR")</f>
      </c>
      <c r="K2151" s="17">
        <f>HYPERLINK("https://docs.wto.org/imrd/directdoc.asp?DDFDocuments/s/G/TBTN17/RWA53.pdf","ES")</f>
      </c>
    </row>
    <row r="2152">
      <c r="A2152" s="11" t="s">
        <v>4652</v>
      </c>
      <c r="B2152" s="12" t="s">
        <v>631</v>
      </c>
      <c r="C2152" s="13">
        <v>42838</v>
      </c>
      <c r="D2152" s="14" t="s">
        <v>13</v>
      </c>
      <c r="E2152" s="15"/>
      <c r="F2152" s="16"/>
      <c r="G2152" s="15" t="s">
        <v>1752</v>
      </c>
      <c r="H2152" s="15" t="s">
        <v>20</v>
      </c>
      <c r="I2152" s="17">
        <f>HYPERLINK("https://docs.wto.org/imrd/directdoc.asp?DDFDocuments/t/G/TBTN17/RWA54.DOC","EN")</f>
      </c>
      <c r="J2152" s="17">
        <f>HYPERLINK("https://docs.wto.org/imrd/directdoc.asp?DDFDocuments/u/G/TBTN17/RWA54.DOC","FR")</f>
      </c>
      <c r="K2152" s="17">
        <f>HYPERLINK("https://docs.wto.org/imrd/directdoc.asp?DDFDocuments/v/G/TBTN17/RWA54.DOC","ES")</f>
      </c>
    </row>
    <row r="2153">
      <c r="A2153" s="11" t="s">
        <v>4653</v>
      </c>
      <c r="B2153" s="12" t="s">
        <v>126</v>
      </c>
      <c r="C2153" s="13">
        <v>42838</v>
      </c>
      <c r="D2153" s="14" t="s">
        <v>13</v>
      </c>
      <c r="E2153" s="15" t="s">
        <v>4654</v>
      </c>
      <c r="F2153" s="16"/>
      <c r="G2153" s="15"/>
      <c r="H2153" s="15" t="s">
        <v>421</v>
      </c>
      <c r="I2153" s="17">
        <f>HYPERLINK("https://docs.wto.org/imrd/directdoc.asp?DDFDocuments/t/G/TBTN17/TPKM267.DOC","EN")</f>
      </c>
      <c r="J2153" s="17">
        <f>HYPERLINK("https://docs.wto.org/imrd/directdoc.asp?DDFDocuments/u/G/TBTN17/TPKM267.DOC","FR")</f>
      </c>
      <c r="K2153" s="17">
        <f>HYPERLINK("https://docs.wto.org/imrd/directdoc.asp?DDFDocuments/v/G/TBTN17/TPKM267.DOC","ES")</f>
      </c>
    </row>
    <row r="2154">
      <c r="A2154" s="11" t="s">
        <v>4655</v>
      </c>
      <c r="B2154" s="12" t="s">
        <v>126</v>
      </c>
      <c r="C2154" s="13">
        <v>42838</v>
      </c>
      <c r="D2154" s="14" t="s">
        <v>13</v>
      </c>
      <c r="E2154" s="15"/>
      <c r="F2154" s="16" t="s">
        <v>4656</v>
      </c>
      <c r="G2154" s="15"/>
      <c r="H2154" s="15" t="s">
        <v>198</v>
      </c>
      <c r="I2154" s="17">
        <f>HYPERLINK("https://docs.wto.org/imrd/directdoc.asp?DDFDocuments/t/G/TBTN17/TPKM268.DOC","EN")</f>
      </c>
      <c r="J2154" s="17">
        <f>HYPERLINK("https://docs.wto.org/imrd/directdoc.asp?DDFDocuments/u/G/TBTN17/TPKM268.DOC","FR")</f>
      </c>
      <c r="K2154" s="17">
        <f>HYPERLINK("https://docs.wto.org/imrd/directdoc.asp?DDFDocuments/v/G/TBTN17/TPKM268.DOC","ES")</f>
      </c>
    </row>
    <row r="2155">
      <c r="A2155" s="11" t="s">
        <v>4657</v>
      </c>
      <c r="B2155" s="12" t="s">
        <v>83</v>
      </c>
      <c r="C2155" s="13">
        <v>42837</v>
      </c>
      <c r="D2155" s="14" t="s">
        <v>13</v>
      </c>
      <c r="E2155" s="15" t="s">
        <v>4658</v>
      </c>
      <c r="F2155" s="16"/>
      <c r="G2155" s="15"/>
      <c r="H2155" s="15" t="s">
        <v>16</v>
      </c>
      <c r="I2155" s="17">
        <f>HYPERLINK("https://docs.wto.org/imrd/directdoc.asp?DDFDocuments/t/G/TBTN17/BRA709.DOC","EN")</f>
      </c>
      <c r="J2155" s="17">
        <f>HYPERLINK("https://docs.wto.org/imrd/directdoc.asp?DDFDocuments/u/G/TBTN17/BRA709.DOC","FR")</f>
      </c>
      <c r="K2155" s="17">
        <f>HYPERLINK("https://docs.wto.org/imrd/directdoc.asp?DDFDocuments/v/G/TBTN17/BRA709.DOC","ES")</f>
      </c>
    </row>
    <row r="2156">
      <c r="A2156" s="11" t="s">
        <v>4659</v>
      </c>
      <c r="B2156" s="12" t="s">
        <v>39</v>
      </c>
      <c r="C2156" s="13">
        <v>42837</v>
      </c>
      <c r="D2156" s="14" t="s">
        <v>51</v>
      </c>
      <c r="E2156" s="15" t="s">
        <v>4660</v>
      </c>
      <c r="F2156" s="16" t="s">
        <v>4661</v>
      </c>
      <c r="G2156" s="15" t="s">
        <v>3967</v>
      </c>
      <c r="H2156" s="15" t="s">
        <v>54</v>
      </c>
      <c r="I2156" s="17">
        <f>HYPERLINK("https://docs.wto.org/imrd/directdoc.asp?DDFDocuments/t/G/TBTN16/CAN503A1.DOC","EN")</f>
      </c>
      <c r="J2156" s="17">
        <f>HYPERLINK("https://docs.wto.org/imrd/directdoc.asp?DDFDocuments/u/G/TBTN16/CAN503A1.DOC","FR")</f>
      </c>
      <c r="K2156" s="17">
        <f>HYPERLINK("https://docs.wto.org/imrd/directdoc.asp?DDFDocuments/v/G/TBTN16/CAN503A1.DOC","ES")</f>
      </c>
    </row>
    <row r="2157">
      <c r="A2157" s="11" t="s">
        <v>4662</v>
      </c>
      <c r="B2157" s="12" t="s">
        <v>309</v>
      </c>
      <c r="C2157" s="13">
        <v>42837</v>
      </c>
      <c r="D2157" s="14" t="s">
        <v>13</v>
      </c>
      <c r="E2157" s="15" t="s">
        <v>4663</v>
      </c>
      <c r="F2157" s="16"/>
      <c r="G2157" s="15" t="s">
        <v>4664</v>
      </c>
      <c r="H2157" s="15" t="s">
        <v>149</v>
      </c>
      <c r="I2157" s="17">
        <f>HYPERLINK("https://docs.wto.org/imrd/directdoc.asp?DDFDocuments/q/G/TBTN17/CHL397.pdf","EN")</f>
      </c>
      <c r="J2157" s="17">
        <f>HYPERLINK("https://docs.wto.org/imrd/directdoc.asp?DDFDocuments/r/G/TBTN17/CHL397.pdf","FR")</f>
      </c>
      <c r="K2157" s="17">
        <f>HYPERLINK("https://docs.wto.org/imrd/directdoc.asp?DDFDocuments/s/G/TBTN17/CHL397.pdf","ES")</f>
      </c>
    </row>
    <row r="2158">
      <c r="A2158" s="11" t="s">
        <v>4665</v>
      </c>
      <c r="B2158" s="12" t="s">
        <v>248</v>
      </c>
      <c r="C2158" s="13">
        <v>42837</v>
      </c>
      <c r="D2158" s="14" t="s">
        <v>13</v>
      </c>
      <c r="E2158" s="15" t="s">
        <v>90</v>
      </c>
      <c r="F2158" s="16"/>
      <c r="G2158" s="15" t="s">
        <v>91</v>
      </c>
      <c r="H2158" s="15" t="s">
        <v>16</v>
      </c>
      <c r="I2158" s="17">
        <f>HYPERLINK("https://docs.wto.org/imrd/directdoc.asp?DDFDocuments/t/G/TBTN17/CHN1199.DOC","EN")</f>
      </c>
      <c r="J2158" s="17">
        <f>HYPERLINK("https://docs.wto.org/imrd/directdoc.asp?DDFDocuments/u/G/TBTN17/CHN1199.DOC","FR")</f>
      </c>
      <c r="K2158" s="17">
        <f>HYPERLINK("https://docs.wto.org/imrd/directdoc.asp?DDFDocuments/v/G/TBTN17/CHN1199.DOC","ES")</f>
      </c>
    </row>
    <row r="2159">
      <c r="A2159" s="11" t="s">
        <v>4666</v>
      </c>
      <c r="B2159" s="12" t="s">
        <v>2042</v>
      </c>
      <c r="C2159" s="13">
        <v>42837</v>
      </c>
      <c r="D2159" s="14" t="s">
        <v>13</v>
      </c>
      <c r="E2159" s="15"/>
      <c r="F2159" s="16"/>
      <c r="G2159" s="15"/>
      <c r="H2159" s="15" t="s">
        <v>16</v>
      </c>
      <c r="I2159" s="17">
        <f>HYPERLINK("https://docs.wto.org/imrd/directdoc.asp?DDFDocuments/t/G/TBTN17/FRA172.DOC","EN")</f>
      </c>
      <c r="J2159" s="17">
        <f>HYPERLINK("https://docs.wto.org/imrd/directdoc.asp?DDFDocuments/u/G/TBTN17/FRA172.DOC","FR")</f>
      </c>
      <c r="K2159" s="17">
        <f>HYPERLINK("https://docs.wto.org/imrd/directdoc.asp?DDFDocuments/v/G/TBTN17/FRA172.DOC","ES")</f>
      </c>
    </row>
    <row r="2160">
      <c r="A2160" s="11" t="s">
        <v>4667</v>
      </c>
      <c r="B2160" s="12" t="s">
        <v>2042</v>
      </c>
      <c r="C2160" s="13">
        <v>42837</v>
      </c>
      <c r="D2160" s="14" t="s">
        <v>13</v>
      </c>
      <c r="E2160" s="15" t="s">
        <v>4668</v>
      </c>
      <c r="F2160" s="16"/>
      <c r="G2160" s="15" t="s">
        <v>4669</v>
      </c>
      <c r="H2160" s="15" t="s">
        <v>16</v>
      </c>
      <c r="I2160" s="17">
        <f>HYPERLINK("https://docs.wto.org/imrd/directdoc.asp?DDFDocuments/q/G/TBTN17/FRA173.pdf","EN")</f>
      </c>
      <c r="J2160" s="17">
        <f>HYPERLINK("https://docs.wto.org/imrd/directdoc.asp?DDFDocuments/r/G/TBTN17/FRA173.pdf","FR")</f>
      </c>
      <c r="K2160" s="17">
        <f>HYPERLINK("https://docs.wto.org/imrd/directdoc.asp?DDFDocuments/s/G/TBTN17/FRA173.pdf","ES")</f>
      </c>
    </row>
    <row r="2161">
      <c r="A2161" s="11" t="s">
        <v>4670</v>
      </c>
      <c r="B2161" s="12" t="s">
        <v>1268</v>
      </c>
      <c r="C2161" s="13">
        <v>42837</v>
      </c>
      <c r="D2161" s="14" t="s">
        <v>13</v>
      </c>
      <c r="E2161" s="15" t="s">
        <v>4671</v>
      </c>
      <c r="F2161" s="16"/>
      <c r="G2161" s="15"/>
      <c r="H2161" s="15" t="s">
        <v>48</v>
      </c>
      <c r="I2161" s="17">
        <f>HYPERLINK("https://docs.wto.org/imrd/directdoc.asp?DDFDocuments/t/G/TBTN17/IND58.DOC","EN")</f>
      </c>
      <c r="J2161" s="17">
        <f>HYPERLINK("https://docs.wto.org/imrd/directdoc.asp?DDFDocuments/u/G/TBTN17/IND58.DOC","FR")</f>
      </c>
      <c r="K2161" s="17">
        <f>HYPERLINK("https://docs.wto.org/imrd/directdoc.asp?DDFDocuments/v/G/TBTN17/IND58.DOC","ES")</f>
      </c>
    </row>
    <row r="2162">
      <c r="A2162" s="11" t="s">
        <v>4672</v>
      </c>
      <c r="B2162" s="12" t="s">
        <v>316</v>
      </c>
      <c r="C2162" s="13">
        <v>42837</v>
      </c>
      <c r="D2162" s="14" t="s">
        <v>13</v>
      </c>
      <c r="E2162" s="15" t="s">
        <v>4673</v>
      </c>
      <c r="F2162" s="16"/>
      <c r="G2162" s="15" t="s">
        <v>91</v>
      </c>
      <c r="H2162" s="15" t="s">
        <v>42</v>
      </c>
      <c r="I2162" s="17">
        <f>HYPERLINK("https://docs.wto.org/imrd/directdoc.asp?DDFDocuments/q/G/TBTN17/ISR946.pdf","EN")</f>
      </c>
      <c r="J2162" s="17">
        <f>HYPERLINK("https://docs.wto.org/imrd/directdoc.asp?DDFDocuments/r/G/TBTN17/ISR946.pdf","FR")</f>
      </c>
      <c r="K2162" s="17">
        <f>HYPERLINK("https://docs.wto.org/imrd/directdoc.asp?DDFDocuments/s/G/TBTN17/ISR946.pdf","ES")</f>
      </c>
    </row>
    <row r="2163">
      <c r="A2163" s="11" t="s">
        <v>4674</v>
      </c>
      <c r="B2163" s="12" t="s">
        <v>341</v>
      </c>
      <c r="C2163" s="13">
        <v>42837</v>
      </c>
      <c r="D2163" s="14" t="s">
        <v>13</v>
      </c>
      <c r="E2163" s="15" t="s">
        <v>4381</v>
      </c>
      <c r="F2163" s="16"/>
      <c r="G2163" s="15"/>
      <c r="H2163" s="15" t="s">
        <v>16</v>
      </c>
      <c r="I2163" s="17">
        <f>HYPERLINK("https://docs.wto.org/imrd/directdoc.asp?DDFDocuments/t/G/TBTN17/KOR711.DOC","EN")</f>
      </c>
      <c r="J2163" s="17">
        <f>HYPERLINK("https://docs.wto.org/imrd/directdoc.asp?DDFDocuments/u/G/TBTN17/KOR711.DOC","FR")</f>
      </c>
      <c r="K2163" s="17">
        <f>HYPERLINK("https://docs.wto.org/imrd/directdoc.asp?DDFDocuments/v/G/TBTN17/KOR711.DOC","ES")</f>
      </c>
    </row>
    <row r="2164">
      <c r="A2164" s="11" t="s">
        <v>4675</v>
      </c>
      <c r="B2164" s="12" t="s">
        <v>341</v>
      </c>
      <c r="C2164" s="13">
        <v>42837</v>
      </c>
      <c r="D2164" s="14" t="s">
        <v>13</v>
      </c>
      <c r="E2164" s="15" t="s">
        <v>4381</v>
      </c>
      <c r="F2164" s="16"/>
      <c r="G2164" s="15"/>
      <c r="H2164" s="15" t="s">
        <v>16</v>
      </c>
      <c r="I2164" s="17">
        <f>HYPERLINK("https://docs.wto.org/imrd/directdoc.asp?DDFDocuments/t/G/TBTN17/KOR712.DOC","EN")</f>
      </c>
      <c r="J2164" s="17">
        <f>HYPERLINK("https://docs.wto.org/imrd/directdoc.asp?DDFDocuments/u/G/TBTN17/KOR712.DOC","FR")</f>
      </c>
      <c r="K2164" s="17">
        <f>HYPERLINK("https://docs.wto.org/imrd/directdoc.asp?DDFDocuments/v/G/TBTN17/KOR712.DOC","ES")</f>
      </c>
    </row>
    <row r="2165">
      <c r="A2165" s="11" t="s">
        <v>4676</v>
      </c>
      <c r="B2165" s="12" t="s">
        <v>341</v>
      </c>
      <c r="C2165" s="13">
        <v>42837</v>
      </c>
      <c r="D2165" s="14" t="s">
        <v>13</v>
      </c>
      <c r="E2165" s="15" t="s">
        <v>4677</v>
      </c>
      <c r="F2165" s="16"/>
      <c r="G2165" s="15"/>
      <c r="H2165" s="15" t="s">
        <v>16</v>
      </c>
      <c r="I2165" s="17">
        <f>HYPERLINK("https://docs.wto.org/imrd/directdoc.asp?DDFDocuments/t/G/TBTN17/KOR713.DOC","EN")</f>
      </c>
      <c r="J2165" s="17">
        <f>HYPERLINK("https://docs.wto.org/imrd/directdoc.asp?DDFDocuments/u/G/TBTN17/KOR713.DOC","FR")</f>
      </c>
      <c r="K2165" s="17">
        <f>HYPERLINK("https://docs.wto.org/imrd/directdoc.asp?DDFDocuments/v/G/TBTN17/KOR713.DOC","ES")</f>
      </c>
    </row>
    <row r="2166">
      <c r="A2166" s="11" t="s">
        <v>4678</v>
      </c>
      <c r="B2166" s="12" t="s">
        <v>56</v>
      </c>
      <c r="C2166" s="13">
        <v>42837</v>
      </c>
      <c r="D2166" s="14" t="s">
        <v>51</v>
      </c>
      <c r="E2166" s="15" t="s">
        <v>4679</v>
      </c>
      <c r="F2166" s="16"/>
      <c r="G2166" s="15" t="s">
        <v>4680</v>
      </c>
      <c r="H2166" s="15" t="s">
        <v>54</v>
      </c>
      <c r="I2166" s="17">
        <f>HYPERLINK("https://docs.wto.org/imrd/directdoc.asp?DDFDocuments/t/G/TBTN17/USA1253A1.DOC","EN")</f>
      </c>
      <c r="J2166" s="17">
        <f>HYPERLINK("https://docs.wto.org/imrd/directdoc.asp?DDFDocuments/u/G/TBTN17/USA1253A1.DOC","FR")</f>
      </c>
      <c r="K2166" s="17">
        <f>HYPERLINK("https://docs.wto.org/imrd/directdoc.asp?DDFDocuments/v/G/TBTN17/USA1253A1.DOC","ES")</f>
      </c>
    </row>
    <row r="2167">
      <c r="A2167" s="11" t="s">
        <v>4681</v>
      </c>
      <c r="B2167" s="12" t="s">
        <v>56</v>
      </c>
      <c r="C2167" s="13">
        <v>42837</v>
      </c>
      <c r="D2167" s="14" t="s">
        <v>13</v>
      </c>
      <c r="E2167" s="15" t="s">
        <v>4682</v>
      </c>
      <c r="F2167" s="16"/>
      <c r="G2167" s="15" t="s">
        <v>4683</v>
      </c>
      <c r="H2167" s="15" t="s">
        <v>640</v>
      </c>
      <c r="I2167" s="17">
        <f>HYPERLINK("https://docs.wto.org/imrd/directdoc.asp?DDFDocuments/q/G/TBTN17/USA1284.pdf","EN")</f>
      </c>
      <c r="J2167" s="17">
        <f>HYPERLINK("https://docs.wto.org/imrd/directdoc.asp?DDFDocuments/r/G/TBTN17/USA1284.pdf","FR")</f>
      </c>
      <c r="K2167" s="17">
        <f>HYPERLINK("https://docs.wto.org/imrd/directdoc.asp?DDFDocuments/s/G/TBTN17/USA1284.pdf","ES")</f>
      </c>
    </row>
    <row r="2168">
      <c r="A2168" s="11" t="s">
        <v>4684</v>
      </c>
      <c r="B2168" s="12" t="s">
        <v>56</v>
      </c>
      <c r="C2168" s="13">
        <v>42837</v>
      </c>
      <c r="D2168" s="14" t="s">
        <v>13</v>
      </c>
      <c r="E2168" s="15" t="s">
        <v>4685</v>
      </c>
      <c r="F2168" s="16"/>
      <c r="G2168" s="15" t="s">
        <v>4686</v>
      </c>
      <c r="H2168" s="15" t="s">
        <v>198</v>
      </c>
      <c r="I2168" s="17">
        <f>HYPERLINK("https://docs.wto.org/imrd/directdoc.asp?DDFDocuments/t/G/TBTN17/USA1285.DOC","EN")</f>
      </c>
      <c r="J2168" s="17">
        <f>HYPERLINK("https://docs.wto.org/imrd/directdoc.asp?DDFDocuments/u/G/TBTN17/USA1285.DOC","FR")</f>
      </c>
      <c r="K2168" s="17">
        <f>HYPERLINK("https://docs.wto.org/imrd/directdoc.asp?DDFDocuments/v/G/TBTN17/USA1285.DOC","ES")</f>
      </c>
    </row>
    <row r="2169">
      <c r="A2169" s="11" t="s">
        <v>4687</v>
      </c>
      <c r="B2169" s="12" t="s">
        <v>74</v>
      </c>
      <c r="C2169" s="13">
        <v>42837</v>
      </c>
      <c r="D2169" s="14" t="s">
        <v>13</v>
      </c>
      <c r="E2169" s="15" t="s">
        <v>4688</v>
      </c>
      <c r="F2169" s="16"/>
      <c r="G2169" s="15" t="s">
        <v>1331</v>
      </c>
      <c r="H2169" s="15" t="s">
        <v>421</v>
      </c>
      <c r="I2169" s="17">
        <f>HYPERLINK("https://docs.wto.org/imrd/directdoc.asp?DDFDocuments/q/G/TBTN17/ZAF216.pdf","EN")</f>
      </c>
      <c r="J2169" s="17">
        <f>HYPERLINK("https://docs.wto.org/imrd/directdoc.asp?DDFDocuments/r/G/TBTN17/ZAF216.pdf","FR")</f>
      </c>
      <c r="K2169" s="17">
        <f>HYPERLINK("https://docs.wto.org/imrd/directdoc.asp?DDFDocuments/s/G/TBTN17/ZAF216.pdf","ES")</f>
      </c>
    </row>
    <row r="2170">
      <c r="A2170" s="11" t="s">
        <v>4689</v>
      </c>
      <c r="B2170" s="12" t="s">
        <v>74</v>
      </c>
      <c r="C2170" s="13">
        <v>42837</v>
      </c>
      <c r="D2170" s="14" t="s">
        <v>13</v>
      </c>
      <c r="E2170" s="15" t="s">
        <v>4690</v>
      </c>
      <c r="F2170" s="16"/>
      <c r="G2170" s="15"/>
      <c r="H2170" s="15" t="s">
        <v>142</v>
      </c>
      <c r="I2170" s="17">
        <f>HYPERLINK("https://docs.wto.org/imrd/directdoc.asp?DDFDocuments/t/G/TBTN17/ZAF217.DOC","EN")</f>
      </c>
      <c r="J2170" s="17">
        <f>HYPERLINK("https://docs.wto.org/imrd/directdoc.asp?DDFDocuments/u/G/TBTN17/ZAF217.DOC","FR")</f>
      </c>
      <c r="K2170" s="17">
        <f>HYPERLINK("https://docs.wto.org/imrd/directdoc.asp?DDFDocuments/v/G/TBTN17/ZAF217.DOC","ES")</f>
      </c>
    </row>
    <row r="2171">
      <c r="A2171" s="11" t="s">
        <v>4691</v>
      </c>
      <c r="B2171" s="12" t="s">
        <v>1117</v>
      </c>
      <c r="C2171" s="13">
        <v>42836</v>
      </c>
      <c r="D2171" s="14" t="s">
        <v>13</v>
      </c>
      <c r="E2171" s="15"/>
      <c r="F2171" s="16"/>
      <c r="G2171" s="15" t="s">
        <v>625</v>
      </c>
      <c r="H2171" s="15" t="s">
        <v>16</v>
      </c>
      <c r="I2171" s="17">
        <f>HYPERLINK("https://docs.wto.org/imrd/directdoc.asp?DDFDocuments/q/G/TBTN17/ARE360.pdf","EN")</f>
      </c>
      <c r="J2171" s="17">
        <f>HYPERLINK("https://docs.wto.org/imrd/directdoc.asp?DDFDocuments/r/G/TBTN17/ARE360.pdf","FR")</f>
      </c>
      <c r="K2171" s="17">
        <f>HYPERLINK("https://docs.wto.org/imrd/directdoc.asp?DDFDocuments/s/G/TBTN17/ARE360.pdf","ES")</f>
      </c>
    </row>
    <row r="2172">
      <c r="A2172" s="11" t="s">
        <v>4691</v>
      </c>
      <c r="B2172" s="12" t="s">
        <v>1119</v>
      </c>
      <c r="C2172" s="13">
        <v>42836</v>
      </c>
      <c r="D2172" s="14" t="s">
        <v>13</v>
      </c>
      <c r="E2172" s="15"/>
      <c r="F2172" s="16"/>
      <c r="G2172" s="15" t="s">
        <v>625</v>
      </c>
      <c r="H2172" s="15" t="s">
        <v>16</v>
      </c>
      <c r="I2172" s="17">
        <f>HYPERLINK("https://docs.wto.org/imrd/directdoc.asp?DDFDocuments/q/G/TBTN17/ARE360.pdf","EN")</f>
      </c>
      <c r="J2172" s="17">
        <f>HYPERLINK("https://docs.wto.org/imrd/directdoc.asp?DDFDocuments/r/G/TBTN17/ARE360.pdf","FR")</f>
      </c>
      <c r="K2172" s="17">
        <f>HYPERLINK("https://docs.wto.org/imrd/directdoc.asp?DDFDocuments/s/G/TBTN17/ARE360.pdf","ES")</f>
      </c>
    </row>
    <row r="2173">
      <c r="A2173" s="11" t="s">
        <v>4691</v>
      </c>
      <c r="B2173" s="12" t="s">
        <v>409</v>
      </c>
      <c r="C2173" s="13">
        <v>42836</v>
      </c>
      <c r="D2173" s="14" t="s">
        <v>13</v>
      </c>
      <c r="E2173" s="15"/>
      <c r="F2173" s="16"/>
      <c r="G2173" s="15" t="s">
        <v>625</v>
      </c>
      <c r="H2173" s="15" t="s">
        <v>16</v>
      </c>
      <c r="I2173" s="17">
        <f>HYPERLINK("https://docs.wto.org/imrd/directdoc.asp?DDFDocuments/q/G/TBTN17/ARE360.pdf","EN")</f>
      </c>
      <c r="J2173" s="17">
        <f>HYPERLINK("https://docs.wto.org/imrd/directdoc.asp?DDFDocuments/r/G/TBTN17/ARE360.pdf","FR")</f>
      </c>
      <c r="K2173" s="17">
        <f>HYPERLINK("https://docs.wto.org/imrd/directdoc.asp?DDFDocuments/s/G/TBTN17/ARE360.pdf","ES")</f>
      </c>
    </row>
    <row r="2174">
      <c r="A2174" s="11" t="s">
        <v>4691</v>
      </c>
      <c r="B2174" s="12" t="s">
        <v>234</v>
      </c>
      <c r="C2174" s="13">
        <v>42836</v>
      </c>
      <c r="D2174" s="14" t="s">
        <v>13</v>
      </c>
      <c r="E2174" s="15"/>
      <c r="F2174" s="16"/>
      <c r="G2174" s="15" t="s">
        <v>625</v>
      </c>
      <c r="H2174" s="15" t="s">
        <v>16</v>
      </c>
      <c r="I2174" s="17">
        <f>HYPERLINK("https://docs.wto.org/imrd/directdoc.asp?DDFDocuments/q/G/TBTN17/ARE360.pdf","EN")</f>
      </c>
      <c r="J2174" s="17">
        <f>HYPERLINK("https://docs.wto.org/imrd/directdoc.asp?DDFDocuments/r/G/TBTN17/ARE360.pdf","FR")</f>
      </c>
      <c r="K2174" s="17">
        <f>HYPERLINK("https://docs.wto.org/imrd/directdoc.asp?DDFDocuments/s/G/TBTN17/ARE360.pdf","ES")</f>
      </c>
    </row>
    <row r="2175">
      <c r="A2175" s="11" t="s">
        <v>4691</v>
      </c>
      <c r="B2175" s="12" t="s">
        <v>1120</v>
      </c>
      <c r="C2175" s="13">
        <v>42836</v>
      </c>
      <c r="D2175" s="14" t="s">
        <v>13</v>
      </c>
      <c r="E2175" s="15"/>
      <c r="F2175" s="16"/>
      <c r="G2175" s="15" t="s">
        <v>625</v>
      </c>
      <c r="H2175" s="15" t="s">
        <v>16</v>
      </c>
      <c r="I2175" s="17">
        <f>HYPERLINK("https://docs.wto.org/imrd/directdoc.asp?DDFDocuments/q/G/TBTN17/ARE360.pdf","EN")</f>
      </c>
      <c r="J2175" s="17">
        <f>HYPERLINK("https://docs.wto.org/imrd/directdoc.asp?DDFDocuments/r/G/TBTN17/ARE360.pdf","FR")</f>
      </c>
      <c r="K2175" s="17">
        <f>HYPERLINK("https://docs.wto.org/imrd/directdoc.asp?DDFDocuments/s/G/TBTN17/ARE360.pdf","ES")</f>
      </c>
    </row>
    <row r="2176">
      <c r="A2176" s="11" t="s">
        <v>4691</v>
      </c>
      <c r="B2176" s="12" t="s">
        <v>34</v>
      </c>
      <c r="C2176" s="13">
        <v>42836</v>
      </c>
      <c r="D2176" s="14" t="s">
        <v>13</v>
      </c>
      <c r="E2176" s="15"/>
      <c r="F2176" s="16"/>
      <c r="G2176" s="15" t="s">
        <v>625</v>
      </c>
      <c r="H2176" s="15" t="s">
        <v>16</v>
      </c>
      <c r="I2176" s="17">
        <f>HYPERLINK("https://docs.wto.org/imrd/directdoc.asp?DDFDocuments/q/G/TBTN17/ARE360.pdf","EN")</f>
      </c>
      <c r="J2176" s="17">
        <f>HYPERLINK("https://docs.wto.org/imrd/directdoc.asp?DDFDocuments/r/G/TBTN17/ARE360.pdf","FR")</f>
      </c>
      <c r="K2176" s="17">
        <f>HYPERLINK("https://docs.wto.org/imrd/directdoc.asp?DDFDocuments/s/G/TBTN17/ARE360.pdf","ES")</f>
      </c>
    </row>
    <row r="2177">
      <c r="A2177" s="11" t="s">
        <v>4691</v>
      </c>
      <c r="B2177" s="12" t="s">
        <v>1121</v>
      </c>
      <c r="C2177" s="13">
        <v>42836</v>
      </c>
      <c r="D2177" s="14" t="s">
        <v>13</v>
      </c>
      <c r="E2177" s="15"/>
      <c r="F2177" s="16"/>
      <c r="G2177" s="15" t="s">
        <v>625</v>
      </c>
      <c r="H2177" s="15" t="s">
        <v>16</v>
      </c>
      <c r="I2177" s="17">
        <f>HYPERLINK("https://docs.wto.org/imrd/directdoc.asp?DDFDocuments/q/G/TBTN17/ARE360.pdf","EN")</f>
      </c>
      <c r="J2177" s="17">
        <f>HYPERLINK("https://docs.wto.org/imrd/directdoc.asp?DDFDocuments/r/G/TBTN17/ARE360.pdf","FR")</f>
      </c>
      <c r="K2177" s="17">
        <f>HYPERLINK("https://docs.wto.org/imrd/directdoc.asp?DDFDocuments/s/G/TBTN17/ARE360.pdf","ES")</f>
      </c>
    </row>
    <row r="2178">
      <c r="A2178" s="11" t="s">
        <v>4692</v>
      </c>
      <c r="B2178" s="12" t="s">
        <v>341</v>
      </c>
      <c r="C2178" s="13">
        <v>42836</v>
      </c>
      <c r="D2178" s="14" t="s">
        <v>13</v>
      </c>
      <c r="E2178" s="15" t="s">
        <v>4693</v>
      </c>
      <c r="F2178" s="16"/>
      <c r="G2178" s="15"/>
      <c r="H2178" s="15" t="s">
        <v>16</v>
      </c>
      <c r="I2178" s="17">
        <f>HYPERLINK("https://docs.wto.org/imrd/directdoc.asp?DDFDocuments/t/G/TBTN17/KOR710.DOC","EN")</f>
      </c>
      <c r="J2178" s="17">
        <f>HYPERLINK("https://docs.wto.org/imrd/directdoc.asp?DDFDocuments/u/G/TBTN17/KOR710.DOC","FR")</f>
      </c>
      <c r="K2178" s="17">
        <f>HYPERLINK("https://docs.wto.org/imrd/directdoc.asp?DDFDocuments/v/G/TBTN17/KOR710.DOC","ES")</f>
      </c>
    </row>
    <row r="2179">
      <c r="A2179" s="11" t="s">
        <v>4694</v>
      </c>
      <c r="B2179" s="12" t="s">
        <v>44</v>
      </c>
      <c r="C2179" s="13">
        <v>42836</v>
      </c>
      <c r="D2179" s="14" t="s">
        <v>51</v>
      </c>
      <c r="E2179" s="15" t="s">
        <v>4427</v>
      </c>
      <c r="F2179" s="16" t="s">
        <v>4428</v>
      </c>
      <c r="G2179" s="15" t="s">
        <v>4429</v>
      </c>
      <c r="H2179" s="15" t="s">
        <v>54</v>
      </c>
      <c r="I2179" s="17">
        <f>HYPERLINK("https://docs.wto.org/imrd/directdoc.asp?DDFDocuments/q/G/TBTN16/MEX307A1.pdf","EN")</f>
      </c>
      <c r="J2179" s="17">
        <f>HYPERLINK("https://docs.wto.org/imrd/directdoc.asp?DDFDocuments/r/G/TBTN16/MEX307A1.pdf","FR")</f>
      </c>
      <c r="K2179" s="17">
        <f>HYPERLINK("https://docs.wto.org/imrd/directdoc.asp?DDFDocuments/s/G/TBTN16/MEX307A1.pdf","ES")</f>
      </c>
    </row>
    <row r="2180">
      <c r="A2180" s="11" t="s">
        <v>4695</v>
      </c>
      <c r="B2180" s="12" t="s">
        <v>83</v>
      </c>
      <c r="C2180" s="13">
        <v>42835</v>
      </c>
      <c r="D2180" s="14" t="s">
        <v>51</v>
      </c>
      <c r="E2180" s="15" t="s">
        <v>4696</v>
      </c>
      <c r="F2180" s="16" t="s">
        <v>4697</v>
      </c>
      <c r="G2180" s="15"/>
      <c r="H2180" s="15" t="s">
        <v>54</v>
      </c>
      <c r="I2180" s="17">
        <f>HYPERLINK("https://docs.wto.org/imrd/directdoc.asp?DDFDocuments/t/G/TBTN10/BRA375A5.DOC","EN")</f>
      </c>
      <c r="J2180" s="17">
        <f>HYPERLINK("https://docs.wto.org/imrd/directdoc.asp?DDFDocuments/u/G/TBTN10/BRA375A5.DOC","FR")</f>
      </c>
      <c r="K2180" s="17">
        <f>HYPERLINK("https://docs.wto.org/imrd/directdoc.asp?DDFDocuments/v/G/TBTN10/BRA375A5.DOC","ES")</f>
      </c>
    </row>
    <row r="2181">
      <c r="A2181" s="11" t="s">
        <v>4698</v>
      </c>
      <c r="B2181" s="12" t="s">
        <v>18</v>
      </c>
      <c r="C2181" s="13">
        <v>42835</v>
      </c>
      <c r="D2181" s="14" t="s">
        <v>13</v>
      </c>
      <c r="E2181" s="15"/>
      <c r="F2181" s="16"/>
      <c r="G2181" s="15" t="s">
        <v>595</v>
      </c>
      <c r="H2181" s="15" t="s">
        <v>142</v>
      </c>
      <c r="I2181" s="17">
        <f>HYPERLINK("https://docs.wto.org/imrd/directdoc.asp?DDFDocuments/t/G/TBTN17/KEN569.DOC","EN")</f>
      </c>
      <c r="J2181" s="17">
        <f>HYPERLINK("https://docs.wto.org/imrd/directdoc.asp?DDFDocuments/u/G/TBTN17/KEN569.DOC","FR")</f>
      </c>
      <c r="K2181" s="17">
        <f>HYPERLINK("https://docs.wto.org/imrd/directdoc.asp?DDFDocuments/v/G/TBTN17/KEN569.DOC","ES")</f>
      </c>
    </row>
    <row r="2182">
      <c r="A2182" s="11" t="s">
        <v>4699</v>
      </c>
      <c r="B2182" s="12" t="s">
        <v>18</v>
      </c>
      <c r="C2182" s="13">
        <v>42835</v>
      </c>
      <c r="D2182" s="14" t="s">
        <v>13</v>
      </c>
      <c r="E2182" s="15"/>
      <c r="F2182" s="16"/>
      <c r="G2182" s="15" t="s">
        <v>4700</v>
      </c>
      <c r="H2182" s="15" t="s">
        <v>1203</v>
      </c>
      <c r="I2182" s="17">
        <f>HYPERLINK("https://docs.wto.org/imrd/directdoc.asp?DDFDocuments/t/G/TBTN17/KEN570.DOC","EN")</f>
      </c>
      <c r="J2182" s="17">
        <f>HYPERLINK("https://docs.wto.org/imrd/directdoc.asp?DDFDocuments/u/G/TBTN17/KEN570.DOC","FR")</f>
      </c>
      <c r="K2182" s="17">
        <f>HYPERLINK("https://docs.wto.org/imrd/directdoc.asp?DDFDocuments/v/G/TBTN17/KEN570.DOC","ES")</f>
      </c>
    </row>
    <row r="2183">
      <c r="A2183" s="11" t="s">
        <v>4701</v>
      </c>
      <c r="B2183" s="12" t="s">
        <v>18</v>
      </c>
      <c r="C2183" s="13">
        <v>42835</v>
      </c>
      <c r="D2183" s="14" t="s">
        <v>13</v>
      </c>
      <c r="E2183" s="15"/>
      <c r="F2183" s="16"/>
      <c r="G2183" s="15" t="s">
        <v>597</v>
      </c>
      <c r="H2183" s="15" t="s">
        <v>20</v>
      </c>
      <c r="I2183" s="17">
        <f>HYPERLINK("https://docs.wto.org/imrd/directdoc.asp?DDFDocuments/t/G/TBTN17/KEN571.DOC","EN")</f>
      </c>
      <c r="J2183" s="17">
        <f>HYPERLINK("https://docs.wto.org/imrd/directdoc.asp?DDFDocuments/u/G/TBTN17/KEN571.DOC","FR")</f>
      </c>
      <c r="K2183" s="17">
        <f>HYPERLINK("https://docs.wto.org/imrd/directdoc.asp?DDFDocuments/v/G/TBTN17/KEN571.DOC","ES")</f>
      </c>
    </row>
    <row r="2184">
      <c r="A2184" s="11" t="s">
        <v>4702</v>
      </c>
      <c r="B2184" s="12" t="s">
        <v>18</v>
      </c>
      <c r="C2184" s="13">
        <v>42835</v>
      </c>
      <c r="D2184" s="14" t="s">
        <v>13</v>
      </c>
      <c r="E2184" s="15"/>
      <c r="F2184" s="16"/>
      <c r="G2184" s="15" t="s">
        <v>597</v>
      </c>
      <c r="H2184" s="15" t="s">
        <v>20</v>
      </c>
      <c r="I2184" s="17">
        <f>HYPERLINK("https://docs.wto.org/imrd/directdoc.asp?DDFDocuments/t/G/TBTN17/KEN572.DOC","EN")</f>
      </c>
      <c r="J2184" s="17">
        <f>HYPERLINK("https://docs.wto.org/imrd/directdoc.asp?DDFDocuments/u/G/TBTN17/KEN572.DOC","FR")</f>
      </c>
      <c r="K2184" s="17">
        <f>HYPERLINK("https://docs.wto.org/imrd/directdoc.asp?DDFDocuments/v/G/TBTN17/KEN572.DOC","ES")</f>
      </c>
    </row>
    <row r="2185">
      <c r="A2185" s="11" t="s">
        <v>4703</v>
      </c>
      <c r="B2185" s="12" t="s">
        <v>18</v>
      </c>
      <c r="C2185" s="13">
        <v>42835</v>
      </c>
      <c r="D2185" s="14" t="s">
        <v>13</v>
      </c>
      <c r="E2185" s="15"/>
      <c r="F2185" s="16"/>
      <c r="G2185" s="15" t="s">
        <v>597</v>
      </c>
      <c r="H2185" s="15" t="s">
        <v>20</v>
      </c>
      <c r="I2185" s="17">
        <f>HYPERLINK("https://docs.wto.org/imrd/directdoc.asp?DDFDocuments/t/G/TBTN17/KEN573.DOC","EN")</f>
      </c>
      <c r="J2185" s="17">
        <f>HYPERLINK("https://docs.wto.org/imrd/directdoc.asp?DDFDocuments/u/G/TBTN17/KEN573.DOC","FR")</f>
      </c>
      <c r="K2185" s="17">
        <f>HYPERLINK("https://docs.wto.org/imrd/directdoc.asp?DDFDocuments/v/G/TBTN17/KEN573.DOC","ES")</f>
      </c>
    </row>
    <row r="2186">
      <c r="A2186" s="11" t="s">
        <v>4704</v>
      </c>
      <c r="B2186" s="12" t="s">
        <v>1857</v>
      </c>
      <c r="C2186" s="13">
        <v>42835</v>
      </c>
      <c r="D2186" s="14" t="s">
        <v>13</v>
      </c>
      <c r="E2186" s="15" t="s">
        <v>4705</v>
      </c>
      <c r="F2186" s="16"/>
      <c r="G2186" s="15" t="s">
        <v>4706</v>
      </c>
      <c r="H2186" s="15" t="s">
        <v>640</v>
      </c>
      <c r="I2186" s="17">
        <f>HYPERLINK("https://docs.wto.org/imrd/directdoc.asp?DDFDocuments/q/G/TBTN17/PRY90.pdf","EN")</f>
      </c>
      <c r="J2186" s="17">
        <f>HYPERLINK("https://docs.wto.org/imrd/directdoc.asp?DDFDocuments/r/G/TBTN17/PRY90.pdf","FR")</f>
      </c>
      <c r="K2186" s="17">
        <f>HYPERLINK("https://docs.wto.org/imrd/directdoc.asp?DDFDocuments/s/G/TBTN17/PRY90.pdf","ES")</f>
      </c>
    </row>
    <row r="2187">
      <c r="A2187" s="11" t="s">
        <v>4707</v>
      </c>
      <c r="B2187" s="12" t="s">
        <v>1857</v>
      </c>
      <c r="C2187" s="13">
        <v>42835</v>
      </c>
      <c r="D2187" s="14" t="s">
        <v>13</v>
      </c>
      <c r="E2187" s="15" t="s">
        <v>4708</v>
      </c>
      <c r="F2187" s="16"/>
      <c r="G2187" s="15"/>
      <c r="H2187" s="15" t="s">
        <v>68</v>
      </c>
      <c r="I2187" s="17">
        <f>HYPERLINK("https://docs.wto.org/imrd/directdoc.asp?DDFDocuments/t/G/TBTN17/PRY91.DOC","EN")</f>
      </c>
      <c r="J2187" s="17">
        <f>HYPERLINK("https://docs.wto.org/imrd/directdoc.asp?DDFDocuments/u/G/TBTN17/PRY91.DOC","FR")</f>
      </c>
      <c r="K2187" s="17">
        <f>HYPERLINK("https://docs.wto.org/imrd/directdoc.asp?DDFDocuments/v/G/TBTN17/PRY91.DOC","ES")</f>
      </c>
    </row>
    <row r="2188">
      <c r="A2188" s="11" t="s">
        <v>4709</v>
      </c>
      <c r="B2188" s="12" t="s">
        <v>56</v>
      </c>
      <c r="C2188" s="13">
        <v>42835</v>
      </c>
      <c r="D2188" s="14" t="s">
        <v>51</v>
      </c>
      <c r="E2188" s="15" t="s">
        <v>4710</v>
      </c>
      <c r="F2188" s="16"/>
      <c r="G2188" s="15" t="s">
        <v>4711</v>
      </c>
      <c r="H2188" s="15" t="s">
        <v>54</v>
      </c>
      <c r="I2188" s="17">
        <f>HYPERLINK("https://docs.wto.org/imrd/directdoc.asp?DDFDocuments/t/G/TBTN16/USA1107A2.DOC","EN")</f>
      </c>
      <c r="J2188" s="17">
        <f>HYPERLINK("https://docs.wto.org/imrd/directdoc.asp?DDFDocuments/u/G/TBTN16/USA1107A2.DOC","FR")</f>
      </c>
      <c r="K2188" s="17">
        <f>HYPERLINK("https://docs.wto.org/imrd/directdoc.asp?DDFDocuments/v/G/TBTN16/USA1107A2.DOC","ES")</f>
      </c>
    </row>
    <row r="2189">
      <c r="A2189" s="11" t="s">
        <v>4712</v>
      </c>
      <c r="B2189" s="12" t="s">
        <v>56</v>
      </c>
      <c r="C2189" s="13">
        <v>42832</v>
      </c>
      <c r="D2189" s="14" t="s">
        <v>51</v>
      </c>
      <c r="E2189" s="15" t="s">
        <v>4713</v>
      </c>
      <c r="F2189" s="16"/>
      <c r="G2189" s="15" t="s">
        <v>4714</v>
      </c>
      <c r="H2189" s="15" t="s">
        <v>59</v>
      </c>
      <c r="I2189" s="17">
        <f>HYPERLINK("https://docs.wto.org/imrd/directdoc.asp?DDFDocuments/t/G/TBTN16/USA1091A1.DOC","EN")</f>
      </c>
      <c r="J2189" s="17">
        <f>HYPERLINK("https://docs.wto.org/imrd/directdoc.asp?DDFDocuments/u/G/TBTN16/USA1091A1.DOC","FR")</f>
      </c>
      <c r="K2189" s="17">
        <f>HYPERLINK("https://docs.wto.org/imrd/directdoc.asp?DDFDocuments/v/G/TBTN16/USA1091A1.DOC","ES")</f>
      </c>
    </row>
    <row r="2190">
      <c r="A2190" s="11" t="s">
        <v>4715</v>
      </c>
      <c r="B2190" s="12" t="s">
        <v>56</v>
      </c>
      <c r="C2190" s="13">
        <v>42832</v>
      </c>
      <c r="D2190" s="14" t="s">
        <v>51</v>
      </c>
      <c r="E2190" s="15" t="s">
        <v>1908</v>
      </c>
      <c r="F2190" s="16"/>
      <c r="G2190" s="15" t="s">
        <v>4716</v>
      </c>
      <c r="H2190" s="15" t="s">
        <v>54</v>
      </c>
      <c r="I2190" s="17">
        <f>HYPERLINK("https://docs.wto.org/imrd/directdoc.asp?DDFDocuments/t/G/TBTN16/USA1109A2.DOC","EN")</f>
      </c>
      <c r="J2190" s="17">
        <f>HYPERLINK("https://docs.wto.org/imrd/directdoc.asp?DDFDocuments/u/G/TBTN16/USA1109A2.DOC","FR")</f>
      </c>
      <c r="K2190" s="17">
        <f>HYPERLINK("https://docs.wto.org/imrd/directdoc.asp?DDFDocuments/v/G/TBTN16/USA1109A2.DOC","ES")</f>
      </c>
    </row>
    <row r="2191">
      <c r="A2191" s="11" t="s">
        <v>4717</v>
      </c>
      <c r="B2191" s="12" t="s">
        <v>56</v>
      </c>
      <c r="C2191" s="13">
        <v>42832</v>
      </c>
      <c r="D2191" s="14" t="s">
        <v>51</v>
      </c>
      <c r="E2191" s="15" t="s">
        <v>4718</v>
      </c>
      <c r="F2191" s="16"/>
      <c r="G2191" s="15" t="s">
        <v>4711</v>
      </c>
      <c r="H2191" s="15" t="s">
        <v>54</v>
      </c>
      <c r="I2191" s="17">
        <f>HYPERLINK("https://docs.wto.org/imrd/directdoc.asp?DDFDocuments/t/G/TBTN16/USA1110A2.DOC","EN")</f>
      </c>
      <c r="J2191" s="17">
        <f>HYPERLINK("https://docs.wto.org/imrd/directdoc.asp?DDFDocuments/u/G/TBTN16/USA1110A2.DOC","FR")</f>
      </c>
      <c r="K2191" s="17">
        <f>HYPERLINK("https://docs.wto.org/imrd/directdoc.asp?DDFDocuments/v/G/TBTN16/USA1110A2.DOC","ES")</f>
      </c>
    </row>
    <row r="2192">
      <c r="A2192" s="11" t="s">
        <v>4719</v>
      </c>
      <c r="B2192" s="12" t="s">
        <v>56</v>
      </c>
      <c r="C2192" s="13">
        <v>42832</v>
      </c>
      <c r="D2192" s="14" t="s">
        <v>51</v>
      </c>
      <c r="E2192" s="15" t="s">
        <v>4713</v>
      </c>
      <c r="F2192" s="16"/>
      <c r="G2192" s="15" t="s">
        <v>4714</v>
      </c>
      <c r="H2192" s="15" t="s">
        <v>59</v>
      </c>
      <c r="I2192" s="17">
        <f>HYPERLINK("https://docs.wto.org/imrd/directdoc.asp?DDFDocuments/t/G/TBTN16/USA1111A2.DOC","EN")</f>
      </c>
      <c r="J2192" s="17">
        <f>HYPERLINK("https://docs.wto.org/imrd/directdoc.asp?DDFDocuments/u/G/TBTN16/USA1111A2.DOC","FR")</f>
      </c>
      <c r="K2192" s="17">
        <f>HYPERLINK("https://docs.wto.org/imrd/directdoc.asp?DDFDocuments/v/G/TBTN16/USA1111A2.DOC","ES")</f>
      </c>
    </row>
    <row r="2193">
      <c r="A2193" s="11" t="s">
        <v>4720</v>
      </c>
      <c r="B2193" s="12" t="s">
        <v>56</v>
      </c>
      <c r="C2193" s="13">
        <v>42832</v>
      </c>
      <c r="D2193" s="14" t="s">
        <v>51</v>
      </c>
      <c r="E2193" s="15" t="s">
        <v>4721</v>
      </c>
      <c r="F2193" s="16"/>
      <c r="G2193" s="15" t="s">
        <v>4722</v>
      </c>
      <c r="H2193" s="15" t="s">
        <v>81</v>
      </c>
      <c r="I2193" s="17">
        <f>HYPERLINK("https://docs.wto.org/imrd/directdoc.asp?DDFDocuments/t/G/TBTN16/USA1187A1.DOC","EN")</f>
      </c>
      <c r="J2193" s="17">
        <f>HYPERLINK("https://docs.wto.org/imrd/directdoc.asp?DDFDocuments/u/G/TBTN16/USA1187A1.DOC","FR")</f>
      </c>
      <c r="K2193" s="17">
        <f>HYPERLINK("https://docs.wto.org/imrd/directdoc.asp?DDFDocuments/v/G/TBTN16/USA1187A1.DOC","ES")</f>
      </c>
    </row>
    <row r="2194">
      <c r="A2194" s="11" t="s">
        <v>4723</v>
      </c>
      <c r="B2194" s="12" t="s">
        <v>234</v>
      </c>
      <c r="C2194" s="13">
        <v>42831</v>
      </c>
      <c r="D2194" s="14" t="s">
        <v>13</v>
      </c>
      <c r="E2194" s="15" t="s">
        <v>4724</v>
      </c>
      <c r="F2194" s="16"/>
      <c r="G2194" s="15"/>
      <c r="H2194" s="15" t="s">
        <v>16</v>
      </c>
      <c r="I2194" s="17">
        <f>HYPERLINK("https://docs.wto.org/imrd/directdoc.asp?DDFDocuments/t/G/TBTN17/ARE359.DOC","EN")</f>
      </c>
      <c r="J2194" s="17">
        <f>HYPERLINK("https://docs.wto.org/imrd/directdoc.asp?DDFDocuments/u/G/TBTN17/ARE359.DOC","FR")</f>
      </c>
      <c r="K2194" s="17">
        <f>HYPERLINK("https://docs.wto.org/imrd/directdoc.asp?DDFDocuments/v/G/TBTN17/ARE359.DOC","ES")</f>
      </c>
    </row>
    <row r="2195">
      <c r="A2195" s="11" t="s">
        <v>4723</v>
      </c>
      <c r="B2195" s="12" t="s">
        <v>1117</v>
      </c>
      <c r="C2195" s="13">
        <v>42831</v>
      </c>
      <c r="D2195" s="14" t="s">
        <v>13</v>
      </c>
      <c r="E2195" s="15" t="s">
        <v>4724</v>
      </c>
      <c r="F2195" s="16"/>
      <c r="G2195" s="15"/>
      <c r="H2195" s="15" t="s">
        <v>16</v>
      </c>
      <c r="I2195" s="17">
        <f>HYPERLINK("https://docs.wto.org/imrd/directdoc.asp?DDFDocuments/t/G/TBTN17/ARE359.DOC","EN")</f>
      </c>
      <c r="J2195" s="17">
        <f>HYPERLINK("https://docs.wto.org/imrd/directdoc.asp?DDFDocuments/u/G/TBTN17/ARE359.DOC","FR")</f>
      </c>
      <c r="K2195" s="17">
        <f>HYPERLINK("https://docs.wto.org/imrd/directdoc.asp?DDFDocuments/v/G/TBTN17/ARE359.DOC","ES")</f>
      </c>
    </row>
    <row r="2196">
      <c r="A2196" s="11" t="s">
        <v>4723</v>
      </c>
      <c r="B2196" s="12" t="s">
        <v>1119</v>
      </c>
      <c r="C2196" s="13">
        <v>42831</v>
      </c>
      <c r="D2196" s="14" t="s">
        <v>13</v>
      </c>
      <c r="E2196" s="15" t="s">
        <v>4724</v>
      </c>
      <c r="F2196" s="16"/>
      <c r="G2196" s="15"/>
      <c r="H2196" s="15" t="s">
        <v>16</v>
      </c>
      <c r="I2196" s="17">
        <f>HYPERLINK("https://docs.wto.org/imrd/directdoc.asp?DDFDocuments/t/G/TBTN17/ARE359.DOC","EN")</f>
      </c>
      <c r="J2196" s="17">
        <f>HYPERLINK("https://docs.wto.org/imrd/directdoc.asp?DDFDocuments/u/G/TBTN17/ARE359.DOC","FR")</f>
      </c>
      <c r="K2196" s="17">
        <f>HYPERLINK("https://docs.wto.org/imrd/directdoc.asp?DDFDocuments/v/G/TBTN17/ARE359.DOC","ES")</f>
      </c>
    </row>
    <row r="2197">
      <c r="A2197" s="11" t="s">
        <v>4723</v>
      </c>
      <c r="B2197" s="12" t="s">
        <v>409</v>
      </c>
      <c r="C2197" s="13">
        <v>42831</v>
      </c>
      <c r="D2197" s="14" t="s">
        <v>13</v>
      </c>
      <c r="E2197" s="15" t="s">
        <v>4724</v>
      </c>
      <c r="F2197" s="16"/>
      <c r="G2197" s="15"/>
      <c r="H2197" s="15" t="s">
        <v>16</v>
      </c>
      <c r="I2197" s="17">
        <f>HYPERLINK("https://docs.wto.org/imrd/directdoc.asp?DDFDocuments/t/G/TBTN17/ARE359.DOC","EN")</f>
      </c>
      <c r="J2197" s="17">
        <f>HYPERLINK("https://docs.wto.org/imrd/directdoc.asp?DDFDocuments/u/G/TBTN17/ARE359.DOC","FR")</f>
      </c>
      <c r="K2197" s="17">
        <f>HYPERLINK("https://docs.wto.org/imrd/directdoc.asp?DDFDocuments/v/G/TBTN17/ARE359.DOC","ES")</f>
      </c>
    </row>
    <row r="2198">
      <c r="A2198" s="11" t="s">
        <v>4723</v>
      </c>
      <c r="B2198" s="12" t="s">
        <v>1120</v>
      </c>
      <c r="C2198" s="13">
        <v>42831</v>
      </c>
      <c r="D2198" s="14" t="s">
        <v>13</v>
      </c>
      <c r="E2198" s="15" t="s">
        <v>4724</v>
      </c>
      <c r="F2198" s="16"/>
      <c r="G2198" s="15"/>
      <c r="H2198" s="15" t="s">
        <v>16</v>
      </c>
      <c r="I2198" s="17">
        <f>HYPERLINK("https://docs.wto.org/imrd/directdoc.asp?DDFDocuments/t/G/TBTN17/ARE359.DOC","EN")</f>
      </c>
      <c r="J2198" s="17">
        <f>HYPERLINK("https://docs.wto.org/imrd/directdoc.asp?DDFDocuments/u/G/TBTN17/ARE359.DOC","FR")</f>
      </c>
      <c r="K2198" s="17">
        <f>HYPERLINK("https://docs.wto.org/imrd/directdoc.asp?DDFDocuments/v/G/TBTN17/ARE359.DOC","ES")</f>
      </c>
    </row>
    <row r="2199">
      <c r="A2199" s="11" t="s">
        <v>4723</v>
      </c>
      <c r="B2199" s="12" t="s">
        <v>34</v>
      </c>
      <c r="C2199" s="13">
        <v>42831</v>
      </c>
      <c r="D2199" s="14" t="s">
        <v>13</v>
      </c>
      <c r="E2199" s="15" t="s">
        <v>4724</v>
      </c>
      <c r="F2199" s="16"/>
      <c r="G2199" s="15"/>
      <c r="H2199" s="15" t="s">
        <v>16</v>
      </c>
      <c r="I2199" s="17">
        <f>HYPERLINK("https://docs.wto.org/imrd/directdoc.asp?DDFDocuments/t/G/TBTN17/ARE359.DOC","EN")</f>
      </c>
      <c r="J2199" s="17">
        <f>HYPERLINK("https://docs.wto.org/imrd/directdoc.asp?DDFDocuments/u/G/TBTN17/ARE359.DOC","FR")</f>
      </c>
      <c r="K2199" s="17">
        <f>HYPERLINK("https://docs.wto.org/imrd/directdoc.asp?DDFDocuments/v/G/TBTN17/ARE359.DOC","ES")</f>
      </c>
    </row>
    <row r="2200">
      <c r="A2200" s="11" t="s">
        <v>4723</v>
      </c>
      <c r="B2200" s="12" t="s">
        <v>1121</v>
      </c>
      <c r="C2200" s="13">
        <v>42831</v>
      </c>
      <c r="D2200" s="14" t="s">
        <v>13</v>
      </c>
      <c r="E2200" s="15" t="s">
        <v>4724</v>
      </c>
      <c r="F2200" s="16"/>
      <c r="G2200" s="15"/>
      <c r="H2200" s="15" t="s">
        <v>16</v>
      </c>
      <c r="I2200" s="17">
        <f>HYPERLINK("https://docs.wto.org/imrd/directdoc.asp?DDFDocuments/t/G/TBTN17/ARE359.DOC","EN")</f>
      </c>
      <c r="J2200" s="17">
        <f>HYPERLINK("https://docs.wto.org/imrd/directdoc.asp?DDFDocuments/u/G/TBTN17/ARE359.DOC","FR")</f>
      </c>
      <c r="K2200" s="17">
        <f>HYPERLINK("https://docs.wto.org/imrd/directdoc.asp?DDFDocuments/v/G/TBTN17/ARE359.DOC","ES")</f>
      </c>
    </row>
    <row r="2201">
      <c r="A2201" s="11" t="s">
        <v>4725</v>
      </c>
      <c r="B2201" s="12" t="s">
        <v>261</v>
      </c>
      <c r="C2201" s="13">
        <v>42831</v>
      </c>
      <c r="D2201" s="14" t="s">
        <v>13</v>
      </c>
      <c r="E2201" s="15" t="s">
        <v>4726</v>
      </c>
      <c r="F2201" s="16" t="s">
        <v>4727</v>
      </c>
      <c r="G2201" s="15"/>
      <c r="H2201" s="15" t="s">
        <v>198</v>
      </c>
      <c r="I2201" s="17">
        <f>HYPERLINK("https://docs.wto.org/imrd/directdoc.asp?DDFDocuments/t/G/TBTN17/IDN114.DOC","EN")</f>
      </c>
      <c r="J2201" s="17">
        <f>HYPERLINK("https://docs.wto.org/imrd/directdoc.asp?DDFDocuments/u/G/TBTN17/IDN114.DOC","FR")</f>
      </c>
      <c r="K2201" s="17">
        <f>HYPERLINK("https://docs.wto.org/imrd/directdoc.asp?DDFDocuments/v/G/TBTN17/IDN114.DOC","ES")</f>
      </c>
    </row>
    <row r="2202">
      <c r="A2202" s="11" t="s">
        <v>4728</v>
      </c>
      <c r="B2202" s="12" t="s">
        <v>261</v>
      </c>
      <c r="C2202" s="13">
        <v>42831</v>
      </c>
      <c r="D2202" s="14" t="s">
        <v>13</v>
      </c>
      <c r="E2202" s="15" t="s">
        <v>4729</v>
      </c>
      <c r="F2202" s="16" t="s">
        <v>4730</v>
      </c>
      <c r="G2202" s="15"/>
      <c r="H2202" s="15" t="s">
        <v>220</v>
      </c>
      <c r="I2202" s="17">
        <f>HYPERLINK("https://docs.wto.org/imrd/directdoc.asp?DDFDocuments/t/G/TBTN17/IDN115.DOC","EN")</f>
      </c>
      <c r="J2202" s="17">
        <f>HYPERLINK("https://docs.wto.org/imrd/directdoc.asp?DDFDocuments/u/G/TBTN17/IDN115.DOC","FR")</f>
      </c>
      <c r="K2202" s="17">
        <f>HYPERLINK("https://docs.wto.org/imrd/directdoc.asp?DDFDocuments/v/G/TBTN17/IDN115.DOC","ES")</f>
      </c>
    </row>
    <row r="2203">
      <c r="A2203" s="11" t="s">
        <v>4731</v>
      </c>
      <c r="B2203" s="12" t="s">
        <v>261</v>
      </c>
      <c r="C2203" s="13">
        <v>42831</v>
      </c>
      <c r="D2203" s="14" t="s">
        <v>13</v>
      </c>
      <c r="E2203" s="15" t="s">
        <v>4732</v>
      </c>
      <c r="F2203" s="16" t="s">
        <v>4733</v>
      </c>
      <c r="G2203" s="15"/>
      <c r="H2203" s="15" t="s">
        <v>640</v>
      </c>
      <c r="I2203" s="17">
        <f>HYPERLINK("https://docs.wto.org/imrd/directdoc.asp?DDFDocuments/q/G/TBTN17/IDN116.pdf","EN")</f>
      </c>
      <c r="J2203" s="17">
        <f>HYPERLINK("https://docs.wto.org/imrd/directdoc.asp?DDFDocuments/r/G/TBTN17/IDN116.pdf","FR")</f>
      </c>
      <c r="K2203" s="17">
        <f>HYPERLINK("https://docs.wto.org/imrd/directdoc.asp?DDFDocuments/s/G/TBTN17/IDN116.pdf","ES")</f>
      </c>
    </row>
    <row r="2204">
      <c r="A2204" s="11" t="s">
        <v>4734</v>
      </c>
      <c r="B2204" s="12" t="s">
        <v>56</v>
      </c>
      <c r="C2204" s="13">
        <v>42831</v>
      </c>
      <c r="D2204" s="14" t="s">
        <v>51</v>
      </c>
      <c r="E2204" s="15" t="s">
        <v>4735</v>
      </c>
      <c r="F2204" s="16"/>
      <c r="G2204" s="15" t="s">
        <v>4736</v>
      </c>
      <c r="H2204" s="15" t="s">
        <v>54</v>
      </c>
      <c r="I2204" s="17">
        <f>HYPERLINK("https://docs.wto.org/imrd/directdoc.asp?DDFDocuments/t/G/TBTN15/USA1026A1.DOC","EN")</f>
      </c>
      <c r="J2204" s="17">
        <f>HYPERLINK("https://docs.wto.org/imrd/directdoc.asp?DDFDocuments/u/G/TBTN15/USA1026A1.DOC","FR")</f>
      </c>
      <c r="K2204" s="17">
        <f>HYPERLINK("https://docs.wto.org/imrd/directdoc.asp?DDFDocuments/v/G/TBTN15/USA1026A1.DOC","ES")</f>
      </c>
    </row>
    <row r="2205">
      <c r="A2205" s="11" t="s">
        <v>4737</v>
      </c>
      <c r="B2205" s="12" t="s">
        <v>56</v>
      </c>
      <c r="C2205" s="13">
        <v>42831</v>
      </c>
      <c r="D2205" s="14" t="s">
        <v>13</v>
      </c>
      <c r="E2205" s="15" t="s">
        <v>4738</v>
      </c>
      <c r="F2205" s="16"/>
      <c r="G2205" s="15" t="s">
        <v>778</v>
      </c>
      <c r="H2205" s="15" t="s">
        <v>198</v>
      </c>
      <c r="I2205" s="17">
        <f>HYPERLINK("https://docs.wto.org/imrd/directdoc.asp?DDFDocuments/t/G/TBTN17/USA1283.DOC","EN")</f>
      </c>
      <c r="J2205" s="17">
        <f>HYPERLINK("https://docs.wto.org/imrd/directdoc.asp?DDFDocuments/u/G/TBTN17/USA1283.DOC","FR")</f>
      </c>
      <c r="K2205" s="17">
        <f>HYPERLINK("https://docs.wto.org/imrd/directdoc.asp?DDFDocuments/v/G/TBTN17/USA1283.DOC","ES")</f>
      </c>
    </row>
    <row r="2206">
      <c r="A2206" s="11" t="s">
        <v>4739</v>
      </c>
      <c r="B2206" s="12" t="s">
        <v>18</v>
      </c>
      <c r="C2206" s="13">
        <v>42830</v>
      </c>
      <c r="D2206" s="14" t="s">
        <v>13</v>
      </c>
      <c r="E2206" s="15"/>
      <c r="F2206" s="16"/>
      <c r="G2206" s="15" t="s">
        <v>4740</v>
      </c>
      <c r="H2206" s="15" t="s">
        <v>149</v>
      </c>
      <c r="I2206" s="17">
        <f>HYPERLINK("https://docs.wto.org/imrd/directdoc.asp?DDFDocuments/t/G/TBTN17/KEN566.DOC","EN")</f>
      </c>
      <c r="J2206" s="17">
        <f>HYPERLINK("https://docs.wto.org/imrd/directdoc.asp?DDFDocuments/u/G/TBTN17/KEN566.DOC","FR")</f>
      </c>
      <c r="K2206" s="17">
        <f>HYPERLINK("https://docs.wto.org/imrd/directdoc.asp?DDFDocuments/v/G/TBTN17/KEN566.DOC","ES")</f>
      </c>
    </row>
    <row r="2207">
      <c r="A2207" s="11" t="s">
        <v>4741</v>
      </c>
      <c r="B2207" s="12" t="s">
        <v>18</v>
      </c>
      <c r="C2207" s="13">
        <v>42830</v>
      </c>
      <c r="D2207" s="14" t="s">
        <v>13</v>
      </c>
      <c r="E2207" s="15"/>
      <c r="F2207" s="16"/>
      <c r="G2207" s="15" t="s">
        <v>1752</v>
      </c>
      <c r="H2207" s="15" t="s">
        <v>20</v>
      </c>
      <c r="I2207" s="17">
        <f>HYPERLINK("https://docs.wto.org/imrd/directdoc.asp?DDFDocuments/t/G/TBTN17/KEN567.DOC","EN")</f>
      </c>
      <c r="J2207" s="17">
        <f>HYPERLINK("https://docs.wto.org/imrd/directdoc.asp?DDFDocuments/u/G/TBTN17/KEN567.DOC","FR")</f>
      </c>
      <c r="K2207" s="17">
        <f>HYPERLINK("https://docs.wto.org/imrd/directdoc.asp?DDFDocuments/v/G/TBTN17/KEN567.DOC","ES")</f>
      </c>
    </row>
    <row r="2208">
      <c r="A2208" s="11" t="s">
        <v>4742</v>
      </c>
      <c r="B2208" s="12" t="s">
        <v>18</v>
      </c>
      <c r="C2208" s="13">
        <v>42830</v>
      </c>
      <c r="D2208" s="14" t="s">
        <v>13</v>
      </c>
      <c r="E2208" s="15"/>
      <c r="F2208" s="16"/>
      <c r="G2208" s="15" t="s">
        <v>891</v>
      </c>
      <c r="H2208" s="15" t="s">
        <v>20</v>
      </c>
      <c r="I2208" s="17">
        <f>HYPERLINK("https://docs.wto.org/imrd/directdoc.asp?DDFDocuments/q/G/TBTN17/KEN568.pdf","EN")</f>
      </c>
      <c r="J2208" s="17">
        <f>HYPERLINK("https://docs.wto.org/imrd/directdoc.asp?DDFDocuments/r/G/TBTN17/KEN568.pdf","FR")</f>
      </c>
      <c r="K2208" s="17">
        <f>HYPERLINK("https://docs.wto.org/imrd/directdoc.asp?DDFDocuments/s/G/TBTN17/KEN568.pdf","ES")</f>
      </c>
    </row>
    <row r="2209">
      <c r="A2209" s="11" t="s">
        <v>4743</v>
      </c>
      <c r="B2209" s="12" t="s">
        <v>44</v>
      </c>
      <c r="C2209" s="13">
        <v>42830</v>
      </c>
      <c r="D2209" s="14" t="s">
        <v>51</v>
      </c>
      <c r="E2209" s="15" t="s">
        <v>4744</v>
      </c>
      <c r="F2209" s="16"/>
      <c r="G2209" s="15"/>
      <c r="H2209" s="15"/>
      <c r="I2209" s="17">
        <f>HYPERLINK("https://docs.wto.org/imrd/directdoc.asp?DDFDocuments/q/G/TBTN02/MEX10A2.pdf","EN")</f>
      </c>
      <c r="J2209" s="17">
        <f>HYPERLINK("https://docs.wto.org/imrd/directdoc.asp?DDFDocuments/r/G/TBTN02/MEX10A2.pdf","FR")</f>
      </c>
      <c r="K2209" s="17">
        <f>HYPERLINK("https://docs.wto.org/imrd/directdoc.asp?DDFDocuments/s/G/TBTN02/MEX10A2.pdf","ES")</f>
      </c>
    </row>
    <row r="2210">
      <c r="A2210" s="11" t="s">
        <v>4745</v>
      </c>
      <c r="B2210" s="12" t="s">
        <v>44</v>
      </c>
      <c r="C2210" s="13">
        <v>42830</v>
      </c>
      <c r="D2210" s="14" t="s">
        <v>51</v>
      </c>
      <c r="E2210" s="15" t="s">
        <v>3676</v>
      </c>
      <c r="F2210" s="16" t="s">
        <v>4066</v>
      </c>
      <c r="G2210" s="15"/>
      <c r="H2210" s="15" t="s">
        <v>399</v>
      </c>
      <c r="I2210" s="17">
        <f>HYPERLINK("https://docs.wto.org/imrd/directdoc.asp?DDFDocuments/t/G/TBTN16/MEX300A6.DOC","EN")</f>
      </c>
      <c r="J2210" s="17">
        <f>HYPERLINK("https://docs.wto.org/imrd/directdoc.asp?DDFDocuments/u/G/TBTN16/MEX300A6.DOC","FR")</f>
      </c>
      <c r="K2210" s="17">
        <f>HYPERLINK("https://docs.wto.org/imrd/directdoc.asp?DDFDocuments/v/G/TBTN16/MEX300A6.DOC","ES")</f>
      </c>
    </row>
    <row r="2211">
      <c r="A2211" s="11" t="s">
        <v>4746</v>
      </c>
      <c r="B2211" s="12" t="s">
        <v>44</v>
      </c>
      <c r="C2211" s="13">
        <v>42830</v>
      </c>
      <c r="D2211" s="14" t="s">
        <v>51</v>
      </c>
      <c r="E2211" s="15"/>
      <c r="F2211" s="16" t="s">
        <v>3732</v>
      </c>
      <c r="G2211" s="15"/>
      <c r="H2211" s="15" t="s">
        <v>232</v>
      </c>
      <c r="I2211" s="17">
        <f>HYPERLINK("https://docs.wto.org/imrd/directdoc.asp?DDFDocuments/t/G/TBTN16/MEX316A3.DOC","EN")</f>
      </c>
      <c r="J2211" s="17">
        <f>HYPERLINK("https://docs.wto.org/imrd/directdoc.asp?DDFDocuments/u/G/TBTN16/MEX316A3.DOC","FR")</f>
      </c>
      <c r="K2211" s="17">
        <f>HYPERLINK("https://docs.wto.org/imrd/directdoc.asp?DDFDocuments/v/G/TBTN16/MEX316A3.DOC","ES")</f>
      </c>
    </row>
    <row r="2212">
      <c r="A2212" s="11" t="s">
        <v>4747</v>
      </c>
      <c r="B2212" s="12" t="s">
        <v>386</v>
      </c>
      <c r="C2212" s="13">
        <v>42830</v>
      </c>
      <c r="D2212" s="14" t="s">
        <v>109</v>
      </c>
      <c r="E2212" s="15"/>
      <c r="F2212" s="16" t="s">
        <v>4472</v>
      </c>
      <c r="G2212" s="15" t="s">
        <v>3406</v>
      </c>
      <c r="H2212" s="15" t="s">
        <v>54</v>
      </c>
      <c r="I2212" s="17"/>
      <c r="J2212" s="17"/>
      <c r="K2212" s="17"/>
    </row>
    <row r="2213">
      <c r="A2213" s="11" t="s">
        <v>4748</v>
      </c>
      <c r="B2213" s="12" t="s">
        <v>321</v>
      </c>
      <c r="C2213" s="13">
        <v>42830</v>
      </c>
      <c r="D2213" s="14" t="s">
        <v>13</v>
      </c>
      <c r="E2213" s="15" t="s">
        <v>4749</v>
      </c>
      <c r="F2213" s="16"/>
      <c r="G2213" s="15"/>
      <c r="H2213" s="15" t="s">
        <v>16</v>
      </c>
      <c r="I2213" s="17">
        <f>HYPERLINK("https://docs.wto.org/imrd/directdoc.asp?DDFDocuments/t/G/TBTN17/TUR87.DOC","EN")</f>
      </c>
      <c r="J2213" s="17">
        <f>HYPERLINK("https://docs.wto.org/imrd/directdoc.asp?DDFDocuments/u/G/TBTN17/TUR87.DOC","FR")</f>
      </c>
      <c r="K2213" s="17">
        <f>HYPERLINK("https://docs.wto.org/imrd/directdoc.asp?DDFDocuments/v/G/TBTN17/TUR87.DOC","ES")</f>
      </c>
    </row>
    <row r="2214">
      <c r="A2214" s="11" t="s">
        <v>4750</v>
      </c>
      <c r="B2214" s="12" t="s">
        <v>56</v>
      </c>
      <c r="C2214" s="13">
        <v>42830</v>
      </c>
      <c r="D2214" s="14" t="s">
        <v>51</v>
      </c>
      <c r="E2214" s="15" t="s">
        <v>4751</v>
      </c>
      <c r="F2214" s="16"/>
      <c r="G2214" s="15" t="s">
        <v>4752</v>
      </c>
      <c r="H2214" s="15" t="s">
        <v>81</v>
      </c>
      <c r="I2214" s="17">
        <f>HYPERLINK("https://docs.wto.org/imrd/directdoc.asp?DDFDocuments/q/G/TBTN17/USA1252A1.pdf","EN")</f>
      </c>
      <c r="J2214" s="17">
        <f>HYPERLINK("https://docs.wto.org/imrd/directdoc.asp?DDFDocuments/r/G/TBTN17/USA1252A1.pdf","FR")</f>
      </c>
      <c r="K2214" s="17">
        <f>HYPERLINK("https://docs.wto.org/imrd/directdoc.asp?DDFDocuments/s/G/TBTN17/USA1252A1.pdf","ES")</f>
      </c>
    </row>
    <row r="2215">
      <c r="A2215" s="11" t="s">
        <v>4753</v>
      </c>
      <c r="B2215" s="12" t="s">
        <v>56</v>
      </c>
      <c r="C2215" s="13">
        <v>42830</v>
      </c>
      <c r="D2215" s="14" t="s">
        <v>13</v>
      </c>
      <c r="E2215" s="15" t="s">
        <v>4754</v>
      </c>
      <c r="F2215" s="16"/>
      <c r="G2215" s="15" t="s">
        <v>4755</v>
      </c>
      <c r="H2215" s="15" t="s">
        <v>16</v>
      </c>
      <c r="I2215" s="17">
        <f>HYPERLINK("https://docs.wto.org/imrd/directdoc.asp?DDFDocuments/q/G/TBTN17/USA1280.pdf","EN")</f>
      </c>
      <c r="J2215" s="17">
        <f>HYPERLINK("https://docs.wto.org/imrd/directdoc.asp?DDFDocuments/r/G/TBTN17/USA1280.pdf","FR")</f>
      </c>
      <c r="K2215" s="17">
        <f>HYPERLINK("https://docs.wto.org/imrd/directdoc.asp?DDFDocuments/s/G/TBTN17/USA1280.pdf","ES")</f>
      </c>
    </row>
    <row r="2216">
      <c r="A2216" s="11" t="s">
        <v>4756</v>
      </c>
      <c r="B2216" s="12" t="s">
        <v>56</v>
      </c>
      <c r="C2216" s="13">
        <v>42830</v>
      </c>
      <c r="D2216" s="14" t="s">
        <v>13</v>
      </c>
      <c r="E2216" s="15" t="s">
        <v>4757</v>
      </c>
      <c r="F2216" s="16"/>
      <c r="G2216" s="15" t="s">
        <v>335</v>
      </c>
      <c r="H2216" s="15" t="s">
        <v>16</v>
      </c>
      <c r="I2216" s="17">
        <f>HYPERLINK("https://docs.wto.org/imrd/directdoc.asp?DDFDocuments/t/G/TBTN17/USA1281.DOC","EN")</f>
      </c>
      <c r="J2216" s="17">
        <f>HYPERLINK("https://docs.wto.org/imrd/directdoc.asp?DDFDocuments/u/G/TBTN17/USA1281.DOC","FR")</f>
      </c>
      <c r="K2216" s="17">
        <f>HYPERLINK("https://docs.wto.org/imrd/directdoc.asp?DDFDocuments/v/G/TBTN17/USA1281.DOC","ES")</f>
      </c>
    </row>
    <row r="2217">
      <c r="A2217" s="11" t="s">
        <v>4758</v>
      </c>
      <c r="B2217" s="12" t="s">
        <v>56</v>
      </c>
      <c r="C2217" s="13">
        <v>42830</v>
      </c>
      <c r="D2217" s="14" t="s">
        <v>13</v>
      </c>
      <c r="E2217" s="15" t="s">
        <v>4759</v>
      </c>
      <c r="F2217" s="16"/>
      <c r="G2217" s="15" t="s">
        <v>335</v>
      </c>
      <c r="H2217" s="15" t="s">
        <v>16</v>
      </c>
      <c r="I2217" s="17">
        <f>HYPERLINK("https://docs.wto.org/imrd/directdoc.asp?DDFDocuments/t/G/TBTN17/USA1282.DOC","EN")</f>
      </c>
      <c r="J2217" s="17">
        <f>HYPERLINK("https://docs.wto.org/imrd/directdoc.asp?DDFDocuments/u/G/TBTN17/USA1282.DOC","FR")</f>
      </c>
      <c r="K2217" s="17">
        <f>HYPERLINK("https://docs.wto.org/imrd/directdoc.asp?DDFDocuments/v/G/TBTN17/USA1282.DOC","ES")</f>
      </c>
    </row>
    <row r="2218">
      <c r="A2218" s="11" t="s">
        <v>4760</v>
      </c>
      <c r="B2218" s="12" t="s">
        <v>369</v>
      </c>
      <c r="C2218" s="13">
        <v>42829</v>
      </c>
      <c r="D2218" s="14" t="s">
        <v>51</v>
      </c>
      <c r="E2218" s="15" t="s">
        <v>373</v>
      </c>
      <c r="F2218" s="16"/>
      <c r="G2218" s="15"/>
      <c r="H2218" s="15"/>
      <c r="I2218" s="17">
        <f>HYPERLINK("https://docs.wto.org/imrd/directdoc.asp?DDFDocuments/t/G/TBTN07/ECU32A13.DOC","EN")</f>
      </c>
      <c r="J2218" s="17">
        <f>HYPERLINK("https://docs.wto.org/imrd/directdoc.asp?DDFDocuments/u/G/TBTN07/ECU32A13.DOC","FR")</f>
      </c>
      <c r="K2218" s="17">
        <f>HYPERLINK("https://docs.wto.org/imrd/directdoc.asp?DDFDocuments/v/G/TBTN07/ECU32A13.DOC","ES")</f>
      </c>
    </row>
    <row r="2219">
      <c r="A2219" s="11" t="s">
        <v>4761</v>
      </c>
      <c r="B2219" s="12" t="s">
        <v>89</v>
      </c>
      <c r="C2219" s="13">
        <v>42829</v>
      </c>
      <c r="D2219" s="14" t="s">
        <v>13</v>
      </c>
      <c r="E2219" s="15" t="s">
        <v>4762</v>
      </c>
      <c r="F2219" s="16"/>
      <c r="G2219" s="15"/>
      <c r="H2219" s="15" t="s">
        <v>417</v>
      </c>
      <c r="I2219" s="17">
        <f>HYPERLINK("https://docs.wto.org/imrd/directdoc.asp?DDFDocuments/t/G/TBTN17/EU471.DOC","EN")</f>
      </c>
      <c r="J2219" s="17">
        <f>HYPERLINK("https://docs.wto.org/imrd/directdoc.asp?DDFDocuments/u/G/TBTN17/EU471.DOC","FR")</f>
      </c>
      <c r="K2219" s="17">
        <f>HYPERLINK("https://docs.wto.org/imrd/directdoc.asp?DDFDocuments/v/G/TBTN17/EU471.DOC","ES")</f>
      </c>
    </row>
    <row r="2220">
      <c r="A2220" s="11" t="s">
        <v>4763</v>
      </c>
      <c r="B2220" s="12" t="s">
        <v>4764</v>
      </c>
      <c r="C2220" s="13">
        <v>42829</v>
      </c>
      <c r="D2220" s="14" t="s">
        <v>13</v>
      </c>
      <c r="E2220" s="15" t="s">
        <v>4416</v>
      </c>
      <c r="F2220" s="16"/>
      <c r="G2220" s="15"/>
      <c r="H2220" s="15" t="s">
        <v>37</v>
      </c>
      <c r="I2220" s="17">
        <f>HYPERLINK("https://docs.wto.org/imrd/directdoc.asp?DDFDocuments/t/G/TBTN17/FIN54.DOC","EN")</f>
      </c>
      <c r="J2220" s="17">
        <f>HYPERLINK("https://docs.wto.org/imrd/directdoc.asp?DDFDocuments/u/G/TBTN17/FIN54.DOC","FR")</f>
      </c>
      <c r="K2220" s="17">
        <f>HYPERLINK("https://docs.wto.org/imrd/directdoc.asp?DDFDocuments/v/G/TBTN17/FIN54.DOC","ES")</f>
      </c>
    </row>
    <row r="2221">
      <c r="A2221" s="11" t="s">
        <v>4765</v>
      </c>
      <c r="B2221" s="12" t="s">
        <v>234</v>
      </c>
      <c r="C2221" s="13">
        <v>42829</v>
      </c>
      <c r="D2221" s="14" t="s">
        <v>13</v>
      </c>
      <c r="E2221" s="15" t="s">
        <v>4766</v>
      </c>
      <c r="F2221" s="16"/>
      <c r="G2221" s="15"/>
      <c r="H2221" s="15" t="s">
        <v>16</v>
      </c>
      <c r="I2221" s="17">
        <f>HYPERLINK("https://docs.wto.org/imrd/directdoc.asp?DDFDocuments/t/G/TBTN17/OMN297.DOC","EN")</f>
      </c>
      <c r="J2221" s="17">
        <f>HYPERLINK("https://docs.wto.org/imrd/directdoc.asp?DDFDocuments/u/G/TBTN17/OMN297.DOC","FR")</f>
      </c>
      <c r="K2221" s="17">
        <f>HYPERLINK("https://docs.wto.org/imrd/directdoc.asp?DDFDocuments/v/G/TBTN17/OMN297.DOC","ES")</f>
      </c>
    </row>
    <row r="2222">
      <c r="A2222" s="11" t="s">
        <v>4767</v>
      </c>
      <c r="B2222" s="12" t="s">
        <v>34</v>
      </c>
      <c r="C2222" s="13">
        <v>42829</v>
      </c>
      <c r="D2222" s="14" t="s">
        <v>13</v>
      </c>
      <c r="E2222" s="15" t="s">
        <v>4768</v>
      </c>
      <c r="F2222" s="16"/>
      <c r="G2222" s="15" t="s">
        <v>1051</v>
      </c>
      <c r="H2222" s="15" t="s">
        <v>16</v>
      </c>
      <c r="I2222" s="17">
        <f>HYPERLINK("https://docs.wto.org/imrd/directdoc.asp?DDFDocuments/q/G/TBTN17/SAU975.pdf","EN")</f>
      </c>
      <c r="J2222" s="17">
        <f>HYPERLINK("https://docs.wto.org/imrd/directdoc.asp?DDFDocuments/r/G/TBTN17/SAU975.pdf","FR")</f>
      </c>
      <c r="K2222" s="17">
        <f>HYPERLINK("https://docs.wto.org/imrd/directdoc.asp?DDFDocuments/s/G/TBTN17/SAU975.pdf","ES")</f>
      </c>
    </row>
    <row r="2223">
      <c r="A2223" s="11" t="s">
        <v>4769</v>
      </c>
      <c r="B2223" s="12" t="s">
        <v>126</v>
      </c>
      <c r="C2223" s="13">
        <v>42829</v>
      </c>
      <c r="D2223" s="14" t="s">
        <v>51</v>
      </c>
      <c r="E2223" s="15" t="s">
        <v>4770</v>
      </c>
      <c r="F2223" s="16" t="s">
        <v>1420</v>
      </c>
      <c r="G2223" s="15"/>
      <c r="H2223" s="15" t="s">
        <v>118</v>
      </c>
      <c r="I2223" s="17">
        <f>HYPERLINK("https://docs.wto.org/imrd/directdoc.asp?DDFDocuments/t/G/TBTN17/TPKM259A1.DOC","EN")</f>
      </c>
      <c r="J2223" s="17">
        <f>HYPERLINK("https://docs.wto.org/imrd/directdoc.asp?DDFDocuments/u/G/TBTN17/TPKM259A1.DOC","FR")</f>
      </c>
      <c r="K2223" s="17">
        <f>HYPERLINK("https://docs.wto.org/imrd/directdoc.asp?DDFDocuments/v/G/TBTN17/TPKM259A1.DOC","ES")</f>
      </c>
    </row>
    <row r="2224">
      <c r="A2224" s="11" t="s">
        <v>4771</v>
      </c>
      <c r="B2224" s="12" t="s">
        <v>185</v>
      </c>
      <c r="C2224" s="13">
        <v>42829</v>
      </c>
      <c r="D2224" s="14" t="s">
        <v>13</v>
      </c>
      <c r="E2224" s="15" t="s">
        <v>4772</v>
      </c>
      <c r="F2224" s="16" t="s">
        <v>4481</v>
      </c>
      <c r="G2224" s="15" t="s">
        <v>4214</v>
      </c>
      <c r="H2224" s="15" t="s">
        <v>189</v>
      </c>
      <c r="I2224" s="17">
        <f>HYPERLINK("https://docs.wto.org/imrd/directdoc.asp?DDFDocuments/t/G/TBTN17/UGA628.DOC","EN")</f>
      </c>
      <c r="J2224" s="17">
        <f>HYPERLINK("https://docs.wto.org/imrd/directdoc.asp?DDFDocuments/u/G/TBTN17/UGA628.DOC","FR")</f>
      </c>
      <c r="K2224" s="17">
        <f>HYPERLINK("https://docs.wto.org/imrd/directdoc.asp?DDFDocuments/v/G/TBTN17/UGA628.DOC","ES")</f>
      </c>
    </row>
    <row r="2225">
      <c r="A2225" s="11" t="s">
        <v>4773</v>
      </c>
      <c r="B2225" s="12" t="s">
        <v>56</v>
      </c>
      <c r="C2225" s="13">
        <v>42829</v>
      </c>
      <c r="D2225" s="14" t="s">
        <v>51</v>
      </c>
      <c r="E2225" s="15" t="s">
        <v>2793</v>
      </c>
      <c r="F2225" s="16" t="s">
        <v>4774</v>
      </c>
      <c r="G2225" s="15" t="s">
        <v>2789</v>
      </c>
      <c r="H2225" s="15" t="s">
        <v>59</v>
      </c>
      <c r="I2225" s="17">
        <f>HYPERLINK("https://docs.wto.org/imrd/directdoc.asp?DDFDocuments/q/G/TBTN16/USA1235A1.pdf","EN")</f>
      </c>
      <c r="J2225" s="17">
        <f>HYPERLINK("https://docs.wto.org/imrd/directdoc.asp?DDFDocuments/r/G/TBTN16/USA1235A1.pdf","FR")</f>
      </c>
      <c r="K2225" s="17">
        <f>HYPERLINK("https://docs.wto.org/imrd/directdoc.asp?DDFDocuments/s/G/TBTN16/USA1235A1.pdf","ES")</f>
      </c>
    </row>
    <row r="2226">
      <c r="A2226" s="11" t="s">
        <v>4775</v>
      </c>
      <c r="B2226" s="12" t="s">
        <v>56</v>
      </c>
      <c r="C2226" s="13">
        <v>42829</v>
      </c>
      <c r="D2226" s="14" t="s">
        <v>51</v>
      </c>
      <c r="E2226" s="15" t="s">
        <v>4776</v>
      </c>
      <c r="F2226" s="16" t="s">
        <v>4777</v>
      </c>
      <c r="G2226" s="15" t="s">
        <v>3967</v>
      </c>
      <c r="H2226" s="15" t="s">
        <v>54</v>
      </c>
      <c r="I2226" s="17">
        <f>HYPERLINK("https://docs.wto.org/imrd/directdoc.asp?DDFDocuments/t/G/TBTN17/USA1266A1.DOC","EN")</f>
      </c>
      <c r="J2226" s="17">
        <f>HYPERLINK("https://docs.wto.org/imrd/directdoc.asp?DDFDocuments/u/G/TBTN17/USA1266A1.DOC","FR")</f>
      </c>
      <c r="K2226" s="17">
        <f>HYPERLINK("https://docs.wto.org/imrd/directdoc.asp?DDFDocuments/v/G/TBTN17/USA1266A1.DOC","ES")</f>
      </c>
    </row>
    <row r="2227">
      <c r="A2227" s="11" t="s">
        <v>4778</v>
      </c>
      <c r="B2227" s="12" t="s">
        <v>56</v>
      </c>
      <c r="C2227" s="13">
        <v>42829</v>
      </c>
      <c r="D2227" s="14" t="s">
        <v>109</v>
      </c>
      <c r="E2227" s="15" t="s">
        <v>3385</v>
      </c>
      <c r="F2227" s="16" t="s">
        <v>4779</v>
      </c>
      <c r="G2227" s="15"/>
      <c r="H2227" s="15" t="s">
        <v>81</v>
      </c>
      <c r="I2227" s="17">
        <f>HYPERLINK("https://docs.wto.org/imrd/directdoc.asp?DDFDocuments/t/G/TBTN10/USAR1A4C1.DOC","EN")</f>
      </c>
      <c r="J2227" s="17">
        <f>HYPERLINK("https://docs.wto.org/imrd/directdoc.asp?DDFDocuments/u/G/TBTN10/USAR1A4C1.DOC","FR")</f>
      </c>
      <c r="K2227" s="17">
        <f>HYPERLINK("https://docs.wto.org/imrd/directdoc.asp?DDFDocuments/v/G/TBTN10/USAR1A4C1.DOC","ES")</f>
      </c>
    </row>
    <row r="2228">
      <c r="A2228" s="11" t="s">
        <v>4780</v>
      </c>
      <c r="B2228" s="12" t="s">
        <v>309</v>
      </c>
      <c r="C2228" s="13">
        <v>42825</v>
      </c>
      <c r="D2228" s="14" t="s">
        <v>13</v>
      </c>
      <c r="E2228" s="15" t="s">
        <v>4781</v>
      </c>
      <c r="F2228" s="16"/>
      <c r="G2228" s="15"/>
      <c r="H2228" s="15" t="s">
        <v>16</v>
      </c>
      <c r="I2228" s="17">
        <f>HYPERLINK("https://docs.wto.org/imrd/directdoc.asp?DDFDocuments/t/G/TBTN17/CHL396.DOC","EN")</f>
      </c>
      <c r="J2228" s="17">
        <f>HYPERLINK("https://docs.wto.org/imrd/directdoc.asp?DDFDocuments/u/G/TBTN17/CHL396.DOC","FR")</f>
      </c>
      <c r="K2228" s="17">
        <f>HYPERLINK("https://docs.wto.org/imrd/directdoc.asp?DDFDocuments/v/G/TBTN17/CHL396.DOC","ES")</f>
      </c>
    </row>
    <row r="2229">
      <c r="A2229" s="11" t="s">
        <v>4782</v>
      </c>
      <c r="B2229" s="12" t="s">
        <v>369</v>
      </c>
      <c r="C2229" s="13">
        <v>42825</v>
      </c>
      <c r="D2229" s="14" t="s">
        <v>51</v>
      </c>
      <c r="E2229" s="15" t="s">
        <v>4783</v>
      </c>
      <c r="F2229" s="16" t="s">
        <v>4784</v>
      </c>
      <c r="G2229" s="15"/>
      <c r="H2229" s="15"/>
      <c r="I2229" s="17">
        <f>HYPERLINK("https://docs.wto.org/imrd/directdoc.asp?DDFDocuments/q/G/TBTN14/ECU177A5.pdf","EN")</f>
      </c>
      <c r="J2229" s="17">
        <f>HYPERLINK("https://docs.wto.org/imrd/directdoc.asp?DDFDocuments/r/G/TBTN14/ECU177A5.pdf","FR")</f>
      </c>
      <c r="K2229" s="17">
        <f>HYPERLINK("https://docs.wto.org/imrd/directdoc.asp?DDFDocuments/s/G/TBTN14/ECU177A5.pdf","ES")</f>
      </c>
    </row>
    <row r="2230">
      <c r="A2230" s="11" t="s">
        <v>4785</v>
      </c>
      <c r="B2230" s="12" t="s">
        <v>369</v>
      </c>
      <c r="C2230" s="13">
        <v>42825</v>
      </c>
      <c r="D2230" s="14" t="s">
        <v>51</v>
      </c>
      <c r="E2230" s="15" t="s">
        <v>4786</v>
      </c>
      <c r="F2230" s="16" t="s">
        <v>4787</v>
      </c>
      <c r="G2230" s="15"/>
      <c r="H2230" s="15"/>
      <c r="I2230" s="17">
        <f>HYPERLINK("https://docs.wto.org/imrd/directdoc.asp?DDFDocuments/q/G/TBTN09/ECU54A7.pdf","EN")</f>
      </c>
      <c r="J2230" s="17">
        <f>HYPERLINK("https://docs.wto.org/imrd/directdoc.asp?DDFDocuments/r/G/TBTN09/ECU54A7.pdf","FR")</f>
      </c>
      <c r="K2230" s="17">
        <f>HYPERLINK("https://docs.wto.org/imrd/directdoc.asp?DDFDocuments/s/G/TBTN09/ECU54A7.pdf","ES")</f>
      </c>
    </row>
    <row r="2231">
      <c r="A2231" s="11" t="s">
        <v>4788</v>
      </c>
      <c r="B2231" s="12" t="s">
        <v>89</v>
      </c>
      <c r="C2231" s="13">
        <v>42825</v>
      </c>
      <c r="D2231" s="14" t="s">
        <v>13</v>
      </c>
      <c r="E2231" s="15" t="s">
        <v>4789</v>
      </c>
      <c r="F2231" s="16"/>
      <c r="G2231" s="15"/>
      <c r="H2231" s="15" t="s">
        <v>16</v>
      </c>
      <c r="I2231" s="17">
        <f>HYPERLINK("https://docs.wto.org/imrd/directdoc.asp?DDFDocuments/t/G/TBTN17/EU468.DOC","EN")</f>
      </c>
      <c r="J2231" s="17">
        <f>HYPERLINK("https://docs.wto.org/imrd/directdoc.asp?DDFDocuments/u/G/TBTN17/EU468.DOC","FR")</f>
      </c>
      <c r="K2231" s="17">
        <f>HYPERLINK("https://docs.wto.org/imrd/directdoc.asp?DDFDocuments/v/G/TBTN17/EU468.DOC","ES")</f>
      </c>
    </row>
    <row r="2232">
      <c r="A2232" s="11" t="s">
        <v>4790</v>
      </c>
      <c r="B2232" s="12" t="s">
        <v>89</v>
      </c>
      <c r="C2232" s="13">
        <v>42825</v>
      </c>
      <c r="D2232" s="14" t="s">
        <v>13</v>
      </c>
      <c r="E2232" s="15" t="s">
        <v>4791</v>
      </c>
      <c r="F2232" s="16"/>
      <c r="G2232" s="15"/>
      <c r="H2232" s="15" t="s">
        <v>417</v>
      </c>
      <c r="I2232" s="17">
        <f>HYPERLINK("https://docs.wto.org/imrd/directdoc.asp?DDFDocuments/t/G/TBTN17/EU469.DOC","EN")</f>
      </c>
      <c r="J2232" s="17">
        <f>HYPERLINK("https://docs.wto.org/imrd/directdoc.asp?DDFDocuments/u/G/TBTN17/EU469.DOC","FR")</f>
      </c>
      <c r="K2232" s="17">
        <f>HYPERLINK("https://docs.wto.org/imrd/directdoc.asp?DDFDocuments/v/G/TBTN17/EU469.DOC","ES")</f>
      </c>
    </row>
    <row r="2233">
      <c r="A2233" s="11" t="s">
        <v>4792</v>
      </c>
      <c r="B2233" s="12" t="s">
        <v>89</v>
      </c>
      <c r="C2233" s="13">
        <v>42825</v>
      </c>
      <c r="D2233" s="14" t="s">
        <v>13</v>
      </c>
      <c r="E2233" s="15" t="s">
        <v>4793</v>
      </c>
      <c r="F2233" s="16"/>
      <c r="G2233" s="15"/>
      <c r="H2233" s="15" t="s">
        <v>48</v>
      </c>
      <c r="I2233" s="17">
        <f>HYPERLINK("https://docs.wto.org/imrd/directdoc.asp?DDFDocuments/t/G/TBTN17/EU470.DOC","EN")</f>
      </c>
      <c r="J2233" s="17">
        <f>HYPERLINK("https://docs.wto.org/imrd/directdoc.asp?DDFDocuments/u/G/TBTN17/EU470.DOC","FR")</f>
      </c>
      <c r="K2233" s="17">
        <f>HYPERLINK("https://docs.wto.org/imrd/directdoc.asp?DDFDocuments/v/G/TBTN17/EU470.DOC","ES")</f>
      </c>
    </row>
    <row r="2234">
      <c r="A2234" s="11" t="s">
        <v>4794</v>
      </c>
      <c r="B2234" s="12" t="s">
        <v>18</v>
      </c>
      <c r="C2234" s="13">
        <v>42825</v>
      </c>
      <c r="D2234" s="14" t="s">
        <v>13</v>
      </c>
      <c r="E2234" s="15"/>
      <c r="F2234" s="16"/>
      <c r="G2234" s="15" t="s">
        <v>1752</v>
      </c>
      <c r="H2234" s="15" t="s">
        <v>20</v>
      </c>
      <c r="I2234" s="17">
        <f>HYPERLINK("https://docs.wto.org/imrd/directdoc.asp?DDFDocuments/t/G/TBTN17/KEN556.DOC","EN")</f>
      </c>
      <c r="J2234" s="17">
        <f>HYPERLINK("https://docs.wto.org/imrd/directdoc.asp?DDFDocuments/u/G/TBTN17/KEN556.DOC","FR")</f>
      </c>
      <c r="K2234" s="17">
        <f>HYPERLINK("https://docs.wto.org/imrd/directdoc.asp?DDFDocuments/v/G/TBTN17/KEN556.DOC","ES")</f>
      </c>
    </row>
    <row r="2235">
      <c r="A2235" s="11" t="s">
        <v>4795</v>
      </c>
      <c r="B2235" s="12" t="s">
        <v>18</v>
      </c>
      <c r="C2235" s="13">
        <v>42825</v>
      </c>
      <c r="D2235" s="14" t="s">
        <v>13</v>
      </c>
      <c r="E2235" s="15"/>
      <c r="F2235" s="16"/>
      <c r="G2235" s="15" t="s">
        <v>1752</v>
      </c>
      <c r="H2235" s="15" t="s">
        <v>20</v>
      </c>
      <c r="I2235" s="17">
        <f>HYPERLINK("https://docs.wto.org/imrd/directdoc.asp?DDFDocuments/t/G/TBTN17/KEN557.DOC","EN")</f>
      </c>
      <c r="J2235" s="17">
        <f>HYPERLINK("https://docs.wto.org/imrd/directdoc.asp?DDFDocuments/u/G/TBTN17/KEN557.DOC","FR")</f>
      </c>
      <c r="K2235" s="17">
        <f>HYPERLINK("https://docs.wto.org/imrd/directdoc.asp?DDFDocuments/v/G/TBTN17/KEN557.DOC","ES")</f>
      </c>
    </row>
    <row r="2236">
      <c r="A2236" s="11" t="s">
        <v>4796</v>
      </c>
      <c r="B2236" s="12" t="s">
        <v>18</v>
      </c>
      <c r="C2236" s="13">
        <v>42825</v>
      </c>
      <c r="D2236" s="14" t="s">
        <v>13</v>
      </c>
      <c r="E2236" s="15"/>
      <c r="F2236" s="16"/>
      <c r="G2236" s="15" t="s">
        <v>1752</v>
      </c>
      <c r="H2236" s="15" t="s">
        <v>20</v>
      </c>
      <c r="I2236" s="17">
        <f>HYPERLINK("https://docs.wto.org/imrd/directdoc.asp?DDFDocuments/t/G/TBTN17/KEN558.DOC","EN")</f>
      </c>
      <c r="J2236" s="17">
        <f>HYPERLINK("https://docs.wto.org/imrd/directdoc.asp?DDFDocuments/u/G/TBTN17/KEN558.DOC","FR")</f>
      </c>
      <c r="K2236" s="17">
        <f>HYPERLINK("https://docs.wto.org/imrd/directdoc.asp?DDFDocuments/v/G/TBTN17/KEN558.DOC","ES")</f>
      </c>
    </row>
    <row r="2237">
      <c r="A2237" s="11" t="s">
        <v>4797</v>
      </c>
      <c r="B2237" s="12" t="s">
        <v>18</v>
      </c>
      <c r="C2237" s="13">
        <v>42825</v>
      </c>
      <c r="D2237" s="14" t="s">
        <v>13</v>
      </c>
      <c r="E2237" s="15"/>
      <c r="F2237" s="16"/>
      <c r="G2237" s="15" t="s">
        <v>1752</v>
      </c>
      <c r="H2237" s="15" t="s">
        <v>20</v>
      </c>
      <c r="I2237" s="17">
        <f>HYPERLINK("https://docs.wto.org/imrd/directdoc.asp?DDFDocuments/t/G/TBTN17/KEN559.DOC","EN")</f>
      </c>
      <c r="J2237" s="17">
        <f>HYPERLINK("https://docs.wto.org/imrd/directdoc.asp?DDFDocuments/u/G/TBTN17/KEN559.DOC","FR")</f>
      </c>
      <c r="K2237" s="17">
        <f>HYPERLINK("https://docs.wto.org/imrd/directdoc.asp?DDFDocuments/v/G/TBTN17/KEN559.DOC","ES")</f>
      </c>
    </row>
    <row r="2238">
      <c r="A2238" s="11" t="s">
        <v>4798</v>
      </c>
      <c r="B2238" s="12" t="s">
        <v>18</v>
      </c>
      <c r="C2238" s="13">
        <v>42825</v>
      </c>
      <c r="D2238" s="14" t="s">
        <v>13</v>
      </c>
      <c r="E2238" s="15"/>
      <c r="F2238" s="16"/>
      <c r="G2238" s="15" t="s">
        <v>1752</v>
      </c>
      <c r="H2238" s="15" t="s">
        <v>20</v>
      </c>
      <c r="I2238" s="17">
        <f>HYPERLINK("https://docs.wto.org/imrd/directdoc.asp?DDFDocuments/q/G/TBTN17/KEN560.pdf","EN")</f>
      </c>
      <c r="J2238" s="17">
        <f>HYPERLINK("https://docs.wto.org/imrd/directdoc.asp?DDFDocuments/r/G/TBTN17/KEN560.pdf","FR")</f>
      </c>
      <c r="K2238" s="17">
        <f>HYPERLINK("https://docs.wto.org/imrd/directdoc.asp?DDFDocuments/s/G/TBTN17/KEN560.pdf","ES")</f>
      </c>
    </row>
    <row r="2239">
      <c r="A2239" s="11" t="s">
        <v>4799</v>
      </c>
      <c r="B2239" s="12" t="s">
        <v>18</v>
      </c>
      <c r="C2239" s="13">
        <v>42825</v>
      </c>
      <c r="D2239" s="14" t="s">
        <v>13</v>
      </c>
      <c r="E2239" s="15"/>
      <c r="F2239" s="16"/>
      <c r="G2239" s="15" t="s">
        <v>1752</v>
      </c>
      <c r="H2239" s="15" t="s">
        <v>20</v>
      </c>
      <c r="I2239" s="17">
        <f>HYPERLINK("https://docs.wto.org/imrd/directdoc.asp?DDFDocuments/t/G/TBTN17/KEN561.DOC","EN")</f>
      </c>
      <c r="J2239" s="17">
        <f>HYPERLINK("https://docs.wto.org/imrd/directdoc.asp?DDFDocuments/u/G/TBTN17/KEN561.DOC","FR")</f>
      </c>
      <c r="K2239" s="17">
        <f>HYPERLINK("https://docs.wto.org/imrd/directdoc.asp?DDFDocuments/v/G/TBTN17/KEN561.DOC","ES")</f>
      </c>
    </row>
    <row r="2240">
      <c r="A2240" s="11" t="s">
        <v>4800</v>
      </c>
      <c r="B2240" s="12" t="s">
        <v>18</v>
      </c>
      <c r="C2240" s="13">
        <v>42825</v>
      </c>
      <c r="D2240" s="14" t="s">
        <v>13</v>
      </c>
      <c r="E2240" s="15"/>
      <c r="F2240" s="16"/>
      <c r="G2240" s="15" t="s">
        <v>1752</v>
      </c>
      <c r="H2240" s="15" t="s">
        <v>20</v>
      </c>
      <c r="I2240" s="17">
        <f>HYPERLINK("https://docs.wto.org/imrd/directdoc.asp?DDFDocuments/t/G/TBTN17/KEN562.DOC","EN")</f>
      </c>
      <c r="J2240" s="17">
        <f>HYPERLINK("https://docs.wto.org/imrd/directdoc.asp?DDFDocuments/u/G/TBTN17/KEN562.DOC","FR")</f>
      </c>
      <c r="K2240" s="17">
        <f>HYPERLINK("https://docs.wto.org/imrd/directdoc.asp?DDFDocuments/v/G/TBTN17/KEN562.DOC","ES")</f>
      </c>
    </row>
    <row r="2241">
      <c r="A2241" s="11" t="s">
        <v>4801</v>
      </c>
      <c r="B2241" s="12" t="s">
        <v>18</v>
      </c>
      <c r="C2241" s="13">
        <v>42825</v>
      </c>
      <c r="D2241" s="14" t="s">
        <v>13</v>
      </c>
      <c r="E2241" s="15"/>
      <c r="F2241" s="16"/>
      <c r="G2241" s="15" t="s">
        <v>1752</v>
      </c>
      <c r="H2241" s="15" t="s">
        <v>20</v>
      </c>
      <c r="I2241" s="17">
        <f>HYPERLINK("https://docs.wto.org/imrd/directdoc.asp?DDFDocuments/t/G/TBTN17/KEN563.DOC","EN")</f>
      </c>
      <c r="J2241" s="17">
        <f>HYPERLINK("https://docs.wto.org/imrd/directdoc.asp?DDFDocuments/u/G/TBTN17/KEN563.DOC","FR")</f>
      </c>
      <c r="K2241" s="17">
        <f>HYPERLINK("https://docs.wto.org/imrd/directdoc.asp?DDFDocuments/v/G/TBTN17/KEN563.DOC","ES")</f>
      </c>
    </row>
    <row r="2242">
      <c r="A2242" s="11" t="s">
        <v>4802</v>
      </c>
      <c r="B2242" s="12" t="s">
        <v>18</v>
      </c>
      <c r="C2242" s="13">
        <v>42825</v>
      </c>
      <c r="D2242" s="14" t="s">
        <v>13</v>
      </c>
      <c r="E2242" s="15"/>
      <c r="F2242" s="16"/>
      <c r="G2242" s="15" t="s">
        <v>1752</v>
      </c>
      <c r="H2242" s="15" t="s">
        <v>20</v>
      </c>
      <c r="I2242" s="17">
        <f>HYPERLINK("https://docs.wto.org/imrd/directdoc.asp?DDFDocuments/t/G/TBTN17/KEN564.DOC","EN")</f>
      </c>
      <c r="J2242" s="17">
        <f>HYPERLINK("https://docs.wto.org/imrd/directdoc.asp?DDFDocuments/u/G/TBTN17/KEN564.DOC","FR")</f>
      </c>
      <c r="K2242" s="17">
        <f>HYPERLINK("https://docs.wto.org/imrd/directdoc.asp?DDFDocuments/v/G/TBTN17/KEN564.DOC","ES")</f>
      </c>
    </row>
    <row r="2243">
      <c r="A2243" s="11" t="s">
        <v>4803</v>
      </c>
      <c r="B2243" s="12" t="s">
        <v>18</v>
      </c>
      <c r="C2243" s="13">
        <v>42825</v>
      </c>
      <c r="D2243" s="14" t="s">
        <v>13</v>
      </c>
      <c r="E2243" s="15"/>
      <c r="F2243" s="16"/>
      <c r="G2243" s="15" t="s">
        <v>1752</v>
      </c>
      <c r="H2243" s="15" t="s">
        <v>20</v>
      </c>
      <c r="I2243" s="17">
        <f>HYPERLINK("https://docs.wto.org/imrd/directdoc.asp?DDFDocuments/t/G/TBTN17/KEN565.DOC","EN")</f>
      </c>
      <c r="J2243" s="17">
        <f>HYPERLINK("https://docs.wto.org/imrd/directdoc.asp?DDFDocuments/u/G/TBTN17/KEN565.DOC","FR")</f>
      </c>
      <c r="K2243" s="17">
        <f>HYPERLINK("https://docs.wto.org/imrd/directdoc.asp?DDFDocuments/v/G/TBTN17/KEN565.DOC","ES")</f>
      </c>
    </row>
    <row r="2244">
      <c r="A2244" s="11" t="s">
        <v>4804</v>
      </c>
      <c r="B2244" s="12" t="s">
        <v>126</v>
      </c>
      <c r="C2244" s="13">
        <v>42825</v>
      </c>
      <c r="D2244" s="14" t="s">
        <v>51</v>
      </c>
      <c r="E2244" s="15"/>
      <c r="F2244" s="16"/>
      <c r="G2244" s="15"/>
      <c r="H2244" s="15" t="s">
        <v>4360</v>
      </c>
      <c r="I2244" s="17"/>
      <c r="J2244" s="17"/>
      <c r="K2244" s="17"/>
    </row>
    <row r="2245">
      <c r="A2245" s="11" t="s">
        <v>4805</v>
      </c>
      <c r="B2245" s="12" t="s">
        <v>185</v>
      </c>
      <c r="C2245" s="13">
        <v>42825</v>
      </c>
      <c r="D2245" s="14" t="s">
        <v>13</v>
      </c>
      <c r="E2245" s="15"/>
      <c r="F2245" s="16" t="s">
        <v>3641</v>
      </c>
      <c r="G2245" s="15" t="s">
        <v>4628</v>
      </c>
      <c r="H2245" s="15" t="s">
        <v>795</v>
      </c>
      <c r="I2245" s="17">
        <f>HYPERLINK("https://docs.wto.org/imrd/directdoc.asp?DDFDocuments/t/G/TBTN17/UGA626.DOC","EN")</f>
      </c>
      <c r="J2245" s="17">
        <f>HYPERLINK("https://docs.wto.org/imrd/directdoc.asp?DDFDocuments/u/G/TBTN17/UGA626.DOC","FR")</f>
      </c>
      <c r="K2245" s="17">
        <f>HYPERLINK("https://docs.wto.org/imrd/directdoc.asp?DDFDocuments/v/G/TBTN17/UGA626.DOC","ES")</f>
      </c>
    </row>
    <row r="2246">
      <c r="A2246" s="11" t="s">
        <v>4806</v>
      </c>
      <c r="B2246" s="12" t="s">
        <v>185</v>
      </c>
      <c r="C2246" s="13">
        <v>42825</v>
      </c>
      <c r="D2246" s="14" t="s">
        <v>13</v>
      </c>
      <c r="E2246" s="15"/>
      <c r="F2246" s="16" t="s">
        <v>3641</v>
      </c>
      <c r="G2246" s="15" t="s">
        <v>4628</v>
      </c>
      <c r="H2246" s="15" t="s">
        <v>795</v>
      </c>
      <c r="I2246" s="17">
        <f>HYPERLINK("https://docs.wto.org/imrd/directdoc.asp?DDFDocuments/t/G/TBTN17/UGA627.DOC","EN")</f>
      </c>
      <c r="J2246" s="17">
        <f>HYPERLINK("https://docs.wto.org/imrd/directdoc.asp?DDFDocuments/u/G/TBTN17/UGA627.DOC","FR")</f>
      </c>
      <c r="K2246" s="17">
        <f>HYPERLINK("https://docs.wto.org/imrd/directdoc.asp?DDFDocuments/v/G/TBTN17/UGA627.DOC","ES")</f>
      </c>
    </row>
    <row r="2247">
      <c r="A2247" s="11" t="s">
        <v>4807</v>
      </c>
      <c r="B2247" s="12" t="s">
        <v>234</v>
      </c>
      <c r="C2247" s="13">
        <v>42824</v>
      </c>
      <c r="D2247" s="14" t="s">
        <v>13</v>
      </c>
      <c r="E2247" s="15" t="s">
        <v>4808</v>
      </c>
      <c r="F2247" s="16"/>
      <c r="G2247" s="15" t="s">
        <v>53</v>
      </c>
      <c r="H2247" s="15" t="s">
        <v>16</v>
      </c>
      <c r="I2247" s="17">
        <f>HYPERLINK("https://docs.wto.org/imrd/directdoc.asp?DDFDocuments/q/G/TBTN17/ARE358.pdf","EN")</f>
      </c>
      <c r="J2247" s="17">
        <f>HYPERLINK("https://docs.wto.org/imrd/directdoc.asp?DDFDocuments/r/G/TBTN17/ARE358.pdf","FR")</f>
      </c>
      <c r="K2247" s="17">
        <f>HYPERLINK("https://docs.wto.org/imrd/directdoc.asp?DDFDocuments/s/G/TBTN17/ARE358.pdf","ES")</f>
      </c>
    </row>
    <row r="2248">
      <c r="A2248" s="11" t="s">
        <v>4807</v>
      </c>
      <c r="B2248" s="12" t="s">
        <v>1117</v>
      </c>
      <c r="C2248" s="13">
        <v>42824</v>
      </c>
      <c r="D2248" s="14" t="s">
        <v>13</v>
      </c>
      <c r="E2248" s="15"/>
      <c r="F2248" s="16"/>
      <c r="G2248" s="15"/>
      <c r="H2248" s="15"/>
      <c r="I2248" s="17">
        <f>HYPERLINK("https://docs.wto.org/imrd/directdoc.asp?DDFDocuments/q/G/TBTN17/ARE358.pdf","EN")</f>
      </c>
      <c r="J2248" s="17">
        <f>HYPERLINK("https://docs.wto.org/imrd/directdoc.asp?DDFDocuments/r/G/TBTN17/ARE358.pdf","FR")</f>
      </c>
      <c r="K2248" s="17">
        <f>HYPERLINK("https://docs.wto.org/imrd/directdoc.asp?DDFDocuments/s/G/TBTN17/ARE358.pdf","ES")</f>
      </c>
    </row>
    <row r="2249">
      <c r="A2249" s="11" t="s">
        <v>4807</v>
      </c>
      <c r="B2249" s="12" t="s">
        <v>1119</v>
      </c>
      <c r="C2249" s="13">
        <v>42824</v>
      </c>
      <c r="D2249" s="14" t="s">
        <v>13</v>
      </c>
      <c r="E2249" s="15"/>
      <c r="F2249" s="16"/>
      <c r="G2249" s="15"/>
      <c r="H2249" s="15"/>
      <c r="I2249" s="17">
        <f>HYPERLINK("https://docs.wto.org/imrd/directdoc.asp?DDFDocuments/q/G/TBTN17/ARE358.pdf","EN")</f>
      </c>
      <c r="J2249" s="17">
        <f>HYPERLINK("https://docs.wto.org/imrd/directdoc.asp?DDFDocuments/r/G/TBTN17/ARE358.pdf","FR")</f>
      </c>
      <c r="K2249" s="17">
        <f>HYPERLINK("https://docs.wto.org/imrd/directdoc.asp?DDFDocuments/s/G/TBTN17/ARE358.pdf","ES")</f>
      </c>
    </row>
    <row r="2250">
      <c r="A2250" s="11" t="s">
        <v>4807</v>
      </c>
      <c r="B2250" s="12" t="s">
        <v>409</v>
      </c>
      <c r="C2250" s="13">
        <v>42824</v>
      </c>
      <c r="D2250" s="14" t="s">
        <v>13</v>
      </c>
      <c r="E2250" s="15"/>
      <c r="F2250" s="16"/>
      <c r="G2250" s="15"/>
      <c r="H2250" s="15"/>
      <c r="I2250" s="17">
        <f>HYPERLINK("https://docs.wto.org/imrd/directdoc.asp?DDFDocuments/q/G/TBTN17/ARE358.pdf","EN")</f>
      </c>
      <c r="J2250" s="17">
        <f>HYPERLINK("https://docs.wto.org/imrd/directdoc.asp?DDFDocuments/r/G/TBTN17/ARE358.pdf","FR")</f>
      </c>
      <c r="K2250" s="17">
        <f>HYPERLINK("https://docs.wto.org/imrd/directdoc.asp?DDFDocuments/s/G/TBTN17/ARE358.pdf","ES")</f>
      </c>
    </row>
    <row r="2251">
      <c r="A2251" s="11" t="s">
        <v>4807</v>
      </c>
      <c r="B2251" s="12" t="s">
        <v>1120</v>
      </c>
      <c r="C2251" s="13">
        <v>42824</v>
      </c>
      <c r="D2251" s="14" t="s">
        <v>13</v>
      </c>
      <c r="E2251" s="15"/>
      <c r="F2251" s="16"/>
      <c r="G2251" s="15"/>
      <c r="H2251" s="15"/>
      <c r="I2251" s="17">
        <f>HYPERLINK("https://docs.wto.org/imrd/directdoc.asp?DDFDocuments/q/G/TBTN17/ARE358.pdf","EN")</f>
      </c>
      <c r="J2251" s="17">
        <f>HYPERLINK("https://docs.wto.org/imrd/directdoc.asp?DDFDocuments/r/G/TBTN17/ARE358.pdf","FR")</f>
      </c>
      <c r="K2251" s="17">
        <f>HYPERLINK("https://docs.wto.org/imrd/directdoc.asp?DDFDocuments/s/G/TBTN17/ARE358.pdf","ES")</f>
      </c>
    </row>
    <row r="2252">
      <c r="A2252" s="11" t="s">
        <v>4807</v>
      </c>
      <c r="B2252" s="12" t="s">
        <v>34</v>
      </c>
      <c r="C2252" s="13">
        <v>42824</v>
      </c>
      <c r="D2252" s="14" t="s">
        <v>13</v>
      </c>
      <c r="E2252" s="15"/>
      <c r="F2252" s="16"/>
      <c r="G2252" s="15"/>
      <c r="H2252" s="15"/>
      <c r="I2252" s="17">
        <f>HYPERLINK("https://docs.wto.org/imrd/directdoc.asp?DDFDocuments/q/G/TBTN17/ARE358.pdf","EN")</f>
      </c>
      <c r="J2252" s="17">
        <f>HYPERLINK("https://docs.wto.org/imrd/directdoc.asp?DDFDocuments/r/G/TBTN17/ARE358.pdf","FR")</f>
      </c>
      <c r="K2252" s="17">
        <f>HYPERLINK("https://docs.wto.org/imrd/directdoc.asp?DDFDocuments/s/G/TBTN17/ARE358.pdf","ES")</f>
      </c>
    </row>
    <row r="2253">
      <c r="A2253" s="11" t="s">
        <v>4807</v>
      </c>
      <c r="B2253" s="12" t="s">
        <v>1121</v>
      </c>
      <c r="C2253" s="13">
        <v>42824</v>
      </c>
      <c r="D2253" s="14" t="s">
        <v>13</v>
      </c>
      <c r="E2253" s="15"/>
      <c r="F2253" s="16"/>
      <c r="G2253" s="15" t="s">
        <v>844</v>
      </c>
      <c r="H2253" s="15"/>
      <c r="I2253" s="17">
        <f>HYPERLINK("https://docs.wto.org/imrd/directdoc.asp?DDFDocuments/q/G/TBTN17/ARE358.pdf","EN")</f>
      </c>
      <c r="J2253" s="17">
        <f>HYPERLINK("https://docs.wto.org/imrd/directdoc.asp?DDFDocuments/r/G/TBTN17/ARE358.pdf","FR")</f>
      </c>
      <c r="K2253" s="17">
        <f>HYPERLINK("https://docs.wto.org/imrd/directdoc.asp?DDFDocuments/s/G/TBTN17/ARE358.pdf","ES")</f>
      </c>
    </row>
    <row r="2254">
      <c r="A2254" s="11" t="s">
        <v>4809</v>
      </c>
      <c r="B2254" s="12" t="s">
        <v>1639</v>
      </c>
      <c r="C2254" s="13">
        <v>42824</v>
      </c>
      <c r="D2254" s="14" t="s">
        <v>13</v>
      </c>
      <c r="E2254" s="15" t="s">
        <v>4810</v>
      </c>
      <c r="F2254" s="16"/>
      <c r="G2254" s="15"/>
      <c r="H2254" s="15" t="s">
        <v>198</v>
      </c>
      <c r="I2254" s="17">
        <f>HYPERLINK("https://docs.wto.org/imrd/directdoc.asp?DDFDocuments/t/G/TBTN17/KAZ16.DOC","EN")</f>
      </c>
      <c r="J2254" s="17">
        <f>HYPERLINK("https://docs.wto.org/imrd/directdoc.asp?DDFDocuments/u/G/TBTN17/KAZ16.DOC","FR")</f>
      </c>
      <c r="K2254" s="17">
        <f>HYPERLINK("https://docs.wto.org/imrd/directdoc.asp?DDFDocuments/v/G/TBTN17/KAZ16.DOC","ES")</f>
      </c>
    </row>
    <row r="2255">
      <c r="A2255" s="11" t="s">
        <v>4811</v>
      </c>
      <c r="B2255" s="12" t="s">
        <v>185</v>
      </c>
      <c r="C2255" s="13">
        <v>42824</v>
      </c>
      <c r="D2255" s="14" t="s">
        <v>13</v>
      </c>
      <c r="E2255" s="15" t="s">
        <v>4812</v>
      </c>
      <c r="F2255" s="16" t="s">
        <v>4624</v>
      </c>
      <c r="G2255" s="15"/>
      <c r="H2255" s="15" t="s">
        <v>1211</v>
      </c>
      <c r="I2255" s="17">
        <f>HYPERLINK("https://docs.wto.org/imrd/directdoc.asp?DDFDocuments/t/G/TBTN17/UGA617.DOC","EN")</f>
      </c>
      <c r="J2255" s="17">
        <f>HYPERLINK("https://docs.wto.org/imrd/directdoc.asp?DDFDocuments/u/G/TBTN17/UGA617.DOC","FR")</f>
      </c>
      <c r="K2255" s="17">
        <f>HYPERLINK("https://docs.wto.org/imrd/directdoc.asp?DDFDocuments/v/G/TBTN17/UGA617.DOC","ES")</f>
      </c>
    </row>
    <row r="2256">
      <c r="A2256" s="11" t="s">
        <v>4813</v>
      </c>
      <c r="B2256" s="12" t="s">
        <v>185</v>
      </c>
      <c r="C2256" s="13">
        <v>42824</v>
      </c>
      <c r="D2256" s="14" t="s">
        <v>13</v>
      </c>
      <c r="E2256" s="15" t="s">
        <v>4814</v>
      </c>
      <c r="F2256" s="16" t="s">
        <v>4624</v>
      </c>
      <c r="G2256" s="15" t="s">
        <v>451</v>
      </c>
      <c r="H2256" s="15" t="s">
        <v>1218</v>
      </c>
      <c r="I2256" s="17">
        <f>HYPERLINK("https://docs.wto.org/imrd/directdoc.asp?DDFDocuments/t/G/TBTN17/UGA618.DOC","EN")</f>
      </c>
      <c r="J2256" s="17">
        <f>HYPERLINK("https://docs.wto.org/imrd/directdoc.asp?DDFDocuments/u/G/TBTN17/UGA618.DOC","FR")</f>
      </c>
      <c r="K2256" s="17">
        <f>HYPERLINK("https://docs.wto.org/imrd/directdoc.asp?DDFDocuments/v/G/TBTN17/UGA618.DOC","ES")</f>
      </c>
    </row>
    <row r="2257">
      <c r="A2257" s="11" t="s">
        <v>4815</v>
      </c>
      <c r="B2257" s="12" t="s">
        <v>185</v>
      </c>
      <c r="C2257" s="13">
        <v>42824</v>
      </c>
      <c r="D2257" s="14" t="s">
        <v>13</v>
      </c>
      <c r="E2257" s="15" t="s">
        <v>4816</v>
      </c>
      <c r="F2257" s="16" t="s">
        <v>4817</v>
      </c>
      <c r="G2257" s="15" t="s">
        <v>276</v>
      </c>
      <c r="H2257" s="15" t="s">
        <v>189</v>
      </c>
      <c r="I2257" s="17">
        <f>HYPERLINK("https://docs.wto.org/imrd/directdoc.asp?DDFDocuments/q/G/TBTN17/UGA619.pdf","EN")</f>
      </c>
      <c r="J2257" s="17">
        <f>HYPERLINK("https://docs.wto.org/imrd/directdoc.asp?DDFDocuments/r/G/TBTN17/UGA619.pdf","FR")</f>
      </c>
      <c r="K2257" s="17">
        <f>HYPERLINK("https://docs.wto.org/imrd/directdoc.asp?DDFDocuments/s/G/TBTN17/UGA619.pdf","ES")</f>
      </c>
    </row>
    <row r="2258">
      <c r="A2258" s="11" t="s">
        <v>4818</v>
      </c>
      <c r="B2258" s="12" t="s">
        <v>185</v>
      </c>
      <c r="C2258" s="13">
        <v>42824</v>
      </c>
      <c r="D2258" s="14" t="s">
        <v>13</v>
      </c>
      <c r="E2258" s="15" t="s">
        <v>4819</v>
      </c>
      <c r="F2258" s="16"/>
      <c r="G2258" s="15" t="s">
        <v>276</v>
      </c>
      <c r="H2258" s="15" t="s">
        <v>174</v>
      </c>
      <c r="I2258" s="17">
        <f>HYPERLINK("https://docs.wto.org/imrd/directdoc.asp?DDFDocuments/t/G/TBTN17/UGA620.DOC","EN")</f>
      </c>
      <c r="J2258" s="17">
        <f>HYPERLINK("https://docs.wto.org/imrd/directdoc.asp?DDFDocuments/u/G/TBTN17/UGA620.DOC","FR")</f>
      </c>
      <c r="K2258" s="17">
        <f>HYPERLINK("https://docs.wto.org/imrd/directdoc.asp?DDFDocuments/v/G/TBTN17/UGA620.DOC","ES")</f>
      </c>
    </row>
    <row r="2259">
      <c r="A2259" s="11" t="s">
        <v>4820</v>
      </c>
      <c r="B2259" s="12" t="s">
        <v>185</v>
      </c>
      <c r="C2259" s="13">
        <v>42824</v>
      </c>
      <c r="D2259" s="14" t="s">
        <v>13</v>
      </c>
      <c r="E2259" s="15" t="s">
        <v>4821</v>
      </c>
      <c r="F2259" s="16" t="s">
        <v>4822</v>
      </c>
      <c r="G2259" s="15" t="s">
        <v>276</v>
      </c>
      <c r="H2259" s="15" t="s">
        <v>189</v>
      </c>
      <c r="I2259" s="17">
        <f>HYPERLINK("https://docs.wto.org/imrd/directdoc.asp?DDFDocuments/q/G/TBTN17/UGA621.pdf","EN")</f>
      </c>
      <c r="J2259" s="17">
        <f>HYPERLINK("https://docs.wto.org/imrd/directdoc.asp?DDFDocuments/r/G/TBTN17/UGA621.pdf","FR")</f>
      </c>
      <c r="K2259" s="17">
        <f>HYPERLINK("https://docs.wto.org/imrd/directdoc.asp?DDFDocuments/s/G/TBTN17/UGA621.pdf","ES")</f>
      </c>
    </row>
    <row r="2260">
      <c r="A2260" s="11" t="s">
        <v>4823</v>
      </c>
      <c r="B2260" s="12" t="s">
        <v>185</v>
      </c>
      <c r="C2260" s="13">
        <v>42824</v>
      </c>
      <c r="D2260" s="14" t="s">
        <v>13</v>
      </c>
      <c r="E2260" s="15" t="s">
        <v>4824</v>
      </c>
      <c r="F2260" s="16" t="s">
        <v>4822</v>
      </c>
      <c r="G2260" s="15" t="s">
        <v>276</v>
      </c>
      <c r="H2260" s="15" t="s">
        <v>189</v>
      </c>
      <c r="I2260" s="17">
        <f>HYPERLINK("https://docs.wto.org/imrd/directdoc.asp?DDFDocuments/q/G/TBTN17/UGA622.pdf","EN")</f>
      </c>
      <c r="J2260" s="17">
        <f>HYPERLINK("https://docs.wto.org/imrd/directdoc.asp?DDFDocuments/r/G/TBTN17/UGA622.pdf","FR")</f>
      </c>
      <c r="K2260" s="17">
        <f>HYPERLINK("https://docs.wto.org/imrd/directdoc.asp?DDFDocuments/s/G/TBTN17/UGA622.pdf","ES")</f>
      </c>
    </row>
    <row r="2261">
      <c r="A2261" s="11" t="s">
        <v>4825</v>
      </c>
      <c r="B2261" s="12" t="s">
        <v>185</v>
      </c>
      <c r="C2261" s="13">
        <v>42824</v>
      </c>
      <c r="D2261" s="14" t="s">
        <v>13</v>
      </c>
      <c r="E2261" s="15" t="s">
        <v>4826</v>
      </c>
      <c r="F2261" s="16"/>
      <c r="G2261" s="15" t="s">
        <v>621</v>
      </c>
      <c r="H2261" s="15" t="s">
        <v>189</v>
      </c>
      <c r="I2261" s="17">
        <f>HYPERLINK("https://docs.wto.org/imrd/directdoc.asp?DDFDocuments/t/G/TBTN17/UGA623.DOC","EN")</f>
      </c>
      <c r="J2261" s="17">
        <f>HYPERLINK("https://docs.wto.org/imrd/directdoc.asp?DDFDocuments/u/G/TBTN17/UGA623.DOC","FR")</f>
      </c>
      <c r="K2261" s="17">
        <f>HYPERLINK("https://docs.wto.org/imrd/directdoc.asp?DDFDocuments/v/G/TBTN17/UGA623.DOC","ES")</f>
      </c>
    </row>
    <row r="2262">
      <c r="A2262" s="11" t="s">
        <v>4827</v>
      </c>
      <c r="B2262" s="12" t="s">
        <v>185</v>
      </c>
      <c r="C2262" s="13">
        <v>42824</v>
      </c>
      <c r="D2262" s="14" t="s">
        <v>13</v>
      </c>
      <c r="E2262" s="15" t="s">
        <v>4828</v>
      </c>
      <c r="F2262" s="16" t="s">
        <v>4829</v>
      </c>
      <c r="G2262" s="15" t="s">
        <v>19</v>
      </c>
      <c r="H2262" s="15" t="s">
        <v>189</v>
      </c>
      <c r="I2262" s="17">
        <f>HYPERLINK("https://docs.wto.org/imrd/directdoc.asp?DDFDocuments/q/G/TBTN17/UGA624.pdf","EN")</f>
      </c>
      <c r="J2262" s="17">
        <f>HYPERLINK("https://docs.wto.org/imrd/directdoc.asp?DDFDocuments/r/G/TBTN17/UGA624.pdf","FR")</f>
      </c>
      <c r="K2262" s="17">
        <f>HYPERLINK("https://docs.wto.org/imrd/directdoc.asp?DDFDocuments/s/G/TBTN17/UGA624.pdf","ES")</f>
      </c>
    </row>
    <row r="2263">
      <c r="A2263" s="11" t="s">
        <v>4830</v>
      </c>
      <c r="B2263" s="12" t="s">
        <v>185</v>
      </c>
      <c r="C2263" s="13">
        <v>42824</v>
      </c>
      <c r="D2263" s="14" t="s">
        <v>13</v>
      </c>
      <c r="E2263" s="15" t="s">
        <v>4831</v>
      </c>
      <c r="F2263" s="16" t="s">
        <v>4832</v>
      </c>
      <c r="G2263" s="15" t="s">
        <v>728</v>
      </c>
      <c r="H2263" s="15" t="s">
        <v>1985</v>
      </c>
      <c r="I2263" s="17">
        <f>HYPERLINK("https://docs.wto.org/imrd/directdoc.asp?DDFDocuments/t/G/TBTN17/UGA625.DOC","EN")</f>
      </c>
      <c r="J2263" s="17">
        <f>HYPERLINK("https://docs.wto.org/imrd/directdoc.asp?DDFDocuments/u/G/TBTN17/UGA625.DOC","FR")</f>
      </c>
      <c r="K2263" s="17">
        <f>HYPERLINK("https://docs.wto.org/imrd/directdoc.asp?DDFDocuments/v/G/TBTN17/UGA625.DOC","ES")</f>
      </c>
    </row>
    <row r="2264">
      <c r="A2264" s="11" t="s">
        <v>4833</v>
      </c>
      <c r="B2264" s="12" t="s">
        <v>83</v>
      </c>
      <c r="C2264" s="13">
        <v>42823</v>
      </c>
      <c r="D2264" s="14" t="s">
        <v>109</v>
      </c>
      <c r="E2264" s="15"/>
      <c r="F2264" s="16" t="s">
        <v>4834</v>
      </c>
      <c r="G2264" s="15"/>
      <c r="H2264" s="15" t="s">
        <v>54</v>
      </c>
      <c r="I2264" s="17"/>
      <c r="J2264" s="17"/>
      <c r="K2264" s="17"/>
    </row>
    <row r="2265">
      <c r="A2265" s="11" t="s">
        <v>4835</v>
      </c>
      <c r="B2265" s="12" t="s">
        <v>309</v>
      </c>
      <c r="C2265" s="13">
        <v>42823</v>
      </c>
      <c r="D2265" s="14" t="s">
        <v>51</v>
      </c>
      <c r="E2265" s="15"/>
      <c r="F2265" s="16"/>
      <c r="G2265" s="15"/>
      <c r="H2265" s="15" t="s">
        <v>582</v>
      </c>
      <c r="I2265" s="17"/>
      <c r="J2265" s="17"/>
      <c r="K2265" s="17"/>
    </row>
    <row r="2266">
      <c r="A2266" s="11" t="s">
        <v>4836</v>
      </c>
      <c r="B2266" s="12" t="s">
        <v>309</v>
      </c>
      <c r="C2266" s="13">
        <v>42823</v>
      </c>
      <c r="D2266" s="14" t="s">
        <v>51</v>
      </c>
      <c r="E2266" s="15"/>
      <c r="F2266" s="16"/>
      <c r="G2266" s="15"/>
      <c r="H2266" s="15" t="s">
        <v>582</v>
      </c>
      <c r="I2266" s="17"/>
      <c r="J2266" s="17"/>
      <c r="K2266" s="17"/>
    </row>
    <row r="2267">
      <c r="A2267" s="11" t="s">
        <v>4837</v>
      </c>
      <c r="B2267" s="12" t="s">
        <v>309</v>
      </c>
      <c r="C2267" s="13">
        <v>42823</v>
      </c>
      <c r="D2267" s="14" t="s">
        <v>51</v>
      </c>
      <c r="E2267" s="15"/>
      <c r="F2267" s="16"/>
      <c r="G2267" s="15"/>
      <c r="H2267" s="15" t="s">
        <v>582</v>
      </c>
      <c r="I2267" s="17"/>
      <c r="J2267" s="17"/>
      <c r="K2267" s="17"/>
    </row>
    <row r="2268">
      <c r="A2268" s="11" t="s">
        <v>4838</v>
      </c>
      <c r="B2268" s="12" t="s">
        <v>309</v>
      </c>
      <c r="C2268" s="13">
        <v>42823</v>
      </c>
      <c r="D2268" s="14" t="s">
        <v>13</v>
      </c>
      <c r="E2268" s="15" t="s">
        <v>4839</v>
      </c>
      <c r="F2268" s="16"/>
      <c r="G2268" s="15"/>
      <c r="H2268" s="15" t="s">
        <v>149</v>
      </c>
      <c r="I2268" s="17">
        <f>HYPERLINK("https://docs.wto.org/imrd/directdoc.asp?DDFDocuments/t/G/TBTN17/CHL395.DOC","EN")</f>
      </c>
      <c r="J2268" s="17">
        <f>HYPERLINK("https://docs.wto.org/imrd/directdoc.asp?DDFDocuments/u/G/TBTN17/CHL395.DOC","FR")</f>
      </c>
      <c r="K2268" s="17">
        <f>HYPERLINK("https://docs.wto.org/imrd/directdoc.asp?DDFDocuments/v/G/TBTN17/CHL395.DOC","ES")</f>
      </c>
    </row>
    <row r="2269">
      <c r="A2269" s="11" t="s">
        <v>4840</v>
      </c>
      <c r="B2269" s="12" t="s">
        <v>369</v>
      </c>
      <c r="C2269" s="13">
        <v>42823</v>
      </c>
      <c r="D2269" s="14" t="s">
        <v>51</v>
      </c>
      <c r="E2269" s="15" t="s">
        <v>4841</v>
      </c>
      <c r="F2269" s="16" t="s">
        <v>4842</v>
      </c>
      <c r="G2269" s="15" t="s">
        <v>4420</v>
      </c>
      <c r="H2269" s="15"/>
      <c r="I2269" s="17">
        <f>HYPERLINK("https://docs.wto.org/imrd/directdoc.asp?DDFDocuments/q/G/TBTN14/ECU206A2.pdf","EN")</f>
      </c>
      <c r="J2269" s="17">
        <f>HYPERLINK("https://docs.wto.org/imrd/directdoc.asp?DDFDocuments/r/G/TBTN14/ECU206A2.pdf","FR")</f>
      </c>
      <c r="K2269" s="17">
        <f>HYPERLINK("https://docs.wto.org/imrd/directdoc.asp?DDFDocuments/s/G/TBTN14/ECU206A2.pdf","ES")</f>
      </c>
    </row>
    <row r="2270">
      <c r="A2270" s="11" t="s">
        <v>4843</v>
      </c>
      <c r="B2270" s="12" t="s">
        <v>89</v>
      </c>
      <c r="C2270" s="13">
        <v>42823</v>
      </c>
      <c r="D2270" s="14" t="s">
        <v>13</v>
      </c>
      <c r="E2270" s="15" t="s">
        <v>4638</v>
      </c>
      <c r="F2270" s="16"/>
      <c r="G2270" s="15"/>
      <c r="H2270" s="15" t="s">
        <v>107</v>
      </c>
      <c r="I2270" s="17">
        <f>HYPERLINK("https://docs.wto.org/imrd/directdoc.asp?DDFDocuments/t/G/TBTN17/EU461.DOC","EN")</f>
      </c>
      <c r="J2270" s="17">
        <f>HYPERLINK("https://docs.wto.org/imrd/directdoc.asp?DDFDocuments/u/G/TBTN17/EU461.DOC","FR")</f>
      </c>
      <c r="K2270" s="17">
        <f>HYPERLINK("https://docs.wto.org/imrd/directdoc.asp?DDFDocuments/v/G/TBTN17/EU461.DOC","ES")</f>
      </c>
    </row>
    <row r="2271">
      <c r="A2271" s="11" t="s">
        <v>4844</v>
      </c>
      <c r="B2271" s="12" t="s">
        <v>89</v>
      </c>
      <c r="C2271" s="13">
        <v>42823</v>
      </c>
      <c r="D2271" s="14" t="s">
        <v>13</v>
      </c>
      <c r="E2271" s="15" t="s">
        <v>4638</v>
      </c>
      <c r="F2271" s="16"/>
      <c r="G2271" s="15"/>
      <c r="H2271" s="15" t="s">
        <v>107</v>
      </c>
      <c r="I2271" s="17">
        <f>HYPERLINK("https://docs.wto.org/imrd/directdoc.asp?DDFDocuments/t/G/TBTN17/EU462.DOC","EN")</f>
      </c>
      <c r="J2271" s="17">
        <f>HYPERLINK("https://docs.wto.org/imrd/directdoc.asp?DDFDocuments/u/G/TBTN17/EU462.DOC","FR")</f>
      </c>
      <c r="K2271" s="17">
        <f>HYPERLINK("https://docs.wto.org/imrd/directdoc.asp?DDFDocuments/v/G/TBTN17/EU462.DOC","ES")</f>
      </c>
    </row>
    <row r="2272">
      <c r="A2272" s="11" t="s">
        <v>4845</v>
      </c>
      <c r="B2272" s="12" t="s">
        <v>89</v>
      </c>
      <c r="C2272" s="13">
        <v>42823</v>
      </c>
      <c r="D2272" s="14" t="s">
        <v>13</v>
      </c>
      <c r="E2272" s="15" t="s">
        <v>4638</v>
      </c>
      <c r="F2272" s="16"/>
      <c r="G2272" s="15"/>
      <c r="H2272" s="15" t="s">
        <v>107</v>
      </c>
      <c r="I2272" s="17">
        <f>HYPERLINK("https://docs.wto.org/imrd/directdoc.asp?DDFDocuments/t/G/TBTN17/EU463.DOC","EN")</f>
      </c>
      <c r="J2272" s="17">
        <f>HYPERLINK("https://docs.wto.org/imrd/directdoc.asp?DDFDocuments/u/G/TBTN17/EU463.DOC","FR")</f>
      </c>
      <c r="K2272" s="17">
        <f>HYPERLINK("https://docs.wto.org/imrd/directdoc.asp?DDFDocuments/v/G/TBTN17/EU463.DOC","ES")</f>
      </c>
    </row>
    <row r="2273">
      <c r="A2273" s="11" t="s">
        <v>4846</v>
      </c>
      <c r="B2273" s="12" t="s">
        <v>89</v>
      </c>
      <c r="C2273" s="13">
        <v>42823</v>
      </c>
      <c r="D2273" s="14" t="s">
        <v>13</v>
      </c>
      <c r="E2273" s="15" t="s">
        <v>4638</v>
      </c>
      <c r="F2273" s="16"/>
      <c r="G2273" s="15"/>
      <c r="H2273" s="15" t="s">
        <v>107</v>
      </c>
      <c r="I2273" s="17">
        <f>HYPERLINK("https://docs.wto.org/imrd/directdoc.asp?DDFDocuments/t/G/TBTN17/EU464.DOC","EN")</f>
      </c>
      <c r="J2273" s="17">
        <f>HYPERLINK("https://docs.wto.org/imrd/directdoc.asp?DDFDocuments/u/G/TBTN17/EU464.DOC","FR")</f>
      </c>
      <c r="K2273" s="17">
        <f>HYPERLINK("https://docs.wto.org/imrd/directdoc.asp?DDFDocuments/v/G/TBTN17/EU464.DOC","ES")</f>
      </c>
    </row>
    <row r="2274">
      <c r="A2274" s="11" t="s">
        <v>4847</v>
      </c>
      <c r="B2274" s="12" t="s">
        <v>89</v>
      </c>
      <c r="C2274" s="13">
        <v>42823</v>
      </c>
      <c r="D2274" s="14" t="s">
        <v>13</v>
      </c>
      <c r="E2274" s="15" t="s">
        <v>4638</v>
      </c>
      <c r="F2274" s="16"/>
      <c r="G2274" s="15"/>
      <c r="H2274" s="15" t="s">
        <v>107</v>
      </c>
      <c r="I2274" s="17">
        <f>HYPERLINK("https://docs.wto.org/imrd/directdoc.asp?DDFDocuments/t/G/TBTN17/EU465.DOC","EN")</f>
      </c>
      <c r="J2274" s="17">
        <f>HYPERLINK("https://docs.wto.org/imrd/directdoc.asp?DDFDocuments/u/G/TBTN17/EU465.DOC","FR")</f>
      </c>
      <c r="K2274" s="17">
        <f>HYPERLINK("https://docs.wto.org/imrd/directdoc.asp?DDFDocuments/v/G/TBTN17/EU465.DOC","ES")</f>
      </c>
    </row>
    <row r="2275">
      <c r="A2275" s="11" t="s">
        <v>4848</v>
      </c>
      <c r="B2275" s="12" t="s">
        <v>89</v>
      </c>
      <c r="C2275" s="13">
        <v>42823</v>
      </c>
      <c r="D2275" s="14" t="s">
        <v>13</v>
      </c>
      <c r="E2275" s="15" t="s">
        <v>4638</v>
      </c>
      <c r="F2275" s="16"/>
      <c r="G2275" s="15"/>
      <c r="H2275" s="15" t="s">
        <v>107</v>
      </c>
      <c r="I2275" s="17">
        <f>HYPERLINK("https://docs.wto.org/imrd/directdoc.asp?DDFDocuments/t/G/TBTN17/EU466.DOC","EN")</f>
      </c>
      <c r="J2275" s="17">
        <f>HYPERLINK("https://docs.wto.org/imrd/directdoc.asp?DDFDocuments/u/G/TBTN17/EU466.DOC","FR")</f>
      </c>
      <c r="K2275" s="17">
        <f>HYPERLINK("https://docs.wto.org/imrd/directdoc.asp?DDFDocuments/v/G/TBTN17/EU466.DOC","ES")</f>
      </c>
    </row>
    <row r="2276">
      <c r="A2276" s="11" t="s">
        <v>4849</v>
      </c>
      <c r="B2276" s="12" t="s">
        <v>89</v>
      </c>
      <c r="C2276" s="13">
        <v>42823</v>
      </c>
      <c r="D2276" s="14" t="s">
        <v>13</v>
      </c>
      <c r="E2276" s="15" t="s">
        <v>4638</v>
      </c>
      <c r="F2276" s="16"/>
      <c r="G2276" s="15"/>
      <c r="H2276" s="15" t="s">
        <v>107</v>
      </c>
      <c r="I2276" s="17">
        <f>HYPERLINK("https://docs.wto.org/imrd/directdoc.asp?DDFDocuments/t/G/TBTN17/EU467.DOC","EN")</f>
      </c>
      <c r="J2276" s="17">
        <f>HYPERLINK("https://docs.wto.org/imrd/directdoc.asp?DDFDocuments/u/G/TBTN17/EU467.DOC","FR")</f>
      </c>
      <c r="K2276" s="17">
        <f>HYPERLINK("https://docs.wto.org/imrd/directdoc.asp?DDFDocuments/v/G/TBTN17/EU467.DOC","ES")</f>
      </c>
    </row>
    <row r="2277">
      <c r="A2277" s="11" t="s">
        <v>4850</v>
      </c>
      <c r="B2277" s="12" t="s">
        <v>44</v>
      </c>
      <c r="C2277" s="13">
        <v>42823</v>
      </c>
      <c r="D2277" s="14" t="s">
        <v>51</v>
      </c>
      <c r="E2277" s="15"/>
      <c r="F2277" s="16"/>
      <c r="G2277" s="15"/>
      <c r="H2277" s="15" t="s">
        <v>378</v>
      </c>
      <c r="I2277" s="17"/>
      <c r="J2277" s="17"/>
      <c r="K2277" s="17"/>
    </row>
    <row r="2278">
      <c r="A2278" s="11" t="s">
        <v>4851</v>
      </c>
      <c r="B2278" s="12" t="s">
        <v>56</v>
      </c>
      <c r="C2278" s="13">
        <v>42823</v>
      </c>
      <c r="D2278" s="14" t="s">
        <v>51</v>
      </c>
      <c r="E2278" s="15" t="s">
        <v>245</v>
      </c>
      <c r="F2278" s="16" t="s">
        <v>4661</v>
      </c>
      <c r="G2278" s="15" t="s">
        <v>3967</v>
      </c>
      <c r="H2278" s="15" t="s">
        <v>64</v>
      </c>
      <c r="I2278" s="17">
        <f>HYPERLINK("https://docs.wto.org/imrd/directdoc.asp?DDFDocuments/t/G/TBTN15/USA1031A5.DOC","EN")</f>
      </c>
      <c r="J2278" s="17">
        <f>HYPERLINK("https://docs.wto.org/imrd/directdoc.asp?DDFDocuments/u/G/TBTN15/USA1031A5.DOC","FR")</f>
      </c>
      <c r="K2278" s="17">
        <f>HYPERLINK("https://docs.wto.org/imrd/directdoc.asp?DDFDocuments/v/G/TBTN15/USA1031A5.DOC","ES")</f>
      </c>
    </row>
    <row r="2279">
      <c r="A2279" s="11" t="s">
        <v>4852</v>
      </c>
      <c r="B2279" s="12" t="s">
        <v>34</v>
      </c>
      <c r="C2279" s="13">
        <v>42822</v>
      </c>
      <c r="D2279" s="14" t="s">
        <v>13</v>
      </c>
      <c r="E2279" s="15" t="s">
        <v>4853</v>
      </c>
      <c r="F2279" s="16"/>
      <c r="G2279" s="15" t="s">
        <v>778</v>
      </c>
      <c r="H2279" s="15" t="s">
        <v>48</v>
      </c>
      <c r="I2279" s="17">
        <f>HYPERLINK("https://docs.wto.org/imrd/directdoc.asp?DDFDocuments/t/G/TBTN17/ARE357.DOC","EN")</f>
      </c>
      <c r="J2279" s="17">
        <f>HYPERLINK("https://docs.wto.org/imrd/directdoc.asp?DDFDocuments/u/G/TBTN17/ARE357.DOC","FR")</f>
      </c>
      <c r="K2279" s="17">
        <f>HYPERLINK("https://docs.wto.org/imrd/directdoc.asp?DDFDocuments/v/G/TBTN17/ARE357.DOC","ES")</f>
      </c>
    </row>
    <row r="2280">
      <c r="A2280" s="11" t="s">
        <v>4852</v>
      </c>
      <c r="B2280" s="12" t="s">
        <v>1117</v>
      </c>
      <c r="C2280" s="13">
        <v>42822</v>
      </c>
      <c r="D2280" s="14" t="s">
        <v>13</v>
      </c>
      <c r="E2280" s="15"/>
      <c r="F2280" s="16"/>
      <c r="G2280" s="15"/>
      <c r="H2280" s="15"/>
      <c r="I2280" s="17">
        <f>HYPERLINK("https://docs.wto.org/imrd/directdoc.asp?DDFDocuments/t/G/TBTN17/ARE357.DOC","EN")</f>
      </c>
      <c r="J2280" s="17">
        <f>HYPERLINK("https://docs.wto.org/imrd/directdoc.asp?DDFDocuments/u/G/TBTN17/ARE357.DOC","FR")</f>
      </c>
      <c r="K2280" s="17">
        <f>HYPERLINK("https://docs.wto.org/imrd/directdoc.asp?DDFDocuments/v/G/TBTN17/ARE357.DOC","ES")</f>
      </c>
    </row>
    <row r="2281">
      <c r="A2281" s="11" t="s">
        <v>4852</v>
      </c>
      <c r="B2281" s="12" t="s">
        <v>1119</v>
      </c>
      <c r="C2281" s="13">
        <v>42822</v>
      </c>
      <c r="D2281" s="14" t="s">
        <v>13</v>
      </c>
      <c r="E2281" s="15"/>
      <c r="F2281" s="16"/>
      <c r="G2281" s="15"/>
      <c r="H2281" s="15"/>
      <c r="I2281" s="17">
        <f>HYPERLINK("https://docs.wto.org/imrd/directdoc.asp?DDFDocuments/t/G/TBTN17/ARE357.DOC","EN")</f>
      </c>
      <c r="J2281" s="17">
        <f>HYPERLINK("https://docs.wto.org/imrd/directdoc.asp?DDFDocuments/u/G/TBTN17/ARE357.DOC","FR")</f>
      </c>
      <c r="K2281" s="17">
        <f>HYPERLINK("https://docs.wto.org/imrd/directdoc.asp?DDFDocuments/v/G/TBTN17/ARE357.DOC","ES")</f>
      </c>
    </row>
    <row r="2282">
      <c r="A2282" s="11" t="s">
        <v>4852</v>
      </c>
      <c r="B2282" s="12" t="s">
        <v>409</v>
      </c>
      <c r="C2282" s="13">
        <v>42822</v>
      </c>
      <c r="D2282" s="14" t="s">
        <v>13</v>
      </c>
      <c r="E2282" s="15"/>
      <c r="F2282" s="16"/>
      <c r="G2282" s="15"/>
      <c r="H2282" s="15"/>
      <c r="I2282" s="17">
        <f>HYPERLINK("https://docs.wto.org/imrd/directdoc.asp?DDFDocuments/t/G/TBTN17/ARE357.DOC","EN")</f>
      </c>
      <c r="J2282" s="17">
        <f>HYPERLINK("https://docs.wto.org/imrd/directdoc.asp?DDFDocuments/u/G/TBTN17/ARE357.DOC","FR")</f>
      </c>
      <c r="K2282" s="17">
        <f>HYPERLINK("https://docs.wto.org/imrd/directdoc.asp?DDFDocuments/v/G/TBTN17/ARE357.DOC","ES")</f>
      </c>
    </row>
    <row r="2283">
      <c r="A2283" s="11" t="s">
        <v>4852</v>
      </c>
      <c r="B2283" s="12" t="s">
        <v>234</v>
      </c>
      <c r="C2283" s="13">
        <v>42822</v>
      </c>
      <c r="D2283" s="14" t="s">
        <v>13</v>
      </c>
      <c r="E2283" s="15"/>
      <c r="F2283" s="16"/>
      <c r="G2283" s="15"/>
      <c r="H2283" s="15"/>
      <c r="I2283" s="17">
        <f>HYPERLINK("https://docs.wto.org/imrd/directdoc.asp?DDFDocuments/t/G/TBTN17/ARE357.DOC","EN")</f>
      </c>
      <c r="J2283" s="17">
        <f>HYPERLINK("https://docs.wto.org/imrd/directdoc.asp?DDFDocuments/u/G/TBTN17/ARE357.DOC","FR")</f>
      </c>
      <c r="K2283" s="17">
        <f>HYPERLINK("https://docs.wto.org/imrd/directdoc.asp?DDFDocuments/v/G/TBTN17/ARE357.DOC","ES")</f>
      </c>
    </row>
    <row r="2284">
      <c r="A2284" s="11" t="s">
        <v>4852</v>
      </c>
      <c r="B2284" s="12" t="s">
        <v>1120</v>
      </c>
      <c r="C2284" s="13">
        <v>42822</v>
      </c>
      <c r="D2284" s="14" t="s">
        <v>13</v>
      </c>
      <c r="E2284" s="15"/>
      <c r="F2284" s="16"/>
      <c r="G2284" s="15"/>
      <c r="H2284" s="15"/>
      <c r="I2284" s="17">
        <f>HYPERLINK("https://docs.wto.org/imrd/directdoc.asp?DDFDocuments/t/G/TBTN17/ARE357.DOC","EN")</f>
      </c>
      <c r="J2284" s="17">
        <f>HYPERLINK("https://docs.wto.org/imrd/directdoc.asp?DDFDocuments/u/G/TBTN17/ARE357.DOC","FR")</f>
      </c>
      <c r="K2284" s="17">
        <f>HYPERLINK("https://docs.wto.org/imrd/directdoc.asp?DDFDocuments/v/G/TBTN17/ARE357.DOC","ES")</f>
      </c>
    </row>
    <row r="2285">
      <c r="A2285" s="11" t="s">
        <v>4852</v>
      </c>
      <c r="B2285" s="12" t="s">
        <v>1121</v>
      </c>
      <c r="C2285" s="13">
        <v>42822</v>
      </c>
      <c r="D2285" s="14" t="s">
        <v>13</v>
      </c>
      <c r="E2285" s="15"/>
      <c r="F2285" s="16"/>
      <c r="G2285" s="15"/>
      <c r="H2285" s="15"/>
      <c r="I2285" s="17">
        <f>HYPERLINK("https://docs.wto.org/imrd/directdoc.asp?DDFDocuments/t/G/TBTN17/ARE357.DOC","EN")</f>
      </c>
      <c r="J2285" s="17">
        <f>HYPERLINK("https://docs.wto.org/imrd/directdoc.asp?DDFDocuments/u/G/TBTN17/ARE357.DOC","FR")</f>
      </c>
      <c r="K2285" s="17">
        <f>HYPERLINK("https://docs.wto.org/imrd/directdoc.asp?DDFDocuments/v/G/TBTN17/ARE357.DOC","ES")</f>
      </c>
    </row>
    <row r="2286">
      <c r="A2286" s="11" t="s">
        <v>4854</v>
      </c>
      <c r="B2286" s="12" t="s">
        <v>369</v>
      </c>
      <c r="C2286" s="13">
        <v>42822</v>
      </c>
      <c r="D2286" s="14" t="s">
        <v>51</v>
      </c>
      <c r="E2286" s="15" t="s">
        <v>4855</v>
      </c>
      <c r="F2286" s="16" t="s">
        <v>4856</v>
      </c>
      <c r="G2286" s="15"/>
      <c r="H2286" s="15" t="s">
        <v>3396</v>
      </c>
      <c r="I2286" s="17">
        <f>HYPERLINK("https://docs.wto.org/imrd/directdoc.asp?DDFDocuments/q/G/TBTN13/ECU132A3.pdf","EN")</f>
      </c>
      <c r="J2286" s="17">
        <f>HYPERLINK("https://docs.wto.org/imrd/directdoc.asp?DDFDocuments/r/G/TBTN13/ECU132A3.pdf","FR")</f>
      </c>
      <c r="K2286" s="17">
        <f>HYPERLINK("https://docs.wto.org/imrd/directdoc.asp?DDFDocuments/s/G/TBTN13/ECU132A3.pdf","ES")</f>
      </c>
    </row>
    <row r="2287">
      <c r="A2287" s="11" t="s">
        <v>4857</v>
      </c>
      <c r="B2287" s="12" t="s">
        <v>56</v>
      </c>
      <c r="C2287" s="13">
        <v>42822</v>
      </c>
      <c r="D2287" s="14" t="s">
        <v>51</v>
      </c>
      <c r="E2287" s="15"/>
      <c r="F2287" s="16" t="s">
        <v>4858</v>
      </c>
      <c r="G2287" s="15" t="s">
        <v>4112</v>
      </c>
      <c r="H2287" s="15" t="s">
        <v>81</v>
      </c>
      <c r="I2287" s="17"/>
      <c r="J2287" s="17"/>
      <c r="K2287" s="17"/>
    </row>
    <row r="2288">
      <c r="A2288" s="11" t="s">
        <v>4859</v>
      </c>
      <c r="B2288" s="12" t="s">
        <v>56</v>
      </c>
      <c r="C2288" s="13">
        <v>42822</v>
      </c>
      <c r="D2288" s="14" t="s">
        <v>51</v>
      </c>
      <c r="E2288" s="15"/>
      <c r="F2288" s="16"/>
      <c r="G2288" s="15" t="s">
        <v>3377</v>
      </c>
      <c r="H2288" s="15" t="s">
        <v>81</v>
      </c>
      <c r="I2288" s="17"/>
      <c r="J2288" s="17"/>
      <c r="K2288" s="17"/>
    </row>
    <row r="2289">
      <c r="A2289" s="11" t="s">
        <v>4860</v>
      </c>
      <c r="B2289" s="12" t="s">
        <v>56</v>
      </c>
      <c r="C2289" s="13">
        <v>42822</v>
      </c>
      <c r="D2289" s="14" t="s">
        <v>51</v>
      </c>
      <c r="E2289" s="15" t="s">
        <v>4861</v>
      </c>
      <c r="F2289" s="16" t="s">
        <v>4862</v>
      </c>
      <c r="G2289" s="15" t="s">
        <v>4863</v>
      </c>
      <c r="H2289" s="15" t="s">
        <v>81</v>
      </c>
      <c r="I2289" s="17">
        <f>HYPERLINK("https://docs.wto.org/imrd/directdoc.asp?DDFDocuments/t/G/TBTN16/USA1189A4.DOC","EN")</f>
      </c>
      <c r="J2289" s="17">
        <f>HYPERLINK("https://docs.wto.org/imrd/directdoc.asp?DDFDocuments/u/G/TBTN16/USA1189A4.DOC","FR")</f>
      </c>
      <c r="K2289" s="17">
        <f>HYPERLINK("https://docs.wto.org/imrd/directdoc.asp?DDFDocuments/v/G/TBTN16/USA1189A4.DOC","ES")</f>
      </c>
    </row>
    <row r="2290">
      <c r="A2290" s="11" t="s">
        <v>4864</v>
      </c>
      <c r="B2290" s="12" t="s">
        <v>56</v>
      </c>
      <c r="C2290" s="13">
        <v>42822</v>
      </c>
      <c r="D2290" s="14" t="s">
        <v>51</v>
      </c>
      <c r="E2290" s="15"/>
      <c r="F2290" s="16"/>
      <c r="G2290" s="15" t="s">
        <v>4865</v>
      </c>
      <c r="H2290" s="15" t="s">
        <v>81</v>
      </c>
      <c r="I2290" s="17"/>
      <c r="J2290" s="17"/>
      <c r="K2290" s="17"/>
    </row>
    <row r="2291">
      <c r="A2291" s="11" t="s">
        <v>4866</v>
      </c>
      <c r="B2291" s="12" t="s">
        <v>56</v>
      </c>
      <c r="C2291" s="13">
        <v>42822</v>
      </c>
      <c r="D2291" s="14" t="s">
        <v>51</v>
      </c>
      <c r="E2291" s="15" t="s">
        <v>4867</v>
      </c>
      <c r="F2291" s="16"/>
      <c r="G2291" s="15" t="s">
        <v>4868</v>
      </c>
      <c r="H2291" s="15" t="s">
        <v>81</v>
      </c>
      <c r="I2291" s="17">
        <f>HYPERLINK("https://docs.wto.org/imrd/directdoc.asp?DDFDocuments/t/G/TBTN17/USA1275A2.DOC","EN")</f>
      </c>
      <c r="J2291" s="17">
        <f>HYPERLINK("https://docs.wto.org/imrd/directdoc.asp?DDFDocuments/u/G/TBTN17/USA1275A2.DOC","FR")</f>
      </c>
      <c r="K2291" s="17">
        <f>HYPERLINK("https://docs.wto.org/imrd/directdoc.asp?DDFDocuments/v/G/TBTN17/USA1275A2.DOC","ES")</f>
      </c>
    </row>
    <row r="2292">
      <c r="A2292" s="11" t="s">
        <v>4869</v>
      </c>
      <c r="B2292" s="12" t="s">
        <v>56</v>
      </c>
      <c r="C2292" s="13">
        <v>42822</v>
      </c>
      <c r="D2292" s="14" t="s">
        <v>51</v>
      </c>
      <c r="E2292" s="15" t="s">
        <v>3385</v>
      </c>
      <c r="F2292" s="16" t="s">
        <v>4870</v>
      </c>
      <c r="G2292" s="15"/>
      <c r="H2292" s="15" t="s">
        <v>81</v>
      </c>
      <c r="I2292" s="17">
        <f>HYPERLINK("https://docs.wto.org/imrd/directdoc.asp?DDFDocuments/t/G/TBTN10/USA552R1A4.DOC","EN")</f>
      </c>
      <c r="J2292" s="17">
        <f>HYPERLINK("https://docs.wto.org/imrd/directdoc.asp?DDFDocuments/u/G/TBTN10/USA552R1A4.DOC","FR")</f>
      </c>
      <c r="K2292" s="17">
        <f>HYPERLINK("https://docs.wto.org/imrd/directdoc.asp?DDFDocuments/v/G/TBTN10/USA552R1A4.DOC","ES")</f>
      </c>
    </row>
    <row r="2293">
      <c r="A2293" s="11" t="s">
        <v>4871</v>
      </c>
      <c r="B2293" s="12" t="s">
        <v>56</v>
      </c>
      <c r="C2293" s="13">
        <v>42822</v>
      </c>
      <c r="D2293" s="14" t="s">
        <v>51</v>
      </c>
      <c r="E2293" s="15" t="s">
        <v>3947</v>
      </c>
      <c r="F2293" s="16"/>
      <c r="G2293" s="15" t="s">
        <v>3948</v>
      </c>
      <c r="H2293" s="15" t="s">
        <v>54</v>
      </c>
      <c r="I2293" s="17">
        <f>HYPERLINK("https://docs.wto.org/imrd/directdoc.asp?DDFDocuments/q/G/TBTN13/USA777A4.pdf","EN")</f>
      </c>
      <c r="J2293" s="17">
        <f>HYPERLINK("https://docs.wto.org/imrd/directdoc.asp?DDFDocuments/r/G/TBTN13/USA777A4.pdf","FR")</f>
      </c>
      <c r="K2293" s="17">
        <f>HYPERLINK("https://docs.wto.org/imrd/directdoc.asp?DDFDocuments/s/G/TBTN13/USA777A4.pdf","ES")</f>
      </c>
    </row>
    <row r="2294">
      <c r="A2294" s="11" t="s">
        <v>4872</v>
      </c>
      <c r="B2294" s="12" t="s">
        <v>56</v>
      </c>
      <c r="C2294" s="13">
        <v>42822</v>
      </c>
      <c r="D2294" s="14" t="s">
        <v>51</v>
      </c>
      <c r="E2294" s="15" t="s">
        <v>4873</v>
      </c>
      <c r="F2294" s="16"/>
      <c r="G2294" s="15" t="s">
        <v>4874</v>
      </c>
      <c r="H2294" s="15" t="s">
        <v>118</v>
      </c>
      <c r="I2294" s="17">
        <f>HYPERLINK("https://docs.wto.org/imrd/directdoc.asp?DDFDocuments/q/G/TBTN13/USA827A7.pdf","EN")</f>
      </c>
      <c r="J2294" s="17">
        <f>HYPERLINK("https://docs.wto.org/imrd/directdoc.asp?DDFDocuments/r/G/TBTN13/USA827A7.pdf","FR")</f>
      </c>
      <c r="K2294" s="17">
        <f>HYPERLINK("https://docs.wto.org/imrd/directdoc.asp?DDFDocuments/s/G/TBTN13/USA827A7.pdf","ES")</f>
      </c>
    </row>
    <row r="2295">
      <c r="A2295" s="11" t="s">
        <v>4875</v>
      </c>
      <c r="B2295" s="12" t="s">
        <v>56</v>
      </c>
      <c r="C2295" s="13">
        <v>42822</v>
      </c>
      <c r="D2295" s="14" t="s">
        <v>51</v>
      </c>
      <c r="E2295" s="15" t="s">
        <v>4876</v>
      </c>
      <c r="F2295" s="16"/>
      <c r="G2295" s="15" t="s">
        <v>3223</v>
      </c>
      <c r="H2295" s="15" t="s">
        <v>118</v>
      </c>
      <c r="I2295" s="17">
        <f>HYPERLINK("https://docs.wto.org/imrd/directdoc.asp?DDFDocuments/q/G/TBTN13/USA828A5.pdf","EN")</f>
      </c>
      <c r="J2295" s="17">
        <f>HYPERLINK("https://docs.wto.org/imrd/directdoc.asp?DDFDocuments/r/G/TBTN13/USA828A5.pdf","FR")</f>
      </c>
      <c r="K2295" s="17">
        <f>HYPERLINK("https://docs.wto.org/imrd/directdoc.asp?DDFDocuments/s/G/TBTN13/USA828A5.pdf","ES")</f>
      </c>
    </row>
    <row r="2296">
      <c r="A2296" s="11" t="s">
        <v>4877</v>
      </c>
      <c r="B2296" s="12" t="s">
        <v>309</v>
      </c>
      <c r="C2296" s="13">
        <v>42821</v>
      </c>
      <c r="D2296" s="14" t="s">
        <v>13</v>
      </c>
      <c r="E2296" s="15" t="s">
        <v>4878</v>
      </c>
      <c r="F2296" s="16"/>
      <c r="G2296" s="15"/>
      <c r="H2296" s="15" t="s">
        <v>16</v>
      </c>
      <c r="I2296" s="17">
        <f>HYPERLINK("https://docs.wto.org/imrd/directdoc.asp?DDFDocuments/t/G/TBTN17/CHL394.DOC","EN")</f>
      </c>
      <c r="J2296" s="17">
        <f>HYPERLINK("https://docs.wto.org/imrd/directdoc.asp?DDFDocuments/u/G/TBTN17/CHL394.DOC","FR")</f>
      </c>
      <c r="K2296" s="17">
        <f>HYPERLINK("https://docs.wto.org/imrd/directdoc.asp?DDFDocuments/v/G/TBTN17/CHL394.DOC","ES")</f>
      </c>
    </row>
    <row r="2297">
      <c r="A2297" s="11" t="s">
        <v>4879</v>
      </c>
      <c r="B2297" s="12" t="s">
        <v>292</v>
      </c>
      <c r="C2297" s="13">
        <v>42821</v>
      </c>
      <c r="D2297" s="14" t="s">
        <v>13</v>
      </c>
      <c r="E2297" s="15" t="s">
        <v>4880</v>
      </c>
      <c r="F2297" s="16"/>
      <c r="G2297" s="15" t="s">
        <v>91</v>
      </c>
      <c r="H2297" s="15" t="s">
        <v>421</v>
      </c>
      <c r="I2297" s="17">
        <f>HYPERLINK("https://docs.wto.org/imrd/directdoc.asp?DDFDocuments/q/G/TBTN17/JPN551.pdf","EN")</f>
      </c>
      <c r="J2297" s="17">
        <f>HYPERLINK("https://docs.wto.org/imrd/directdoc.asp?DDFDocuments/r/G/TBTN17/JPN551.pdf","FR")</f>
      </c>
      <c r="K2297" s="17">
        <f>HYPERLINK("https://docs.wto.org/imrd/directdoc.asp?DDFDocuments/s/G/TBTN17/JPN551.pdf","ES")</f>
      </c>
    </row>
    <row r="2298">
      <c r="A2298" s="11" t="s">
        <v>4881</v>
      </c>
      <c r="B2298" s="12" t="s">
        <v>292</v>
      </c>
      <c r="C2298" s="13">
        <v>42821</v>
      </c>
      <c r="D2298" s="14" t="s">
        <v>13</v>
      </c>
      <c r="E2298" s="15" t="s">
        <v>4882</v>
      </c>
      <c r="F2298" s="16"/>
      <c r="G2298" s="15"/>
      <c r="H2298" s="15" t="s">
        <v>68</v>
      </c>
      <c r="I2298" s="17">
        <f>HYPERLINK("https://docs.wto.org/imrd/directdoc.asp?DDFDocuments/q/G/TBTN17/JPN552.pdf","EN")</f>
      </c>
      <c r="J2298" s="17">
        <f>HYPERLINK("https://docs.wto.org/imrd/directdoc.asp?DDFDocuments/r/G/TBTN17/JPN552.pdf","FR")</f>
      </c>
      <c r="K2298" s="17">
        <f>HYPERLINK("https://docs.wto.org/imrd/directdoc.asp?DDFDocuments/s/G/TBTN17/JPN552.pdf","ES")</f>
      </c>
    </row>
    <row r="2299">
      <c r="A2299" s="11" t="s">
        <v>4883</v>
      </c>
      <c r="B2299" s="12" t="s">
        <v>341</v>
      </c>
      <c r="C2299" s="13">
        <v>42821</v>
      </c>
      <c r="D2299" s="14" t="s">
        <v>13</v>
      </c>
      <c r="E2299" s="15" t="s">
        <v>4587</v>
      </c>
      <c r="F2299" s="16"/>
      <c r="G2299" s="15"/>
      <c r="H2299" s="15" t="s">
        <v>198</v>
      </c>
      <c r="I2299" s="17">
        <f>HYPERLINK("https://docs.wto.org/imrd/directdoc.asp?DDFDocuments/t/G/TBTN17/KOR709.DOC","EN")</f>
      </c>
      <c r="J2299" s="17">
        <f>HYPERLINK("https://docs.wto.org/imrd/directdoc.asp?DDFDocuments/u/G/TBTN17/KOR709.DOC","FR")</f>
      </c>
      <c r="K2299" s="17">
        <f>HYPERLINK("https://docs.wto.org/imrd/directdoc.asp?DDFDocuments/v/G/TBTN17/KOR709.DOC","ES")</f>
      </c>
    </row>
    <row r="2300">
      <c r="A2300" s="11" t="s">
        <v>4884</v>
      </c>
      <c r="B2300" s="12" t="s">
        <v>171</v>
      </c>
      <c r="C2300" s="13">
        <v>42821</v>
      </c>
      <c r="D2300" s="14" t="s">
        <v>13</v>
      </c>
      <c r="E2300" s="15" t="s">
        <v>4885</v>
      </c>
      <c r="F2300" s="16"/>
      <c r="G2300" s="15" t="s">
        <v>1752</v>
      </c>
      <c r="H2300" s="15" t="s">
        <v>20</v>
      </c>
      <c r="I2300" s="17">
        <f>HYPERLINK("https://docs.wto.org/imrd/directdoc.asp?DDFDocuments/t/G/TBTN17/TZA78.DOC","EN")</f>
      </c>
      <c r="J2300" s="17">
        <f>HYPERLINK("https://docs.wto.org/imrd/directdoc.asp?DDFDocuments/u/G/TBTN17/TZA78.DOC","FR")</f>
      </c>
      <c r="K2300" s="17">
        <f>HYPERLINK("https://docs.wto.org/imrd/directdoc.asp?DDFDocuments/v/G/TBTN17/TZA78.DOC","ES")</f>
      </c>
    </row>
    <row r="2301">
      <c r="A2301" s="11" t="s">
        <v>4886</v>
      </c>
      <c r="B2301" s="12" t="s">
        <v>171</v>
      </c>
      <c r="C2301" s="13">
        <v>42821</v>
      </c>
      <c r="D2301" s="14" t="s">
        <v>13</v>
      </c>
      <c r="E2301" s="15" t="s">
        <v>4885</v>
      </c>
      <c r="F2301" s="16"/>
      <c r="G2301" s="15" t="s">
        <v>1752</v>
      </c>
      <c r="H2301" s="15" t="s">
        <v>20</v>
      </c>
      <c r="I2301" s="17">
        <f>HYPERLINK("https://docs.wto.org/imrd/directdoc.asp?DDFDocuments/t/G/TBTN17/TZA79.DOC","EN")</f>
      </c>
      <c r="J2301" s="17">
        <f>HYPERLINK("https://docs.wto.org/imrd/directdoc.asp?DDFDocuments/u/G/TBTN17/TZA79.DOC","FR")</f>
      </c>
      <c r="K2301" s="17">
        <f>HYPERLINK("https://docs.wto.org/imrd/directdoc.asp?DDFDocuments/v/G/TBTN17/TZA79.DOC","ES")</f>
      </c>
    </row>
    <row r="2302">
      <c r="A2302" s="11" t="s">
        <v>4887</v>
      </c>
      <c r="B2302" s="12" t="s">
        <v>171</v>
      </c>
      <c r="C2302" s="13">
        <v>42821</v>
      </c>
      <c r="D2302" s="14" t="s">
        <v>13</v>
      </c>
      <c r="E2302" s="15" t="s">
        <v>4885</v>
      </c>
      <c r="F2302" s="16"/>
      <c r="G2302" s="15" t="s">
        <v>1752</v>
      </c>
      <c r="H2302" s="15" t="s">
        <v>20</v>
      </c>
      <c r="I2302" s="17">
        <f>HYPERLINK("https://docs.wto.org/imrd/directdoc.asp?DDFDocuments/t/G/TBTN17/TZA80.DOC","EN")</f>
      </c>
      <c r="J2302" s="17">
        <f>HYPERLINK("https://docs.wto.org/imrd/directdoc.asp?DDFDocuments/u/G/TBTN17/TZA80.DOC","FR")</f>
      </c>
      <c r="K2302" s="17">
        <f>HYPERLINK("https://docs.wto.org/imrd/directdoc.asp?DDFDocuments/v/G/TBTN17/TZA80.DOC","ES")</f>
      </c>
    </row>
    <row r="2303">
      <c r="A2303" s="11" t="s">
        <v>4888</v>
      </c>
      <c r="B2303" s="12" t="s">
        <v>171</v>
      </c>
      <c r="C2303" s="13">
        <v>42821</v>
      </c>
      <c r="D2303" s="14" t="s">
        <v>13</v>
      </c>
      <c r="E2303" s="15" t="s">
        <v>4889</v>
      </c>
      <c r="F2303" s="16"/>
      <c r="G2303" s="15" t="s">
        <v>1752</v>
      </c>
      <c r="H2303" s="15" t="s">
        <v>20</v>
      </c>
      <c r="I2303" s="17">
        <f>HYPERLINK("https://docs.wto.org/imrd/directdoc.asp?DDFDocuments/t/G/TBTN17/TZA81.DOC","EN")</f>
      </c>
      <c r="J2303" s="17">
        <f>HYPERLINK("https://docs.wto.org/imrd/directdoc.asp?DDFDocuments/u/G/TBTN17/TZA81.DOC","FR")</f>
      </c>
      <c r="K2303" s="17">
        <f>HYPERLINK("https://docs.wto.org/imrd/directdoc.asp?DDFDocuments/v/G/TBTN17/TZA81.DOC","ES")</f>
      </c>
    </row>
    <row r="2304">
      <c r="A2304" s="11" t="s">
        <v>4890</v>
      </c>
      <c r="B2304" s="12" t="s">
        <v>171</v>
      </c>
      <c r="C2304" s="13">
        <v>42821</v>
      </c>
      <c r="D2304" s="14" t="s">
        <v>13</v>
      </c>
      <c r="E2304" s="15" t="s">
        <v>4891</v>
      </c>
      <c r="F2304" s="16"/>
      <c r="G2304" s="15" t="s">
        <v>1752</v>
      </c>
      <c r="H2304" s="15" t="s">
        <v>20</v>
      </c>
      <c r="I2304" s="17">
        <f>HYPERLINK("https://docs.wto.org/imrd/directdoc.asp?DDFDocuments/t/G/TBTN17/TZA82.DOC","EN")</f>
      </c>
      <c r="J2304" s="17">
        <f>HYPERLINK("https://docs.wto.org/imrd/directdoc.asp?DDFDocuments/u/G/TBTN17/TZA82.DOC","FR")</f>
      </c>
      <c r="K2304" s="17">
        <f>HYPERLINK("https://docs.wto.org/imrd/directdoc.asp?DDFDocuments/v/G/TBTN17/TZA82.DOC","ES")</f>
      </c>
    </row>
    <row r="2305">
      <c r="A2305" s="11" t="s">
        <v>4892</v>
      </c>
      <c r="B2305" s="12" t="s">
        <v>171</v>
      </c>
      <c r="C2305" s="13">
        <v>42821</v>
      </c>
      <c r="D2305" s="14" t="s">
        <v>13</v>
      </c>
      <c r="E2305" s="15" t="s">
        <v>4885</v>
      </c>
      <c r="F2305" s="16"/>
      <c r="G2305" s="15" t="s">
        <v>1752</v>
      </c>
      <c r="H2305" s="15" t="s">
        <v>20</v>
      </c>
      <c r="I2305" s="17">
        <f>HYPERLINK("https://docs.wto.org/imrd/directdoc.asp?DDFDocuments/t/G/TBTN17/TZA83.DOC","EN")</f>
      </c>
      <c r="J2305" s="17">
        <f>HYPERLINK("https://docs.wto.org/imrd/directdoc.asp?DDFDocuments/u/G/TBTN17/TZA83.DOC","FR")</f>
      </c>
      <c r="K2305" s="17">
        <f>HYPERLINK("https://docs.wto.org/imrd/directdoc.asp?DDFDocuments/v/G/TBTN17/TZA83.DOC","ES")</f>
      </c>
    </row>
    <row r="2306">
      <c r="A2306" s="11" t="s">
        <v>4893</v>
      </c>
      <c r="B2306" s="12" t="s">
        <v>171</v>
      </c>
      <c r="C2306" s="13">
        <v>42821</v>
      </c>
      <c r="D2306" s="14" t="s">
        <v>13</v>
      </c>
      <c r="E2306" s="15" t="s">
        <v>4885</v>
      </c>
      <c r="F2306" s="16"/>
      <c r="G2306" s="15" t="s">
        <v>1752</v>
      </c>
      <c r="H2306" s="15" t="s">
        <v>20</v>
      </c>
      <c r="I2306" s="17">
        <f>HYPERLINK("https://docs.wto.org/imrd/directdoc.asp?DDFDocuments/t/G/TBTN17/TZA84.DOC","EN")</f>
      </c>
      <c r="J2306" s="17">
        <f>HYPERLINK("https://docs.wto.org/imrd/directdoc.asp?DDFDocuments/u/G/TBTN17/TZA84.DOC","FR")</f>
      </c>
      <c r="K2306" s="17">
        <f>HYPERLINK("https://docs.wto.org/imrd/directdoc.asp?DDFDocuments/v/G/TBTN17/TZA84.DOC","ES")</f>
      </c>
    </row>
    <row r="2307">
      <c r="A2307" s="11" t="s">
        <v>4894</v>
      </c>
      <c r="B2307" s="12" t="s">
        <v>171</v>
      </c>
      <c r="C2307" s="13">
        <v>42821</v>
      </c>
      <c r="D2307" s="14" t="s">
        <v>13</v>
      </c>
      <c r="E2307" s="15" t="s">
        <v>4885</v>
      </c>
      <c r="F2307" s="16"/>
      <c r="G2307" s="15" t="s">
        <v>1752</v>
      </c>
      <c r="H2307" s="15" t="s">
        <v>20</v>
      </c>
      <c r="I2307" s="17">
        <f>HYPERLINK("https://docs.wto.org/imrd/directdoc.asp?DDFDocuments/t/G/TBTN17/TZA85.DOC","EN")</f>
      </c>
      <c r="J2307" s="17">
        <f>HYPERLINK("https://docs.wto.org/imrd/directdoc.asp?DDFDocuments/u/G/TBTN17/TZA85.DOC","FR")</f>
      </c>
      <c r="K2307" s="17">
        <f>HYPERLINK("https://docs.wto.org/imrd/directdoc.asp?DDFDocuments/v/G/TBTN17/TZA85.DOC","ES")</f>
      </c>
    </row>
    <row r="2308">
      <c r="A2308" s="11" t="s">
        <v>4895</v>
      </c>
      <c r="B2308" s="12" t="s">
        <v>171</v>
      </c>
      <c r="C2308" s="13">
        <v>42821</v>
      </c>
      <c r="D2308" s="14" t="s">
        <v>13</v>
      </c>
      <c r="E2308" s="15" t="s">
        <v>4885</v>
      </c>
      <c r="F2308" s="16"/>
      <c r="G2308" s="15" t="s">
        <v>1752</v>
      </c>
      <c r="H2308" s="15" t="s">
        <v>20</v>
      </c>
      <c r="I2308" s="17">
        <f>HYPERLINK("https://docs.wto.org/imrd/directdoc.asp?DDFDocuments/t/G/TBTN17/TZA86.DOC","EN")</f>
      </c>
      <c r="J2308" s="17">
        <f>HYPERLINK("https://docs.wto.org/imrd/directdoc.asp?DDFDocuments/u/G/TBTN17/TZA86.DOC","FR")</f>
      </c>
      <c r="K2308" s="17">
        <f>HYPERLINK("https://docs.wto.org/imrd/directdoc.asp?DDFDocuments/v/G/TBTN17/TZA86.DOC","ES")</f>
      </c>
    </row>
    <row r="2309">
      <c r="A2309" s="11" t="s">
        <v>4896</v>
      </c>
      <c r="B2309" s="12" t="s">
        <v>171</v>
      </c>
      <c r="C2309" s="13">
        <v>42821</v>
      </c>
      <c r="D2309" s="14" t="s">
        <v>13</v>
      </c>
      <c r="E2309" s="15" t="s">
        <v>4885</v>
      </c>
      <c r="F2309" s="16"/>
      <c r="G2309" s="15" t="s">
        <v>1752</v>
      </c>
      <c r="H2309" s="15" t="s">
        <v>20</v>
      </c>
      <c r="I2309" s="17">
        <f>HYPERLINK("https://docs.wto.org/imrd/directdoc.asp?DDFDocuments/t/G/TBTN17/TZA87.DOC","EN")</f>
      </c>
      <c r="J2309" s="17">
        <f>HYPERLINK("https://docs.wto.org/imrd/directdoc.asp?DDFDocuments/u/G/TBTN17/TZA87.DOC","FR")</f>
      </c>
      <c r="K2309" s="17">
        <f>HYPERLINK("https://docs.wto.org/imrd/directdoc.asp?DDFDocuments/v/G/TBTN17/TZA87.DOC","ES")</f>
      </c>
    </row>
    <row r="2310">
      <c r="A2310" s="11" t="s">
        <v>4897</v>
      </c>
      <c r="B2310" s="12" t="s">
        <v>171</v>
      </c>
      <c r="C2310" s="13">
        <v>42821</v>
      </c>
      <c r="D2310" s="14" t="s">
        <v>13</v>
      </c>
      <c r="E2310" s="15" t="s">
        <v>4885</v>
      </c>
      <c r="F2310" s="16"/>
      <c r="G2310" s="15" t="s">
        <v>1752</v>
      </c>
      <c r="H2310" s="15" t="s">
        <v>20</v>
      </c>
      <c r="I2310" s="17">
        <f>HYPERLINK("https://docs.wto.org/imrd/directdoc.asp?DDFDocuments/t/G/TBTN17/TZA88.DOC","EN")</f>
      </c>
      <c r="J2310" s="17">
        <f>HYPERLINK("https://docs.wto.org/imrd/directdoc.asp?DDFDocuments/u/G/TBTN17/TZA88.DOC","FR")</f>
      </c>
      <c r="K2310" s="17">
        <f>HYPERLINK("https://docs.wto.org/imrd/directdoc.asp?DDFDocuments/v/G/TBTN17/TZA88.DOC","ES")</f>
      </c>
    </row>
    <row r="2311">
      <c r="A2311" s="11" t="s">
        <v>4898</v>
      </c>
      <c r="B2311" s="12" t="s">
        <v>18</v>
      </c>
      <c r="C2311" s="13">
        <v>42818</v>
      </c>
      <c r="D2311" s="14" t="s">
        <v>13</v>
      </c>
      <c r="E2311" s="15"/>
      <c r="F2311" s="16"/>
      <c r="G2311" s="15" t="s">
        <v>269</v>
      </c>
      <c r="H2311" s="15" t="s">
        <v>142</v>
      </c>
      <c r="I2311" s="17">
        <f>HYPERLINK("https://docs.wto.org/imrd/directdoc.asp?DDFDocuments/q/G/TBTN17/KEN551.pdf","EN")</f>
      </c>
      <c r="J2311" s="17">
        <f>HYPERLINK("https://docs.wto.org/imrd/directdoc.asp?DDFDocuments/r/G/TBTN17/KEN551.pdf","FR")</f>
      </c>
      <c r="K2311" s="17">
        <f>HYPERLINK("https://docs.wto.org/imrd/directdoc.asp?DDFDocuments/s/G/TBTN17/KEN551.pdf","ES")</f>
      </c>
    </row>
    <row r="2312">
      <c r="A2312" s="11" t="s">
        <v>4899</v>
      </c>
      <c r="B2312" s="12" t="s">
        <v>18</v>
      </c>
      <c r="C2312" s="13">
        <v>42818</v>
      </c>
      <c r="D2312" s="14" t="s">
        <v>13</v>
      </c>
      <c r="E2312" s="15"/>
      <c r="F2312" s="16"/>
      <c r="G2312" s="15" t="s">
        <v>4900</v>
      </c>
      <c r="H2312" s="15" t="s">
        <v>20</v>
      </c>
      <c r="I2312" s="17">
        <f>HYPERLINK("https://docs.wto.org/imrd/directdoc.asp?DDFDocuments/t/G/TBTN17/KEN552.DOC","EN")</f>
      </c>
      <c r="J2312" s="17">
        <f>HYPERLINK("https://docs.wto.org/imrd/directdoc.asp?DDFDocuments/u/G/TBTN17/KEN552.DOC","FR")</f>
      </c>
      <c r="K2312" s="17">
        <f>HYPERLINK("https://docs.wto.org/imrd/directdoc.asp?DDFDocuments/v/G/TBTN17/KEN552.DOC","ES")</f>
      </c>
    </row>
    <row r="2313">
      <c r="A2313" s="11" t="s">
        <v>4901</v>
      </c>
      <c r="B2313" s="12" t="s">
        <v>18</v>
      </c>
      <c r="C2313" s="13">
        <v>42818</v>
      </c>
      <c r="D2313" s="14" t="s">
        <v>13</v>
      </c>
      <c r="E2313" s="15"/>
      <c r="F2313" s="16"/>
      <c r="G2313" s="15" t="s">
        <v>269</v>
      </c>
      <c r="H2313" s="15" t="s">
        <v>142</v>
      </c>
      <c r="I2313" s="17">
        <f>HYPERLINK("https://docs.wto.org/imrd/directdoc.asp?DDFDocuments/t/G/TBTN17/KEN553.DOC","EN")</f>
      </c>
      <c r="J2313" s="17">
        <f>HYPERLINK("https://docs.wto.org/imrd/directdoc.asp?DDFDocuments/u/G/TBTN17/KEN553.DOC","FR")</f>
      </c>
      <c r="K2313" s="17">
        <f>HYPERLINK("https://docs.wto.org/imrd/directdoc.asp?DDFDocuments/v/G/TBTN17/KEN553.DOC","ES")</f>
      </c>
    </row>
    <row r="2314">
      <c r="A2314" s="11" t="s">
        <v>4902</v>
      </c>
      <c r="B2314" s="12" t="s">
        <v>18</v>
      </c>
      <c r="C2314" s="13">
        <v>42818</v>
      </c>
      <c r="D2314" s="14" t="s">
        <v>13</v>
      </c>
      <c r="E2314" s="15"/>
      <c r="F2314" s="16"/>
      <c r="G2314" s="15" t="s">
        <v>269</v>
      </c>
      <c r="H2314" s="15" t="s">
        <v>142</v>
      </c>
      <c r="I2314" s="17">
        <f>HYPERLINK("https://docs.wto.org/imrd/directdoc.asp?DDFDocuments/q/G/TBTN17/KEN554.pdf","EN")</f>
      </c>
      <c r="J2314" s="17">
        <f>HYPERLINK("https://docs.wto.org/imrd/directdoc.asp?DDFDocuments/r/G/TBTN17/KEN554.pdf","FR")</f>
      </c>
      <c r="K2314" s="17">
        <f>HYPERLINK("https://docs.wto.org/imrd/directdoc.asp?DDFDocuments/s/G/TBTN17/KEN554.pdf","ES")</f>
      </c>
    </row>
    <row r="2315">
      <c r="A2315" s="11" t="s">
        <v>4903</v>
      </c>
      <c r="B2315" s="12" t="s">
        <v>18</v>
      </c>
      <c r="C2315" s="13">
        <v>42818</v>
      </c>
      <c r="D2315" s="14" t="s">
        <v>13</v>
      </c>
      <c r="E2315" s="15"/>
      <c r="F2315" s="16"/>
      <c r="G2315" s="15" t="s">
        <v>269</v>
      </c>
      <c r="H2315" s="15" t="s">
        <v>142</v>
      </c>
      <c r="I2315" s="17">
        <f>HYPERLINK("https://docs.wto.org/imrd/directdoc.asp?DDFDocuments/t/G/TBTN17/KEN555.DOC","EN")</f>
      </c>
      <c r="J2315" s="17">
        <f>HYPERLINK("https://docs.wto.org/imrd/directdoc.asp?DDFDocuments/u/G/TBTN17/KEN555.DOC","FR")</f>
      </c>
      <c r="K2315" s="17">
        <f>HYPERLINK("https://docs.wto.org/imrd/directdoc.asp?DDFDocuments/v/G/TBTN17/KEN555.DOC","ES")</f>
      </c>
    </row>
    <row r="2316">
      <c r="A2316" s="11" t="s">
        <v>4904</v>
      </c>
      <c r="B2316" s="12" t="s">
        <v>34</v>
      </c>
      <c r="C2316" s="13">
        <v>42817</v>
      </c>
      <c r="D2316" s="14" t="s">
        <v>13</v>
      </c>
      <c r="E2316" s="15" t="s">
        <v>4905</v>
      </c>
      <c r="F2316" s="16"/>
      <c r="G2316" s="15" t="s">
        <v>416</v>
      </c>
      <c r="H2316" s="15" t="s">
        <v>16</v>
      </c>
      <c r="I2316" s="17">
        <f>HYPERLINK("https://docs.wto.org/imrd/directdoc.asp?DDFDocuments/t/G/TBTN17/ARE356.DOC","EN")</f>
      </c>
      <c r="J2316" s="17">
        <f>HYPERLINK("https://docs.wto.org/imrd/directdoc.asp?DDFDocuments/u/G/TBTN17/ARE356.DOC","FR")</f>
      </c>
      <c r="K2316" s="17">
        <f>HYPERLINK("https://docs.wto.org/imrd/directdoc.asp?DDFDocuments/v/G/TBTN17/ARE356.DOC","ES")</f>
      </c>
    </row>
    <row r="2317">
      <c r="A2317" s="11" t="s">
        <v>4904</v>
      </c>
      <c r="B2317" s="12" t="s">
        <v>1117</v>
      </c>
      <c r="C2317" s="13">
        <v>42817</v>
      </c>
      <c r="D2317" s="14" t="s">
        <v>13</v>
      </c>
      <c r="E2317" s="15" t="s">
        <v>4905</v>
      </c>
      <c r="F2317" s="16"/>
      <c r="G2317" s="15" t="s">
        <v>416</v>
      </c>
      <c r="H2317" s="15" t="s">
        <v>16</v>
      </c>
      <c r="I2317" s="17">
        <f>HYPERLINK("https://docs.wto.org/imrd/directdoc.asp?DDFDocuments/t/G/TBTN17/ARE356.DOC","EN")</f>
      </c>
      <c r="J2317" s="17">
        <f>HYPERLINK("https://docs.wto.org/imrd/directdoc.asp?DDFDocuments/u/G/TBTN17/ARE356.DOC","FR")</f>
      </c>
      <c r="K2317" s="17">
        <f>HYPERLINK("https://docs.wto.org/imrd/directdoc.asp?DDFDocuments/v/G/TBTN17/ARE356.DOC","ES")</f>
      </c>
    </row>
    <row r="2318">
      <c r="A2318" s="11" t="s">
        <v>4904</v>
      </c>
      <c r="B2318" s="12" t="s">
        <v>1119</v>
      </c>
      <c r="C2318" s="13">
        <v>42817</v>
      </c>
      <c r="D2318" s="14" t="s">
        <v>13</v>
      </c>
      <c r="E2318" s="15" t="s">
        <v>4905</v>
      </c>
      <c r="F2318" s="16"/>
      <c r="G2318" s="15" t="s">
        <v>416</v>
      </c>
      <c r="H2318" s="15" t="s">
        <v>16</v>
      </c>
      <c r="I2318" s="17">
        <f>HYPERLINK("https://docs.wto.org/imrd/directdoc.asp?DDFDocuments/t/G/TBTN17/ARE356.DOC","EN")</f>
      </c>
      <c r="J2318" s="17">
        <f>HYPERLINK("https://docs.wto.org/imrd/directdoc.asp?DDFDocuments/u/G/TBTN17/ARE356.DOC","FR")</f>
      </c>
      <c r="K2318" s="17">
        <f>HYPERLINK("https://docs.wto.org/imrd/directdoc.asp?DDFDocuments/v/G/TBTN17/ARE356.DOC","ES")</f>
      </c>
    </row>
    <row r="2319">
      <c r="A2319" s="11" t="s">
        <v>4904</v>
      </c>
      <c r="B2319" s="12" t="s">
        <v>409</v>
      </c>
      <c r="C2319" s="13">
        <v>42817</v>
      </c>
      <c r="D2319" s="14" t="s">
        <v>13</v>
      </c>
      <c r="E2319" s="15" t="s">
        <v>4905</v>
      </c>
      <c r="F2319" s="16"/>
      <c r="G2319" s="15" t="s">
        <v>416</v>
      </c>
      <c r="H2319" s="15" t="s">
        <v>16</v>
      </c>
      <c r="I2319" s="17">
        <f>HYPERLINK("https://docs.wto.org/imrd/directdoc.asp?DDFDocuments/t/G/TBTN17/ARE356.DOC","EN")</f>
      </c>
      <c r="J2319" s="17">
        <f>HYPERLINK("https://docs.wto.org/imrd/directdoc.asp?DDFDocuments/u/G/TBTN17/ARE356.DOC","FR")</f>
      </c>
      <c r="K2319" s="17">
        <f>HYPERLINK("https://docs.wto.org/imrd/directdoc.asp?DDFDocuments/v/G/TBTN17/ARE356.DOC","ES")</f>
      </c>
    </row>
    <row r="2320">
      <c r="A2320" s="11" t="s">
        <v>4904</v>
      </c>
      <c r="B2320" s="12" t="s">
        <v>234</v>
      </c>
      <c r="C2320" s="13">
        <v>42817</v>
      </c>
      <c r="D2320" s="14" t="s">
        <v>13</v>
      </c>
      <c r="E2320" s="15" t="s">
        <v>4905</v>
      </c>
      <c r="F2320" s="16"/>
      <c r="G2320" s="15" t="s">
        <v>416</v>
      </c>
      <c r="H2320" s="15" t="s">
        <v>16</v>
      </c>
      <c r="I2320" s="17">
        <f>HYPERLINK("https://docs.wto.org/imrd/directdoc.asp?DDFDocuments/t/G/TBTN17/ARE356.DOC","EN")</f>
      </c>
      <c r="J2320" s="17">
        <f>HYPERLINK("https://docs.wto.org/imrd/directdoc.asp?DDFDocuments/u/G/TBTN17/ARE356.DOC","FR")</f>
      </c>
      <c r="K2320" s="17">
        <f>HYPERLINK("https://docs.wto.org/imrd/directdoc.asp?DDFDocuments/v/G/TBTN17/ARE356.DOC","ES")</f>
      </c>
    </row>
    <row r="2321">
      <c r="A2321" s="11" t="s">
        <v>4904</v>
      </c>
      <c r="B2321" s="12" t="s">
        <v>1120</v>
      </c>
      <c r="C2321" s="13">
        <v>42817</v>
      </c>
      <c r="D2321" s="14" t="s">
        <v>13</v>
      </c>
      <c r="E2321" s="15" t="s">
        <v>4905</v>
      </c>
      <c r="F2321" s="16"/>
      <c r="G2321" s="15" t="s">
        <v>416</v>
      </c>
      <c r="H2321" s="15" t="s">
        <v>16</v>
      </c>
      <c r="I2321" s="17">
        <f>HYPERLINK("https://docs.wto.org/imrd/directdoc.asp?DDFDocuments/t/G/TBTN17/ARE356.DOC","EN")</f>
      </c>
      <c r="J2321" s="17">
        <f>HYPERLINK("https://docs.wto.org/imrd/directdoc.asp?DDFDocuments/u/G/TBTN17/ARE356.DOC","FR")</f>
      </c>
      <c r="K2321" s="17">
        <f>HYPERLINK("https://docs.wto.org/imrd/directdoc.asp?DDFDocuments/v/G/TBTN17/ARE356.DOC","ES")</f>
      </c>
    </row>
    <row r="2322">
      <c r="A2322" s="11" t="s">
        <v>4904</v>
      </c>
      <c r="B2322" s="12" t="s">
        <v>1121</v>
      </c>
      <c r="C2322" s="13">
        <v>42817</v>
      </c>
      <c r="D2322" s="14" t="s">
        <v>13</v>
      </c>
      <c r="E2322" s="15" t="s">
        <v>4905</v>
      </c>
      <c r="F2322" s="16"/>
      <c r="G2322" s="15" t="s">
        <v>416</v>
      </c>
      <c r="H2322" s="15" t="s">
        <v>16</v>
      </c>
      <c r="I2322" s="17">
        <f>HYPERLINK("https://docs.wto.org/imrd/directdoc.asp?DDFDocuments/t/G/TBTN17/ARE356.DOC","EN")</f>
      </c>
      <c r="J2322" s="17">
        <f>HYPERLINK("https://docs.wto.org/imrd/directdoc.asp?DDFDocuments/u/G/TBTN17/ARE356.DOC","FR")</f>
      </c>
      <c r="K2322" s="17">
        <f>HYPERLINK("https://docs.wto.org/imrd/directdoc.asp?DDFDocuments/v/G/TBTN17/ARE356.DOC","ES")</f>
      </c>
    </row>
    <row r="2323">
      <c r="A2323" s="11" t="s">
        <v>4906</v>
      </c>
      <c r="B2323" s="12" t="s">
        <v>280</v>
      </c>
      <c r="C2323" s="13">
        <v>42817</v>
      </c>
      <c r="D2323" s="14" t="s">
        <v>51</v>
      </c>
      <c r="E2323" s="15" t="s">
        <v>4907</v>
      </c>
      <c r="F2323" s="16"/>
      <c r="G2323" s="15" t="s">
        <v>4908</v>
      </c>
      <c r="H2323" s="15"/>
      <c r="I2323" s="17">
        <f>HYPERLINK("https://docs.wto.org/imrd/directdoc.asp?DDFDocuments/q/G/TBTN03/ARG126A2.pdf","EN")</f>
      </c>
      <c r="J2323" s="17">
        <f>HYPERLINK("https://docs.wto.org/imrd/directdoc.asp?DDFDocuments/r/G/TBTN03/ARG126A2.pdf","FR")</f>
      </c>
      <c r="K2323" s="17">
        <f>HYPERLINK("https://docs.wto.org/imrd/directdoc.asp?DDFDocuments/s/G/TBTN03/ARG126A2.pdf","ES")</f>
      </c>
    </row>
    <row r="2324">
      <c r="A2324" s="11" t="s">
        <v>4909</v>
      </c>
      <c r="B2324" s="12" t="s">
        <v>280</v>
      </c>
      <c r="C2324" s="13">
        <v>42817</v>
      </c>
      <c r="D2324" s="14" t="s">
        <v>51</v>
      </c>
      <c r="E2324" s="15" t="s">
        <v>4027</v>
      </c>
      <c r="F2324" s="16"/>
      <c r="G2324" s="15" t="s">
        <v>4031</v>
      </c>
      <c r="H2324" s="15" t="s">
        <v>54</v>
      </c>
      <c r="I2324" s="17">
        <f>HYPERLINK("https://docs.wto.org/imrd/directdoc.asp?DDFDocuments/q/G/TBTN15/ARG297A6.pdf","EN")</f>
      </c>
      <c r="J2324" s="17">
        <f>HYPERLINK("https://docs.wto.org/imrd/directdoc.asp?DDFDocuments/r/G/TBTN15/ARG297A6.pdf","FR")</f>
      </c>
      <c r="K2324" s="17">
        <f>HYPERLINK("https://docs.wto.org/imrd/directdoc.asp?DDFDocuments/s/G/TBTN15/ARG297A6.pdf","ES")</f>
      </c>
    </row>
    <row r="2325">
      <c r="A2325" s="11" t="s">
        <v>4910</v>
      </c>
      <c r="B2325" s="12" t="s">
        <v>83</v>
      </c>
      <c r="C2325" s="13">
        <v>42817</v>
      </c>
      <c r="D2325" s="14" t="s">
        <v>51</v>
      </c>
      <c r="E2325" s="15" t="s">
        <v>3480</v>
      </c>
      <c r="F2325" s="16" t="s">
        <v>3481</v>
      </c>
      <c r="G2325" s="15"/>
      <c r="H2325" s="15" t="s">
        <v>118</v>
      </c>
      <c r="I2325" s="17">
        <f>HYPERLINK("https://docs.wto.org/imrd/directdoc.asp?DDFDocuments/t/G/TBTN12/BRA461A3.DOC","EN")</f>
      </c>
      <c r="J2325" s="17">
        <f>HYPERLINK("https://docs.wto.org/imrd/directdoc.asp?DDFDocuments/u/G/TBTN12/BRA461A3.DOC","FR")</f>
      </c>
      <c r="K2325" s="17">
        <f>HYPERLINK("https://docs.wto.org/imrd/directdoc.asp?DDFDocuments/v/G/TBTN12/BRA461A3.DOC","ES")</f>
      </c>
    </row>
    <row r="2326">
      <c r="A2326" s="11" t="s">
        <v>4911</v>
      </c>
      <c r="B2326" s="12" t="s">
        <v>83</v>
      </c>
      <c r="C2326" s="13">
        <v>42817</v>
      </c>
      <c r="D2326" s="14" t="s">
        <v>51</v>
      </c>
      <c r="E2326" s="15" t="s">
        <v>4912</v>
      </c>
      <c r="F2326" s="16"/>
      <c r="G2326" s="15"/>
      <c r="H2326" s="15" t="s">
        <v>259</v>
      </c>
      <c r="I2326" s="17">
        <f>HYPERLINK("https://docs.wto.org/imrd/directdoc.asp?DDFDocuments/q/G/TBTN13/BRA567A6.pdf","EN")</f>
      </c>
      <c r="J2326" s="17">
        <f>HYPERLINK("https://docs.wto.org/imrd/directdoc.asp?DDFDocuments/r/G/TBTN13/BRA567A6.pdf","FR")</f>
      </c>
      <c r="K2326" s="17">
        <f>HYPERLINK("https://docs.wto.org/imrd/directdoc.asp?DDFDocuments/s/G/TBTN13/BRA567A6.pdf","ES")</f>
      </c>
    </row>
    <row r="2327">
      <c r="A2327" s="11" t="s">
        <v>4913</v>
      </c>
      <c r="B2327" s="12" t="s">
        <v>83</v>
      </c>
      <c r="C2327" s="13">
        <v>42817</v>
      </c>
      <c r="D2327" s="14" t="s">
        <v>152</v>
      </c>
      <c r="E2327" s="15" t="s">
        <v>4914</v>
      </c>
      <c r="F2327" s="16" t="s">
        <v>4915</v>
      </c>
      <c r="G2327" s="15"/>
      <c r="H2327" s="15" t="s">
        <v>1211</v>
      </c>
      <c r="I2327" s="17">
        <f>HYPERLINK("https://docs.wto.org/imrd/directdoc.asp?DDFDocuments/t/G/TBTN14/BRA613R1.DOC","EN")</f>
      </c>
      <c r="J2327" s="17">
        <f>HYPERLINK("https://docs.wto.org/imrd/directdoc.asp?DDFDocuments/u/G/TBTN14/BRA613R1.DOC","FR")</f>
      </c>
      <c r="K2327" s="17">
        <f>HYPERLINK("https://docs.wto.org/imrd/directdoc.asp?DDFDocuments/v/G/TBTN14/BRA613R1.DOC","ES")</f>
      </c>
    </row>
    <row r="2328">
      <c r="A2328" s="11" t="s">
        <v>4916</v>
      </c>
      <c r="B2328" s="12" t="s">
        <v>83</v>
      </c>
      <c r="C2328" s="13">
        <v>42817</v>
      </c>
      <c r="D2328" s="14" t="s">
        <v>109</v>
      </c>
      <c r="E2328" s="15" t="s">
        <v>4917</v>
      </c>
      <c r="F2328" s="16" t="s">
        <v>4918</v>
      </c>
      <c r="G2328" s="15" t="s">
        <v>4919</v>
      </c>
      <c r="H2328" s="15" t="s">
        <v>259</v>
      </c>
      <c r="I2328" s="17">
        <f>HYPERLINK("https://docs.wto.org/imrd/directdoc.asp?DDFDocuments/q/G/TBTN16/BRA675C1.pdf","EN")</f>
      </c>
      <c r="J2328" s="17">
        <f>HYPERLINK("https://docs.wto.org/imrd/directdoc.asp?DDFDocuments/r/G/TBTN16/BRA675C1.pdf","FR")</f>
      </c>
      <c r="K2328" s="17">
        <f>HYPERLINK("https://docs.wto.org/imrd/directdoc.asp?DDFDocuments/s/G/TBTN16/BRA675C1.pdf","ES")</f>
      </c>
    </row>
    <row r="2329">
      <c r="A2329" s="11" t="s">
        <v>4920</v>
      </c>
      <c r="B2329" s="12" t="s">
        <v>83</v>
      </c>
      <c r="C2329" s="13">
        <v>42817</v>
      </c>
      <c r="D2329" s="14" t="s">
        <v>51</v>
      </c>
      <c r="E2329" s="15" t="s">
        <v>4921</v>
      </c>
      <c r="F2329" s="16" t="s">
        <v>4922</v>
      </c>
      <c r="G2329" s="15"/>
      <c r="H2329" s="15" t="s">
        <v>3036</v>
      </c>
      <c r="I2329" s="17">
        <f>HYPERLINK("https://docs.wto.org/imrd/directdoc.asp?DDFDocuments/t/G/TBTN16/BRA698A1.DOC","EN")</f>
      </c>
      <c r="J2329" s="17">
        <f>HYPERLINK("https://docs.wto.org/imrd/directdoc.asp?DDFDocuments/u/G/TBTN16/BRA698A1.DOC","FR")</f>
      </c>
      <c r="K2329" s="17">
        <f>HYPERLINK("https://docs.wto.org/imrd/directdoc.asp?DDFDocuments/v/G/TBTN16/BRA698A1.DOC","ES")</f>
      </c>
    </row>
    <row r="2330">
      <c r="A2330" s="11" t="s">
        <v>4923</v>
      </c>
      <c r="B2330" s="12" t="s">
        <v>89</v>
      </c>
      <c r="C2330" s="13">
        <v>42817</v>
      </c>
      <c r="D2330" s="14" t="s">
        <v>13</v>
      </c>
      <c r="E2330" s="15" t="s">
        <v>4924</v>
      </c>
      <c r="F2330" s="16"/>
      <c r="G2330" s="15"/>
      <c r="H2330" s="15" t="s">
        <v>149</v>
      </c>
      <c r="I2330" s="17">
        <f>HYPERLINK("https://docs.wto.org/imrd/directdoc.asp?DDFDocuments/q/G/TBTN17/EU460.pdf","EN")</f>
      </c>
      <c r="J2330" s="17">
        <f>HYPERLINK("https://docs.wto.org/imrd/directdoc.asp?DDFDocuments/r/G/TBTN17/EU460.pdf","FR")</f>
      </c>
      <c r="K2330" s="17">
        <f>HYPERLINK("https://docs.wto.org/imrd/directdoc.asp?DDFDocuments/s/G/TBTN17/EU460.pdf","ES")</f>
      </c>
    </row>
    <row r="2331">
      <c r="A2331" s="11" t="s">
        <v>4925</v>
      </c>
      <c r="B2331" s="12" t="s">
        <v>89</v>
      </c>
      <c r="C2331" s="13">
        <v>42817</v>
      </c>
      <c r="D2331" s="14" t="s">
        <v>51</v>
      </c>
      <c r="E2331" s="15" t="s">
        <v>4926</v>
      </c>
      <c r="F2331" s="16"/>
      <c r="G2331" s="15"/>
      <c r="H2331" s="15" t="s">
        <v>54</v>
      </c>
      <c r="I2331" s="17">
        <f>HYPERLINK("https://docs.wto.org/imrd/directdoc.asp?DDFDocuments/t/G/TBTN12/EU71A1.DOC","EN")</f>
      </c>
      <c r="J2331" s="17">
        <f>HYPERLINK("https://docs.wto.org/imrd/directdoc.asp?DDFDocuments/u/G/TBTN12/EU71A1.DOC","FR")</f>
      </c>
      <c r="K2331" s="17">
        <f>HYPERLINK("https://docs.wto.org/imrd/directdoc.asp?DDFDocuments/v/G/TBTN12/EU71A1.DOC","ES")</f>
      </c>
    </row>
    <row r="2332">
      <c r="A2332" s="11" t="s">
        <v>4927</v>
      </c>
      <c r="B2332" s="12" t="s">
        <v>89</v>
      </c>
      <c r="C2332" s="13">
        <v>42817</v>
      </c>
      <c r="D2332" s="14" t="s">
        <v>51</v>
      </c>
      <c r="E2332" s="15" t="s">
        <v>4928</v>
      </c>
      <c r="F2332" s="16"/>
      <c r="G2332" s="15"/>
      <c r="H2332" s="15" t="s">
        <v>54</v>
      </c>
      <c r="I2332" s="17">
        <f>HYPERLINK("https://docs.wto.org/imrd/directdoc.asp?DDFDocuments/t/G/TBTN12/EU72A1.DOC","EN")</f>
      </c>
      <c r="J2332" s="17">
        <f>HYPERLINK("https://docs.wto.org/imrd/directdoc.asp?DDFDocuments/u/G/TBTN12/EU72A1.DOC","FR")</f>
      </c>
      <c r="K2332" s="17">
        <f>HYPERLINK("https://docs.wto.org/imrd/directdoc.asp?DDFDocuments/v/G/TBTN12/EU72A1.DOC","ES")</f>
      </c>
    </row>
    <row r="2333">
      <c r="A2333" s="11" t="s">
        <v>4929</v>
      </c>
      <c r="B2333" s="12" t="s">
        <v>316</v>
      </c>
      <c r="C2333" s="13">
        <v>42817</v>
      </c>
      <c r="D2333" s="14" t="s">
        <v>13</v>
      </c>
      <c r="E2333" s="15" t="s">
        <v>4930</v>
      </c>
      <c r="F2333" s="16" t="s">
        <v>4931</v>
      </c>
      <c r="G2333" s="15"/>
      <c r="H2333" s="15" t="s">
        <v>2820</v>
      </c>
      <c r="I2333" s="17">
        <f>HYPERLINK("https://docs.wto.org/imrd/directdoc.asp?DDFDocuments/t/G/TBTN17/ISR943.DOC","EN")</f>
      </c>
      <c r="J2333" s="17">
        <f>HYPERLINK("https://docs.wto.org/imrd/directdoc.asp?DDFDocuments/u/G/TBTN17/ISR943.DOC","FR")</f>
      </c>
      <c r="K2333" s="17">
        <f>HYPERLINK("https://docs.wto.org/imrd/directdoc.asp?DDFDocuments/v/G/TBTN17/ISR943.DOC","ES")</f>
      </c>
    </row>
    <row r="2334">
      <c r="A2334" s="11" t="s">
        <v>4932</v>
      </c>
      <c r="B2334" s="12" t="s">
        <v>316</v>
      </c>
      <c r="C2334" s="13">
        <v>42817</v>
      </c>
      <c r="D2334" s="14" t="s">
        <v>13</v>
      </c>
      <c r="E2334" s="15" t="s">
        <v>4933</v>
      </c>
      <c r="F2334" s="16" t="s">
        <v>4934</v>
      </c>
      <c r="G2334" s="15"/>
      <c r="H2334" s="15" t="s">
        <v>2820</v>
      </c>
      <c r="I2334" s="17">
        <f>HYPERLINK("https://docs.wto.org/imrd/directdoc.asp?DDFDocuments/q/G/TBTN17/ISR944.pdf","EN")</f>
      </c>
      <c r="J2334" s="17">
        <f>HYPERLINK("https://docs.wto.org/imrd/directdoc.asp?DDFDocuments/r/G/TBTN17/ISR944.pdf","FR")</f>
      </c>
      <c r="K2334" s="17">
        <f>HYPERLINK("https://docs.wto.org/imrd/directdoc.asp?DDFDocuments/s/G/TBTN17/ISR944.pdf","ES")</f>
      </c>
    </row>
    <row r="2335">
      <c r="A2335" s="11" t="s">
        <v>4935</v>
      </c>
      <c r="B2335" s="12" t="s">
        <v>316</v>
      </c>
      <c r="C2335" s="13">
        <v>42817</v>
      </c>
      <c r="D2335" s="14" t="s">
        <v>13</v>
      </c>
      <c r="E2335" s="15"/>
      <c r="F2335" s="16" t="s">
        <v>4936</v>
      </c>
      <c r="G2335" s="15" t="s">
        <v>424</v>
      </c>
      <c r="H2335" s="15" t="s">
        <v>4937</v>
      </c>
      <c r="I2335" s="17">
        <f>HYPERLINK("https://docs.wto.org/imrd/directdoc.asp?DDFDocuments/q/G/TBTN17/ISR945.pdf","EN")</f>
      </c>
      <c r="J2335" s="17">
        <f>HYPERLINK("https://docs.wto.org/imrd/directdoc.asp?DDFDocuments/r/G/TBTN17/ISR945.pdf","FR")</f>
      </c>
      <c r="K2335" s="17">
        <f>HYPERLINK("https://docs.wto.org/imrd/directdoc.asp?DDFDocuments/s/G/TBTN17/ISR945.pdf","ES")</f>
      </c>
    </row>
    <row r="2336">
      <c r="A2336" s="11" t="s">
        <v>4938</v>
      </c>
      <c r="B2336" s="12" t="s">
        <v>280</v>
      </c>
      <c r="C2336" s="13">
        <v>42816</v>
      </c>
      <c r="D2336" s="14" t="s">
        <v>13</v>
      </c>
      <c r="E2336" s="15"/>
      <c r="F2336" s="16"/>
      <c r="G2336" s="15"/>
      <c r="H2336" s="15" t="s">
        <v>48</v>
      </c>
      <c r="I2336" s="17">
        <f>HYPERLINK("https://docs.wto.org/imrd/directdoc.asp?DDFDocuments/t/G/TBTN17/ARG319.DOC","EN")</f>
      </c>
      <c r="J2336" s="17">
        <f>HYPERLINK("https://docs.wto.org/imrd/directdoc.asp?DDFDocuments/u/G/TBTN17/ARG319.DOC","FR")</f>
      </c>
      <c r="K2336" s="17">
        <f>HYPERLINK("https://docs.wto.org/imrd/directdoc.asp?DDFDocuments/v/G/TBTN17/ARG319.DOC","ES")</f>
      </c>
    </row>
    <row r="2337">
      <c r="A2337" s="11" t="s">
        <v>4939</v>
      </c>
      <c r="B2337" s="12" t="s">
        <v>284</v>
      </c>
      <c r="C2337" s="13">
        <v>42816</v>
      </c>
      <c r="D2337" s="14" t="s">
        <v>51</v>
      </c>
      <c r="E2337" s="15" t="s">
        <v>4940</v>
      </c>
      <c r="F2337" s="16" t="s">
        <v>4941</v>
      </c>
      <c r="G2337" s="15"/>
      <c r="H2337" s="15" t="s">
        <v>1693</v>
      </c>
      <c r="I2337" s="17">
        <f>HYPERLINK("https://docs.wto.org/imrd/directdoc.asp?DDFDocuments/t/G/TBTN17/AUS104A1.DOC","EN")</f>
      </c>
      <c r="J2337" s="17">
        <f>HYPERLINK("https://docs.wto.org/imrd/directdoc.asp?DDFDocuments/u/G/TBTN17/AUS104A1.DOC","FR")</f>
      </c>
      <c r="K2337" s="17">
        <f>HYPERLINK("https://docs.wto.org/imrd/directdoc.asp?DDFDocuments/v/G/TBTN17/AUS104A1.DOC","ES")</f>
      </c>
    </row>
    <row r="2338">
      <c r="A2338" s="11" t="s">
        <v>4942</v>
      </c>
      <c r="B2338" s="12" t="s">
        <v>39</v>
      </c>
      <c r="C2338" s="13">
        <v>42816</v>
      </c>
      <c r="D2338" s="14" t="s">
        <v>13</v>
      </c>
      <c r="E2338" s="15" t="s">
        <v>4943</v>
      </c>
      <c r="F2338" s="16"/>
      <c r="G2338" s="15" t="s">
        <v>4944</v>
      </c>
      <c r="H2338" s="15" t="s">
        <v>149</v>
      </c>
      <c r="I2338" s="17">
        <f>HYPERLINK("https://docs.wto.org/imrd/directdoc.asp?DDFDocuments/t/G/TBTN17/CAN520.DOC","EN")</f>
      </c>
      <c r="J2338" s="17">
        <f>HYPERLINK("https://docs.wto.org/imrd/directdoc.asp?DDFDocuments/u/G/TBTN17/CAN520.DOC","FR")</f>
      </c>
      <c r="K2338" s="17">
        <f>HYPERLINK("https://docs.wto.org/imrd/directdoc.asp?DDFDocuments/v/G/TBTN17/CAN520.DOC","ES")</f>
      </c>
    </row>
    <row r="2339">
      <c r="A2339" s="11" t="s">
        <v>4945</v>
      </c>
      <c r="B2339" s="12" t="s">
        <v>369</v>
      </c>
      <c r="C2339" s="13">
        <v>42816</v>
      </c>
      <c r="D2339" s="14" t="s">
        <v>51</v>
      </c>
      <c r="E2339" s="15" t="s">
        <v>4946</v>
      </c>
      <c r="F2339" s="16" t="s">
        <v>4947</v>
      </c>
      <c r="G2339" s="15"/>
      <c r="H2339" s="15"/>
      <c r="I2339" s="17">
        <f>HYPERLINK("https://docs.wto.org/imrd/directdoc.asp?DDFDocuments/t/G/TBTN14/ECU281A1.DOC","EN")</f>
      </c>
      <c r="J2339" s="17">
        <f>HYPERLINK("https://docs.wto.org/imrd/directdoc.asp?DDFDocuments/u/G/TBTN14/ECU281A1.DOC","FR")</f>
      </c>
      <c r="K2339" s="17">
        <f>HYPERLINK("https://docs.wto.org/imrd/directdoc.asp?DDFDocuments/v/G/TBTN14/ECU281A1.DOC","ES")</f>
      </c>
    </row>
    <row r="2340">
      <c r="A2340" s="11" t="s">
        <v>4948</v>
      </c>
      <c r="B2340" s="12" t="s">
        <v>369</v>
      </c>
      <c r="C2340" s="13">
        <v>42816</v>
      </c>
      <c r="D2340" s="14" t="s">
        <v>13</v>
      </c>
      <c r="E2340" s="15" t="s">
        <v>4949</v>
      </c>
      <c r="F2340" s="16" t="s">
        <v>4950</v>
      </c>
      <c r="G2340" s="15"/>
      <c r="H2340" s="15" t="s">
        <v>37</v>
      </c>
      <c r="I2340" s="17">
        <f>HYPERLINK("https://docs.wto.org/imrd/directdoc.asp?DDFDocuments/t/G/TBTN17/ECU332.DOC","EN")</f>
      </c>
      <c r="J2340" s="17">
        <f>HYPERLINK("https://docs.wto.org/imrd/directdoc.asp?DDFDocuments/u/G/TBTN17/ECU332.DOC","FR")</f>
      </c>
      <c r="K2340" s="17">
        <f>HYPERLINK("https://docs.wto.org/imrd/directdoc.asp?DDFDocuments/v/G/TBTN17/ECU332.DOC","ES")</f>
      </c>
    </row>
    <row r="2341">
      <c r="A2341" s="11" t="s">
        <v>4951</v>
      </c>
      <c r="B2341" s="12" t="s">
        <v>369</v>
      </c>
      <c r="C2341" s="13">
        <v>42816</v>
      </c>
      <c r="D2341" s="14" t="s">
        <v>13</v>
      </c>
      <c r="E2341" s="15" t="s">
        <v>4952</v>
      </c>
      <c r="F2341" s="16" t="s">
        <v>4953</v>
      </c>
      <c r="G2341" s="15"/>
      <c r="H2341" s="15" t="s">
        <v>16</v>
      </c>
      <c r="I2341" s="17">
        <f>HYPERLINK("https://docs.wto.org/imrd/directdoc.asp?DDFDocuments/q/G/TBTN17/ECU333.pdf","EN")</f>
      </c>
      <c r="J2341" s="17">
        <f>HYPERLINK("https://docs.wto.org/imrd/directdoc.asp?DDFDocuments/r/G/TBTN17/ECU333.pdf","FR")</f>
      </c>
      <c r="K2341" s="17">
        <f>HYPERLINK("https://docs.wto.org/imrd/directdoc.asp?DDFDocuments/s/G/TBTN17/ECU333.pdf","ES")</f>
      </c>
    </row>
    <row r="2342">
      <c r="A2342" s="11" t="s">
        <v>4954</v>
      </c>
      <c r="B2342" s="12" t="s">
        <v>44</v>
      </c>
      <c r="C2342" s="13">
        <v>42816</v>
      </c>
      <c r="D2342" s="14" t="s">
        <v>51</v>
      </c>
      <c r="E2342" s="15" t="s">
        <v>4744</v>
      </c>
      <c r="F2342" s="16"/>
      <c r="G2342" s="15"/>
      <c r="H2342" s="15"/>
      <c r="I2342" s="17">
        <f>HYPERLINK("https://docs.wto.org/imrd/directdoc.asp?DDFDocuments/t/G/TBTN02/MEX10A1.DOC","EN")</f>
      </c>
      <c r="J2342" s="17">
        <f>HYPERLINK("https://docs.wto.org/imrd/directdoc.asp?DDFDocuments/u/G/TBTN02/MEX10A1.DOC","FR")</f>
      </c>
      <c r="K2342" s="17">
        <f>HYPERLINK("https://docs.wto.org/imrd/directdoc.asp?DDFDocuments/v/G/TBTN02/MEX10A1.DOC","ES")</f>
      </c>
    </row>
    <row r="2343">
      <c r="A2343" s="11" t="s">
        <v>4955</v>
      </c>
      <c r="B2343" s="12" t="s">
        <v>1226</v>
      </c>
      <c r="C2343" s="13">
        <v>42816</v>
      </c>
      <c r="D2343" s="14" t="s">
        <v>51</v>
      </c>
      <c r="E2343" s="15"/>
      <c r="F2343" s="16"/>
      <c r="G2343" s="15"/>
      <c r="H2343" s="15" t="s">
        <v>1693</v>
      </c>
      <c r="I2343" s="17">
        <f>HYPERLINK("https://docs.wto.org/imrd/directdoc.asp?DDFDocuments/t/G/TBTN16/SLV192A2.DOC","EN")</f>
      </c>
      <c r="J2343" s="17">
        <f>HYPERLINK("https://docs.wto.org/imrd/directdoc.asp?DDFDocuments/u/G/TBTN16/SLV192A2.DOC","FR")</f>
      </c>
      <c r="K2343" s="17">
        <f>HYPERLINK("https://docs.wto.org/imrd/directdoc.asp?DDFDocuments/v/G/TBTN16/SLV192A2.DOC","ES")</f>
      </c>
    </row>
    <row r="2344">
      <c r="A2344" s="11" t="s">
        <v>4956</v>
      </c>
      <c r="B2344" s="12" t="s">
        <v>280</v>
      </c>
      <c r="C2344" s="13">
        <v>42815</v>
      </c>
      <c r="D2344" s="14" t="s">
        <v>13</v>
      </c>
      <c r="E2344" s="15"/>
      <c r="F2344" s="16"/>
      <c r="G2344" s="15"/>
      <c r="H2344" s="15" t="s">
        <v>16</v>
      </c>
      <c r="I2344" s="17">
        <f>HYPERLINK("https://docs.wto.org/imrd/directdoc.asp?DDFDocuments/t/G/TBTN17/ARG318.DOC","EN")</f>
      </c>
      <c r="J2344" s="17">
        <f>HYPERLINK("https://docs.wto.org/imrd/directdoc.asp?DDFDocuments/u/G/TBTN17/ARG318.DOC","FR")</f>
      </c>
      <c r="K2344" s="17">
        <f>HYPERLINK("https://docs.wto.org/imrd/directdoc.asp?DDFDocuments/v/G/TBTN17/ARG318.DOC","ES")</f>
      </c>
    </row>
    <row r="2345">
      <c r="A2345" s="11" t="s">
        <v>4957</v>
      </c>
      <c r="B2345" s="12" t="s">
        <v>369</v>
      </c>
      <c r="C2345" s="13">
        <v>42815</v>
      </c>
      <c r="D2345" s="14" t="s">
        <v>51</v>
      </c>
      <c r="E2345" s="15"/>
      <c r="F2345" s="16" t="s">
        <v>4958</v>
      </c>
      <c r="G2345" s="15"/>
      <c r="H2345" s="15" t="s">
        <v>64</v>
      </c>
      <c r="I2345" s="17">
        <f>HYPERLINK("https://docs.wto.org/imrd/directdoc.asp?DDFDocuments/t/G/TBTN13/ECU101A4.DOC","EN")</f>
      </c>
      <c r="J2345" s="17">
        <f>HYPERLINK("https://docs.wto.org/imrd/directdoc.asp?DDFDocuments/u/G/TBTN13/ECU101A4.DOC","FR")</f>
      </c>
      <c r="K2345" s="17">
        <f>HYPERLINK("https://docs.wto.org/imrd/directdoc.asp?DDFDocuments/v/G/TBTN13/ECU101A4.DOC","ES")</f>
      </c>
    </row>
    <row r="2346">
      <c r="A2346" s="11" t="s">
        <v>4959</v>
      </c>
      <c r="B2346" s="12" t="s">
        <v>44</v>
      </c>
      <c r="C2346" s="13">
        <v>42815</v>
      </c>
      <c r="D2346" s="14" t="s">
        <v>13</v>
      </c>
      <c r="E2346" s="15" t="s">
        <v>4960</v>
      </c>
      <c r="F2346" s="16" t="s">
        <v>85</v>
      </c>
      <c r="G2346" s="15"/>
      <c r="H2346" s="15" t="s">
        <v>48</v>
      </c>
      <c r="I2346" s="17">
        <f>HYPERLINK("https://docs.wto.org/imrd/directdoc.asp?DDFDocuments/t/G/TBTN17/MEX355.DOC","EN")</f>
      </c>
      <c r="J2346" s="17">
        <f>HYPERLINK("https://docs.wto.org/imrd/directdoc.asp?DDFDocuments/u/G/TBTN17/MEX355.DOC","FR")</f>
      </c>
      <c r="K2346" s="17">
        <f>HYPERLINK("https://docs.wto.org/imrd/directdoc.asp?DDFDocuments/v/G/TBTN17/MEX355.DOC","ES")</f>
      </c>
    </row>
    <row r="2347">
      <c r="A2347" s="11" t="s">
        <v>4961</v>
      </c>
      <c r="B2347" s="12" t="s">
        <v>185</v>
      </c>
      <c r="C2347" s="13">
        <v>42815</v>
      </c>
      <c r="D2347" s="14" t="s">
        <v>13</v>
      </c>
      <c r="E2347" s="15" t="s">
        <v>4962</v>
      </c>
      <c r="F2347" s="16" t="s">
        <v>4963</v>
      </c>
      <c r="G2347" s="15" t="s">
        <v>4964</v>
      </c>
      <c r="H2347" s="15" t="s">
        <v>4965</v>
      </c>
      <c r="I2347" s="17">
        <f>HYPERLINK("https://docs.wto.org/imrd/directdoc.asp?DDFDocuments/q/G/TBTN17/UGA614.pdf","EN")</f>
      </c>
      <c r="J2347" s="17">
        <f>HYPERLINK("https://docs.wto.org/imrd/directdoc.asp?DDFDocuments/r/G/TBTN17/UGA614.pdf","FR")</f>
      </c>
      <c r="K2347" s="17">
        <f>HYPERLINK("https://docs.wto.org/imrd/directdoc.asp?DDFDocuments/s/G/TBTN17/UGA614.pdf","ES")</f>
      </c>
    </row>
    <row r="2348">
      <c r="A2348" s="11" t="s">
        <v>4966</v>
      </c>
      <c r="B2348" s="12" t="s">
        <v>185</v>
      </c>
      <c r="C2348" s="13">
        <v>42815</v>
      </c>
      <c r="D2348" s="14" t="s">
        <v>13</v>
      </c>
      <c r="E2348" s="15" t="s">
        <v>4967</v>
      </c>
      <c r="F2348" s="16"/>
      <c r="G2348" s="15" t="s">
        <v>2769</v>
      </c>
      <c r="H2348" s="15" t="s">
        <v>142</v>
      </c>
      <c r="I2348" s="17">
        <f>HYPERLINK("https://docs.wto.org/imrd/directdoc.asp?DDFDocuments/t/G/TBTN17/UGA615.DOC","EN")</f>
      </c>
      <c r="J2348" s="17">
        <f>HYPERLINK("https://docs.wto.org/imrd/directdoc.asp?DDFDocuments/u/G/TBTN17/UGA615.DOC","FR")</f>
      </c>
      <c r="K2348" s="17">
        <f>HYPERLINK("https://docs.wto.org/imrd/directdoc.asp?DDFDocuments/v/G/TBTN17/UGA615.DOC","ES")</f>
      </c>
    </row>
    <row r="2349">
      <c r="A2349" s="11" t="s">
        <v>4968</v>
      </c>
      <c r="B2349" s="12" t="s">
        <v>185</v>
      </c>
      <c r="C2349" s="13">
        <v>42815</v>
      </c>
      <c r="D2349" s="14" t="s">
        <v>13</v>
      </c>
      <c r="E2349" s="15" t="s">
        <v>4969</v>
      </c>
      <c r="F2349" s="16"/>
      <c r="G2349" s="15" t="s">
        <v>4970</v>
      </c>
      <c r="H2349" s="15" t="s">
        <v>107</v>
      </c>
      <c r="I2349" s="17">
        <f>HYPERLINK("https://docs.wto.org/imrd/directdoc.asp?DDFDocuments/q/G/TBTN17/UGA616.pdf","EN")</f>
      </c>
      <c r="J2349" s="17">
        <f>HYPERLINK("https://docs.wto.org/imrd/directdoc.asp?DDFDocuments/r/G/TBTN17/UGA616.pdf","FR")</f>
      </c>
      <c r="K2349" s="17">
        <f>HYPERLINK("https://docs.wto.org/imrd/directdoc.asp?DDFDocuments/s/G/TBTN17/UGA616.pdf","ES")</f>
      </c>
    </row>
    <row r="2350">
      <c r="A2350" s="11" t="s">
        <v>4971</v>
      </c>
      <c r="B2350" s="12" t="s">
        <v>185</v>
      </c>
      <c r="C2350" s="13">
        <v>42814</v>
      </c>
      <c r="D2350" s="14" t="s">
        <v>13</v>
      </c>
      <c r="E2350" s="15" t="s">
        <v>4972</v>
      </c>
      <c r="F2350" s="16" t="s">
        <v>4973</v>
      </c>
      <c r="G2350" s="15" t="s">
        <v>173</v>
      </c>
      <c r="H2350" s="15" t="s">
        <v>4974</v>
      </c>
      <c r="I2350" s="17">
        <f>HYPERLINK("https://docs.wto.org/imrd/directdoc.asp?DDFDocuments/t/G/TBTN17/UGA613.DOC","EN")</f>
      </c>
      <c r="J2350" s="17">
        <f>HYPERLINK("https://docs.wto.org/imrd/directdoc.asp?DDFDocuments/u/G/TBTN17/UGA613.DOC","FR")</f>
      </c>
      <c r="K2350" s="17">
        <f>HYPERLINK("https://docs.wto.org/imrd/directdoc.asp?DDFDocuments/v/G/TBTN17/UGA613.DOC","ES")</f>
      </c>
    </row>
    <row r="2351">
      <c r="A2351" s="11" t="s">
        <v>4975</v>
      </c>
      <c r="B2351" s="12" t="s">
        <v>1594</v>
      </c>
      <c r="C2351" s="13">
        <v>42808</v>
      </c>
      <c r="D2351" s="14" t="s">
        <v>13</v>
      </c>
      <c r="E2351" s="15" t="s">
        <v>4976</v>
      </c>
      <c r="F2351" s="16"/>
      <c r="G2351" s="15" t="s">
        <v>789</v>
      </c>
      <c r="H2351" s="15" t="s">
        <v>20</v>
      </c>
      <c r="I2351" s="17">
        <f>HYPERLINK("https://docs.wto.org/imrd/directdoc.asp?DDFDocuments/t/G/TBTN17/JAM55.DOC","EN")</f>
      </c>
      <c r="J2351" s="17">
        <f>HYPERLINK("https://docs.wto.org/imrd/directdoc.asp?DDFDocuments/u/G/TBTN17/JAM55.DOC","FR")</f>
      </c>
      <c r="K2351" s="17">
        <f>HYPERLINK("https://docs.wto.org/imrd/directdoc.asp?DDFDocuments/v/G/TBTN17/JAM55.DOC","ES")</f>
      </c>
    </row>
    <row r="2352">
      <c r="A2352" s="11" t="s">
        <v>4977</v>
      </c>
      <c r="B2352" s="12" t="s">
        <v>234</v>
      </c>
      <c r="C2352" s="13">
        <v>42808</v>
      </c>
      <c r="D2352" s="14" t="s">
        <v>13</v>
      </c>
      <c r="E2352" s="15" t="s">
        <v>4978</v>
      </c>
      <c r="F2352" s="16"/>
      <c r="G2352" s="15"/>
      <c r="H2352" s="15" t="s">
        <v>68</v>
      </c>
      <c r="I2352" s="17">
        <f>HYPERLINK("https://docs.wto.org/imrd/directdoc.asp?DDFDocuments/t/G/TBTN17/OMN293.DOC","EN")</f>
      </c>
      <c r="J2352" s="17">
        <f>HYPERLINK("https://docs.wto.org/imrd/directdoc.asp?DDFDocuments/u/G/TBTN17/OMN293.DOC","FR")</f>
      </c>
      <c r="K2352" s="17">
        <f>HYPERLINK("https://docs.wto.org/imrd/directdoc.asp?DDFDocuments/v/G/TBTN17/OMN293.DOC","ES")</f>
      </c>
    </row>
    <row r="2353">
      <c r="A2353" s="11" t="s">
        <v>4979</v>
      </c>
      <c r="B2353" s="12" t="s">
        <v>1117</v>
      </c>
      <c r="C2353" s="13">
        <v>42807</v>
      </c>
      <c r="D2353" s="14" t="s">
        <v>13</v>
      </c>
      <c r="E2353" s="15" t="s">
        <v>4980</v>
      </c>
      <c r="F2353" s="16"/>
      <c r="G2353" s="15"/>
      <c r="H2353" s="15" t="s">
        <v>198</v>
      </c>
      <c r="I2353" s="17">
        <f>HYPERLINK("https://docs.wto.org/imrd/directdoc.asp?DDFDocuments/t/G/TBTN17/ARE354.DOC","EN")</f>
      </c>
      <c r="J2353" s="17">
        <f>HYPERLINK("https://docs.wto.org/imrd/directdoc.asp?DDFDocuments/u/G/TBTN17/ARE354.DOC","FR")</f>
      </c>
      <c r="K2353" s="17">
        <f>HYPERLINK("https://docs.wto.org/imrd/directdoc.asp?DDFDocuments/v/G/TBTN17/ARE354.DOC","ES")</f>
      </c>
    </row>
    <row r="2354">
      <c r="A2354" s="11" t="s">
        <v>4979</v>
      </c>
      <c r="B2354" s="12" t="s">
        <v>1121</v>
      </c>
      <c r="C2354" s="13">
        <v>42807</v>
      </c>
      <c r="D2354" s="14" t="s">
        <v>13</v>
      </c>
      <c r="E2354" s="15" t="s">
        <v>4980</v>
      </c>
      <c r="F2354" s="16"/>
      <c r="G2354" s="15"/>
      <c r="H2354" s="15" t="s">
        <v>198</v>
      </c>
      <c r="I2354" s="17">
        <f>HYPERLINK("https://docs.wto.org/imrd/directdoc.asp?DDFDocuments/t/G/TBTN17/ARE354.DOC","EN")</f>
      </c>
      <c r="J2354" s="17">
        <f>HYPERLINK("https://docs.wto.org/imrd/directdoc.asp?DDFDocuments/u/G/TBTN17/ARE354.DOC","FR")</f>
      </c>
      <c r="K2354" s="17">
        <f>HYPERLINK("https://docs.wto.org/imrd/directdoc.asp?DDFDocuments/v/G/TBTN17/ARE354.DOC","ES")</f>
      </c>
    </row>
    <row r="2355">
      <c r="A2355" s="11" t="s">
        <v>4979</v>
      </c>
      <c r="B2355" s="12" t="s">
        <v>409</v>
      </c>
      <c r="C2355" s="13">
        <v>42807</v>
      </c>
      <c r="D2355" s="14" t="s">
        <v>13</v>
      </c>
      <c r="E2355" s="15" t="s">
        <v>4980</v>
      </c>
      <c r="F2355" s="16"/>
      <c r="G2355" s="15"/>
      <c r="H2355" s="15" t="s">
        <v>198</v>
      </c>
      <c r="I2355" s="17">
        <f>HYPERLINK("https://docs.wto.org/imrd/directdoc.asp?DDFDocuments/t/G/TBTN17/ARE354.DOC","EN")</f>
      </c>
      <c r="J2355" s="17">
        <f>HYPERLINK("https://docs.wto.org/imrd/directdoc.asp?DDFDocuments/u/G/TBTN17/ARE354.DOC","FR")</f>
      </c>
      <c r="K2355" s="17">
        <f>HYPERLINK("https://docs.wto.org/imrd/directdoc.asp?DDFDocuments/v/G/TBTN17/ARE354.DOC","ES")</f>
      </c>
    </row>
    <row r="2356">
      <c r="A2356" s="11" t="s">
        <v>4979</v>
      </c>
      <c r="B2356" s="12" t="s">
        <v>234</v>
      </c>
      <c r="C2356" s="13">
        <v>42807</v>
      </c>
      <c r="D2356" s="14" t="s">
        <v>13</v>
      </c>
      <c r="E2356" s="15" t="s">
        <v>4980</v>
      </c>
      <c r="F2356" s="16"/>
      <c r="G2356" s="15"/>
      <c r="H2356" s="15" t="s">
        <v>198</v>
      </c>
      <c r="I2356" s="17">
        <f>HYPERLINK("https://docs.wto.org/imrd/directdoc.asp?DDFDocuments/t/G/TBTN17/ARE354.DOC","EN")</f>
      </c>
      <c r="J2356" s="17">
        <f>HYPERLINK("https://docs.wto.org/imrd/directdoc.asp?DDFDocuments/u/G/TBTN17/ARE354.DOC","FR")</f>
      </c>
      <c r="K2356" s="17">
        <f>HYPERLINK("https://docs.wto.org/imrd/directdoc.asp?DDFDocuments/v/G/TBTN17/ARE354.DOC","ES")</f>
      </c>
    </row>
    <row r="2357">
      <c r="A2357" s="11" t="s">
        <v>4979</v>
      </c>
      <c r="B2357" s="12" t="s">
        <v>1120</v>
      </c>
      <c r="C2357" s="13">
        <v>42807</v>
      </c>
      <c r="D2357" s="14" t="s">
        <v>13</v>
      </c>
      <c r="E2357" s="15" t="s">
        <v>4980</v>
      </c>
      <c r="F2357" s="16"/>
      <c r="G2357" s="15"/>
      <c r="H2357" s="15" t="s">
        <v>198</v>
      </c>
      <c r="I2357" s="17">
        <f>HYPERLINK("https://docs.wto.org/imrd/directdoc.asp?DDFDocuments/t/G/TBTN17/ARE354.DOC","EN")</f>
      </c>
      <c r="J2357" s="17">
        <f>HYPERLINK("https://docs.wto.org/imrd/directdoc.asp?DDFDocuments/u/G/TBTN17/ARE354.DOC","FR")</f>
      </c>
      <c r="K2357" s="17">
        <f>HYPERLINK("https://docs.wto.org/imrd/directdoc.asp?DDFDocuments/v/G/TBTN17/ARE354.DOC","ES")</f>
      </c>
    </row>
    <row r="2358">
      <c r="A2358" s="11" t="s">
        <v>4979</v>
      </c>
      <c r="B2358" s="12" t="s">
        <v>34</v>
      </c>
      <c r="C2358" s="13">
        <v>42807</v>
      </c>
      <c r="D2358" s="14" t="s">
        <v>13</v>
      </c>
      <c r="E2358" s="15" t="s">
        <v>4980</v>
      </c>
      <c r="F2358" s="16"/>
      <c r="G2358" s="15"/>
      <c r="H2358" s="15" t="s">
        <v>198</v>
      </c>
      <c r="I2358" s="17">
        <f>HYPERLINK("https://docs.wto.org/imrd/directdoc.asp?DDFDocuments/t/G/TBTN17/ARE354.DOC","EN")</f>
      </c>
      <c r="J2358" s="17">
        <f>HYPERLINK("https://docs.wto.org/imrd/directdoc.asp?DDFDocuments/u/G/TBTN17/ARE354.DOC","FR")</f>
      </c>
      <c r="K2358" s="17">
        <f>HYPERLINK("https://docs.wto.org/imrd/directdoc.asp?DDFDocuments/v/G/TBTN17/ARE354.DOC","ES")</f>
      </c>
    </row>
    <row r="2359">
      <c r="A2359" s="11" t="s">
        <v>4979</v>
      </c>
      <c r="B2359" s="12" t="s">
        <v>1119</v>
      </c>
      <c r="C2359" s="13">
        <v>42807</v>
      </c>
      <c r="D2359" s="14" t="s">
        <v>13</v>
      </c>
      <c r="E2359" s="15" t="s">
        <v>4980</v>
      </c>
      <c r="F2359" s="16"/>
      <c r="G2359" s="15"/>
      <c r="H2359" s="15" t="s">
        <v>198</v>
      </c>
      <c r="I2359" s="17">
        <f>HYPERLINK("https://docs.wto.org/imrd/directdoc.asp?DDFDocuments/t/G/TBTN17/ARE354.DOC","EN")</f>
      </c>
      <c r="J2359" s="17">
        <f>HYPERLINK("https://docs.wto.org/imrd/directdoc.asp?DDFDocuments/u/G/TBTN17/ARE354.DOC","FR")</f>
      </c>
      <c r="K2359" s="17">
        <f>HYPERLINK("https://docs.wto.org/imrd/directdoc.asp?DDFDocuments/v/G/TBTN17/ARE354.DOC","ES")</f>
      </c>
    </row>
    <row r="2360">
      <c r="A2360" s="11" t="s">
        <v>4981</v>
      </c>
      <c r="B2360" s="12" t="s">
        <v>1119</v>
      </c>
      <c r="C2360" s="13">
        <v>42807</v>
      </c>
      <c r="D2360" s="14" t="s">
        <v>13</v>
      </c>
      <c r="E2360" s="15" t="s">
        <v>4982</v>
      </c>
      <c r="F2360" s="16"/>
      <c r="G2360" s="15"/>
      <c r="H2360" s="15" t="s">
        <v>198</v>
      </c>
      <c r="I2360" s="17">
        <f>HYPERLINK("https://docs.wto.org/imrd/directdoc.asp?DDFDocuments/t/G/TBTN17/ARE355.DOC","EN")</f>
      </c>
      <c r="J2360" s="17">
        <f>HYPERLINK("https://docs.wto.org/imrd/directdoc.asp?DDFDocuments/u/G/TBTN17/ARE355.DOC","FR")</f>
      </c>
      <c r="K2360" s="17">
        <f>HYPERLINK("https://docs.wto.org/imrd/directdoc.asp?DDFDocuments/v/G/TBTN17/ARE355.DOC","ES")</f>
      </c>
    </row>
    <row r="2361">
      <c r="A2361" s="11" t="s">
        <v>4981</v>
      </c>
      <c r="B2361" s="12" t="s">
        <v>409</v>
      </c>
      <c r="C2361" s="13">
        <v>42807</v>
      </c>
      <c r="D2361" s="14" t="s">
        <v>13</v>
      </c>
      <c r="E2361" s="15" t="s">
        <v>4982</v>
      </c>
      <c r="F2361" s="16"/>
      <c r="G2361" s="15"/>
      <c r="H2361" s="15" t="s">
        <v>198</v>
      </c>
      <c r="I2361" s="17">
        <f>HYPERLINK("https://docs.wto.org/imrd/directdoc.asp?DDFDocuments/t/G/TBTN17/ARE355.DOC","EN")</f>
      </c>
      <c r="J2361" s="17">
        <f>HYPERLINK("https://docs.wto.org/imrd/directdoc.asp?DDFDocuments/u/G/TBTN17/ARE355.DOC","FR")</f>
      </c>
      <c r="K2361" s="17">
        <f>HYPERLINK("https://docs.wto.org/imrd/directdoc.asp?DDFDocuments/v/G/TBTN17/ARE355.DOC","ES")</f>
      </c>
    </row>
    <row r="2362">
      <c r="A2362" s="11" t="s">
        <v>4981</v>
      </c>
      <c r="B2362" s="12" t="s">
        <v>34</v>
      </c>
      <c r="C2362" s="13">
        <v>42807</v>
      </c>
      <c r="D2362" s="14" t="s">
        <v>13</v>
      </c>
      <c r="E2362" s="15" t="s">
        <v>4982</v>
      </c>
      <c r="F2362" s="16"/>
      <c r="G2362" s="15"/>
      <c r="H2362" s="15" t="s">
        <v>198</v>
      </c>
      <c r="I2362" s="17">
        <f>HYPERLINK("https://docs.wto.org/imrd/directdoc.asp?DDFDocuments/t/G/TBTN17/ARE355.DOC","EN")</f>
      </c>
      <c r="J2362" s="17">
        <f>HYPERLINK("https://docs.wto.org/imrd/directdoc.asp?DDFDocuments/u/G/TBTN17/ARE355.DOC","FR")</f>
      </c>
      <c r="K2362" s="17">
        <f>HYPERLINK("https://docs.wto.org/imrd/directdoc.asp?DDFDocuments/v/G/TBTN17/ARE355.DOC","ES")</f>
      </c>
    </row>
    <row r="2363">
      <c r="A2363" s="11" t="s">
        <v>4981</v>
      </c>
      <c r="B2363" s="12" t="s">
        <v>1117</v>
      </c>
      <c r="C2363" s="13">
        <v>42807</v>
      </c>
      <c r="D2363" s="14" t="s">
        <v>13</v>
      </c>
      <c r="E2363" s="15" t="s">
        <v>4982</v>
      </c>
      <c r="F2363" s="16"/>
      <c r="G2363" s="15"/>
      <c r="H2363" s="15" t="s">
        <v>198</v>
      </c>
      <c r="I2363" s="17">
        <f>HYPERLINK("https://docs.wto.org/imrd/directdoc.asp?DDFDocuments/t/G/TBTN17/ARE355.DOC","EN")</f>
      </c>
      <c r="J2363" s="17">
        <f>HYPERLINK("https://docs.wto.org/imrd/directdoc.asp?DDFDocuments/u/G/TBTN17/ARE355.DOC","FR")</f>
      </c>
      <c r="K2363" s="17">
        <f>HYPERLINK("https://docs.wto.org/imrd/directdoc.asp?DDFDocuments/v/G/TBTN17/ARE355.DOC","ES")</f>
      </c>
    </row>
    <row r="2364">
      <c r="A2364" s="11" t="s">
        <v>4981</v>
      </c>
      <c r="B2364" s="12" t="s">
        <v>234</v>
      </c>
      <c r="C2364" s="13">
        <v>42807</v>
      </c>
      <c r="D2364" s="14" t="s">
        <v>13</v>
      </c>
      <c r="E2364" s="15" t="s">
        <v>4982</v>
      </c>
      <c r="F2364" s="16"/>
      <c r="G2364" s="15"/>
      <c r="H2364" s="15" t="s">
        <v>198</v>
      </c>
      <c r="I2364" s="17">
        <f>HYPERLINK("https://docs.wto.org/imrd/directdoc.asp?DDFDocuments/t/G/TBTN17/ARE355.DOC","EN")</f>
      </c>
      <c r="J2364" s="17">
        <f>HYPERLINK("https://docs.wto.org/imrd/directdoc.asp?DDFDocuments/u/G/TBTN17/ARE355.DOC","FR")</f>
      </c>
      <c r="K2364" s="17">
        <f>HYPERLINK("https://docs.wto.org/imrd/directdoc.asp?DDFDocuments/v/G/TBTN17/ARE355.DOC","ES")</f>
      </c>
    </row>
    <row r="2365">
      <c r="A2365" s="11" t="s">
        <v>4981</v>
      </c>
      <c r="B2365" s="12" t="s">
        <v>1120</v>
      </c>
      <c r="C2365" s="13">
        <v>42807</v>
      </c>
      <c r="D2365" s="14" t="s">
        <v>13</v>
      </c>
      <c r="E2365" s="15" t="s">
        <v>4982</v>
      </c>
      <c r="F2365" s="16"/>
      <c r="G2365" s="15"/>
      <c r="H2365" s="15" t="s">
        <v>198</v>
      </c>
      <c r="I2365" s="17">
        <f>HYPERLINK("https://docs.wto.org/imrd/directdoc.asp?DDFDocuments/t/G/TBTN17/ARE355.DOC","EN")</f>
      </c>
      <c r="J2365" s="17">
        <f>HYPERLINK("https://docs.wto.org/imrd/directdoc.asp?DDFDocuments/u/G/TBTN17/ARE355.DOC","FR")</f>
      </c>
      <c r="K2365" s="17">
        <f>HYPERLINK("https://docs.wto.org/imrd/directdoc.asp?DDFDocuments/v/G/TBTN17/ARE355.DOC","ES")</f>
      </c>
    </row>
    <row r="2366">
      <c r="A2366" s="11" t="s">
        <v>4981</v>
      </c>
      <c r="B2366" s="12" t="s">
        <v>1121</v>
      </c>
      <c r="C2366" s="13">
        <v>42807</v>
      </c>
      <c r="D2366" s="14" t="s">
        <v>13</v>
      </c>
      <c r="E2366" s="15" t="s">
        <v>4982</v>
      </c>
      <c r="F2366" s="16"/>
      <c r="G2366" s="15"/>
      <c r="H2366" s="15" t="s">
        <v>198</v>
      </c>
      <c r="I2366" s="17">
        <f>HYPERLINK("https://docs.wto.org/imrd/directdoc.asp?DDFDocuments/t/G/TBTN17/ARE355.DOC","EN")</f>
      </c>
      <c r="J2366" s="17">
        <f>HYPERLINK("https://docs.wto.org/imrd/directdoc.asp?DDFDocuments/u/G/TBTN17/ARE355.DOC","FR")</f>
      </c>
      <c r="K2366" s="17">
        <f>HYPERLINK("https://docs.wto.org/imrd/directdoc.asp?DDFDocuments/v/G/TBTN17/ARE355.DOC","ES")</f>
      </c>
    </row>
    <row r="2367">
      <c r="A2367" s="11" t="s">
        <v>4983</v>
      </c>
      <c r="B2367" s="12" t="s">
        <v>50</v>
      </c>
      <c r="C2367" s="13">
        <v>42807</v>
      </c>
      <c r="D2367" s="14" t="s">
        <v>51</v>
      </c>
      <c r="E2367" s="15"/>
      <c r="F2367" s="16"/>
      <c r="G2367" s="15"/>
      <c r="H2367" s="15" t="s">
        <v>54</v>
      </c>
      <c r="I2367" s="17">
        <f>HYPERLINK("https://docs.wto.org/imrd/directdoc.asp?DDFDocuments/t/G/TBTN13/COL196A7.DOC","EN")</f>
      </c>
      <c r="J2367" s="17">
        <f>HYPERLINK("https://docs.wto.org/imrd/directdoc.asp?DDFDocuments/u/G/TBTN13/COL196A7.DOC","FR")</f>
      </c>
      <c r="K2367" s="17">
        <f>HYPERLINK("https://docs.wto.org/imrd/directdoc.asp?DDFDocuments/v/G/TBTN13/COL196A7.DOC","ES")</f>
      </c>
    </row>
    <row r="2368">
      <c r="A2368" s="11" t="s">
        <v>4984</v>
      </c>
      <c r="B2368" s="12" t="s">
        <v>89</v>
      </c>
      <c r="C2368" s="13">
        <v>42807</v>
      </c>
      <c r="D2368" s="14" t="s">
        <v>13</v>
      </c>
      <c r="E2368" s="15" t="s">
        <v>4638</v>
      </c>
      <c r="F2368" s="16"/>
      <c r="G2368" s="15"/>
      <c r="H2368" s="15" t="s">
        <v>107</v>
      </c>
      <c r="I2368" s="17">
        <f>HYPERLINK("https://docs.wto.org/imrd/directdoc.asp?DDFDocuments/t/G/TBTN17/EU459.DOC","EN")</f>
      </c>
      <c r="J2368" s="17">
        <f>HYPERLINK("https://docs.wto.org/imrd/directdoc.asp?DDFDocuments/u/G/TBTN17/EU459.DOC","FR")</f>
      </c>
      <c r="K2368" s="17">
        <f>HYPERLINK("https://docs.wto.org/imrd/directdoc.asp?DDFDocuments/v/G/TBTN17/EU459.DOC","ES")</f>
      </c>
    </row>
    <row r="2369">
      <c r="A2369" s="11" t="s">
        <v>4985</v>
      </c>
      <c r="B2369" s="12" t="s">
        <v>4764</v>
      </c>
      <c r="C2369" s="13">
        <v>42807</v>
      </c>
      <c r="D2369" s="14" t="s">
        <v>13</v>
      </c>
      <c r="E2369" s="15" t="s">
        <v>4986</v>
      </c>
      <c r="F2369" s="16"/>
      <c r="G2369" s="15"/>
      <c r="H2369" s="15" t="s">
        <v>68</v>
      </c>
      <c r="I2369" s="17">
        <f>HYPERLINK("https://docs.wto.org/imrd/directdoc.asp?DDFDocuments/t/G/TBTN17/FIN51.DOC","EN")</f>
      </c>
      <c r="J2369" s="17">
        <f>HYPERLINK("https://docs.wto.org/imrd/directdoc.asp?DDFDocuments/u/G/TBTN17/FIN51.DOC","FR")</f>
      </c>
      <c r="K2369" s="17">
        <f>HYPERLINK("https://docs.wto.org/imrd/directdoc.asp?DDFDocuments/v/G/TBTN17/FIN51.DOC","ES")</f>
      </c>
    </row>
    <row r="2370">
      <c r="A2370" s="11" t="s">
        <v>4987</v>
      </c>
      <c r="B2370" s="12" t="s">
        <v>4764</v>
      </c>
      <c r="C2370" s="13">
        <v>42807</v>
      </c>
      <c r="D2370" s="14" t="s">
        <v>13</v>
      </c>
      <c r="E2370" s="15" t="s">
        <v>4988</v>
      </c>
      <c r="F2370" s="16"/>
      <c r="G2370" s="15"/>
      <c r="H2370" s="15" t="s">
        <v>68</v>
      </c>
      <c r="I2370" s="17">
        <f>HYPERLINK("https://docs.wto.org/imrd/directdoc.asp?DDFDocuments/t/G/TBTN17/FIN52.DOC","EN")</f>
      </c>
      <c r="J2370" s="17">
        <f>HYPERLINK("https://docs.wto.org/imrd/directdoc.asp?DDFDocuments/u/G/TBTN17/FIN52.DOC","FR")</f>
      </c>
      <c r="K2370" s="17">
        <f>HYPERLINK("https://docs.wto.org/imrd/directdoc.asp?DDFDocuments/v/G/TBTN17/FIN52.DOC","ES")</f>
      </c>
    </row>
    <row r="2371">
      <c r="A2371" s="11" t="s">
        <v>4989</v>
      </c>
      <c r="B2371" s="12" t="s">
        <v>4764</v>
      </c>
      <c r="C2371" s="13">
        <v>42807</v>
      </c>
      <c r="D2371" s="14" t="s">
        <v>13</v>
      </c>
      <c r="E2371" s="15" t="s">
        <v>4416</v>
      </c>
      <c r="F2371" s="16"/>
      <c r="G2371" s="15"/>
      <c r="H2371" s="15" t="s">
        <v>68</v>
      </c>
      <c r="I2371" s="17">
        <f>HYPERLINK("https://docs.wto.org/imrd/directdoc.asp?DDFDocuments/t/G/TBTN17/FIN53.DOC","EN")</f>
      </c>
      <c r="J2371" s="17">
        <f>HYPERLINK("https://docs.wto.org/imrd/directdoc.asp?DDFDocuments/u/G/TBTN17/FIN53.DOC","FR")</f>
      </c>
      <c r="K2371" s="17">
        <f>HYPERLINK("https://docs.wto.org/imrd/directdoc.asp?DDFDocuments/v/G/TBTN17/FIN53.DOC","ES")</f>
      </c>
    </row>
    <row r="2372">
      <c r="A2372" s="11" t="s">
        <v>4990</v>
      </c>
      <c r="B2372" s="12" t="s">
        <v>126</v>
      </c>
      <c r="C2372" s="13">
        <v>42807</v>
      </c>
      <c r="D2372" s="14" t="s">
        <v>51</v>
      </c>
      <c r="E2372" s="15" t="s">
        <v>4991</v>
      </c>
      <c r="F2372" s="16" t="s">
        <v>4992</v>
      </c>
      <c r="G2372" s="15"/>
      <c r="H2372" s="15" t="s">
        <v>118</v>
      </c>
      <c r="I2372" s="17">
        <f>HYPERLINK("https://docs.wto.org/imrd/directdoc.asp?DDFDocuments/t/G/TBTN16/TPKM255A1.DOC","EN")</f>
      </c>
      <c r="J2372" s="17">
        <f>HYPERLINK("https://docs.wto.org/imrd/directdoc.asp?DDFDocuments/u/G/TBTN16/TPKM255A1.DOC","FR")</f>
      </c>
      <c r="K2372" s="17">
        <f>HYPERLINK("https://docs.wto.org/imrd/directdoc.asp?DDFDocuments/v/G/TBTN16/TPKM255A1.DOC","ES")</f>
      </c>
    </row>
    <row r="2373">
      <c r="A2373" s="11" t="s">
        <v>4993</v>
      </c>
      <c r="B2373" s="12" t="s">
        <v>126</v>
      </c>
      <c r="C2373" s="13">
        <v>42807</v>
      </c>
      <c r="D2373" s="14" t="s">
        <v>51</v>
      </c>
      <c r="E2373" s="15" t="s">
        <v>4994</v>
      </c>
      <c r="F2373" s="16"/>
      <c r="G2373" s="15"/>
      <c r="H2373" s="15" t="s">
        <v>118</v>
      </c>
      <c r="I2373" s="17">
        <f>HYPERLINK("https://docs.wto.org/imrd/directdoc.asp?DDFDocuments/t/G/TBTN16/TPKM256A1.DOC","EN")</f>
      </c>
      <c r="J2373" s="17">
        <f>HYPERLINK("https://docs.wto.org/imrd/directdoc.asp?DDFDocuments/u/G/TBTN16/TPKM256A1.DOC","FR")</f>
      </c>
      <c r="K2373" s="17">
        <f>HYPERLINK("https://docs.wto.org/imrd/directdoc.asp?DDFDocuments/v/G/TBTN16/TPKM256A1.DOC","ES")</f>
      </c>
    </row>
    <row r="2374">
      <c r="A2374" s="11" t="s">
        <v>4995</v>
      </c>
      <c r="B2374" s="12" t="s">
        <v>126</v>
      </c>
      <c r="C2374" s="13">
        <v>42807</v>
      </c>
      <c r="D2374" s="14" t="s">
        <v>13</v>
      </c>
      <c r="E2374" s="15" t="s">
        <v>4996</v>
      </c>
      <c r="F2374" s="16"/>
      <c r="G2374" s="15"/>
      <c r="H2374" s="15" t="s">
        <v>421</v>
      </c>
      <c r="I2374" s="17">
        <f>HYPERLINK("https://docs.wto.org/imrd/directdoc.asp?DDFDocuments/t/G/TBTN17/TPKM266.DOC","EN")</f>
      </c>
      <c r="J2374" s="17">
        <f>HYPERLINK("https://docs.wto.org/imrd/directdoc.asp?DDFDocuments/u/G/TBTN17/TPKM266.DOC","FR")</f>
      </c>
      <c r="K2374" s="17">
        <f>HYPERLINK("https://docs.wto.org/imrd/directdoc.asp?DDFDocuments/v/G/TBTN17/TPKM266.DOC","ES")</f>
      </c>
    </row>
    <row r="2375">
      <c r="A2375" s="11" t="s">
        <v>4997</v>
      </c>
      <c r="B2375" s="12" t="s">
        <v>4998</v>
      </c>
      <c r="C2375" s="13">
        <v>42804</v>
      </c>
      <c r="D2375" s="14" t="s">
        <v>13</v>
      </c>
      <c r="E2375" s="15" t="s">
        <v>4999</v>
      </c>
      <c r="F2375" s="16"/>
      <c r="G2375" s="15"/>
      <c r="H2375" s="15" t="s">
        <v>37</v>
      </c>
      <c r="I2375" s="17">
        <f>HYPERLINK("https://docs.wto.org/imrd/directdoc.asp?DDFDocuments/q/G/TBTN17/HUN33.pdf","EN")</f>
      </c>
      <c r="J2375" s="17">
        <f>HYPERLINK("https://docs.wto.org/imrd/directdoc.asp?DDFDocuments/r/G/TBTN17/HUN33.pdf","FR")</f>
      </c>
      <c r="K2375" s="17">
        <f>HYPERLINK("https://docs.wto.org/imrd/directdoc.asp?DDFDocuments/s/G/TBTN17/HUN33.pdf","ES")</f>
      </c>
    </row>
    <row r="2376">
      <c r="A2376" s="11" t="s">
        <v>5000</v>
      </c>
      <c r="B2376" s="12" t="s">
        <v>1083</v>
      </c>
      <c r="C2376" s="13">
        <v>42803</v>
      </c>
      <c r="D2376" s="14" t="s">
        <v>13</v>
      </c>
      <c r="E2376" s="15" t="s">
        <v>5001</v>
      </c>
      <c r="F2376" s="16"/>
      <c r="G2376" s="15"/>
      <c r="H2376" s="15" t="s">
        <v>48</v>
      </c>
      <c r="I2376" s="17">
        <f>HYPERLINK("https://docs.wto.org/imrd/directdoc.asp?DDFDocuments/t/G/TBTN17/CHE216.DOC","EN")</f>
      </c>
      <c r="J2376" s="17">
        <f>HYPERLINK("https://docs.wto.org/imrd/directdoc.asp?DDFDocuments/u/G/TBTN17/CHE216.DOC","FR")</f>
      </c>
      <c r="K2376" s="17">
        <f>HYPERLINK("https://docs.wto.org/imrd/directdoc.asp?DDFDocuments/v/G/TBTN17/CHE216.DOC","ES")</f>
      </c>
    </row>
    <row r="2377">
      <c r="A2377" s="11" t="s">
        <v>5002</v>
      </c>
      <c r="B2377" s="12" t="s">
        <v>309</v>
      </c>
      <c r="C2377" s="13">
        <v>42803</v>
      </c>
      <c r="D2377" s="14" t="s">
        <v>51</v>
      </c>
      <c r="E2377" s="15" t="s">
        <v>1189</v>
      </c>
      <c r="F2377" s="16"/>
      <c r="G2377" s="15"/>
      <c r="H2377" s="15" t="s">
        <v>399</v>
      </c>
      <c r="I2377" s="17">
        <f>HYPERLINK("https://docs.wto.org/imrd/directdoc.asp?DDFDocuments/t/G/TBTN16/CHL374A1.DOC","EN")</f>
      </c>
      <c r="J2377" s="17">
        <f>HYPERLINK("https://docs.wto.org/imrd/directdoc.asp?DDFDocuments/u/G/TBTN16/CHL374A1.DOC","FR")</f>
      </c>
      <c r="K2377" s="17">
        <f>HYPERLINK("https://docs.wto.org/imrd/directdoc.asp?DDFDocuments/v/G/TBTN16/CHL374A1.DOC","ES")</f>
      </c>
    </row>
    <row r="2378">
      <c r="A2378" s="11" t="s">
        <v>5003</v>
      </c>
      <c r="B2378" s="12" t="s">
        <v>44</v>
      </c>
      <c r="C2378" s="13">
        <v>42803</v>
      </c>
      <c r="D2378" s="14" t="s">
        <v>51</v>
      </c>
      <c r="E2378" s="15" t="s">
        <v>3676</v>
      </c>
      <c r="F2378" s="16" t="s">
        <v>5004</v>
      </c>
      <c r="G2378" s="15"/>
      <c r="H2378" s="15" t="s">
        <v>399</v>
      </c>
      <c r="I2378" s="17">
        <f>HYPERLINK("https://docs.wto.org/imrd/directdoc.asp?DDFDocuments/t/G/TBTN16/MEX300A5.DOC","EN")</f>
      </c>
      <c r="J2378" s="17">
        <f>HYPERLINK("https://docs.wto.org/imrd/directdoc.asp?DDFDocuments/u/G/TBTN16/MEX300A5.DOC","FR")</f>
      </c>
      <c r="K2378" s="17">
        <f>HYPERLINK("https://docs.wto.org/imrd/directdoc.asp?DDFDocuments/v/G/TBTN16/MEX300A5.DOC","ES")</f>
      </c>
    </row>
    <row r="2379">
      <c r="A2379" s="11" t="s">
        <v>5005</v>
      </c>
      <c r="B2379" s="12" t="s">
        <v>39</v>
      </c>
      <c r="C2379" s="13">
        <v>42802</v>
      </c>
      <c r="D2379" s="14" t="s">
        <v>13</v>
      </c>
      <c r="E2379" s="15" t="s">
        <v>4461</v>
      </c>
      <c r="F2379" s="16"/>
      <c r="G2379" s="15" t="s">
        <v>164</v>
      </c>
      <c r="H2379" s="15" t="s">
        <v>48</v>
      </c>
      <c r="I2379" s="17">
        <f>HYPERLINK("https://docs.wto.org/imrd/directdoc.asp?DDFDocuments/t/G/TBTN17/CAN519.DOC","EN")</f>
      </c>
      <c r="J2379" s="17">
        <f>HYPERLINK("https://docs.wto.org/imrd/directdoc.asp?DDFDocuments/u/G/TBTN17/CAN519.DOC","FR")</f>
      </c>
      <c r="K2379" s="17">
        <f>HYPERLINK("https://docs.wto.org/imrd/directdoc.asp?DDFDocuments/v/G/TBTN17/CAN519.DOC","ES")</f>
      </c>
    </row>
    <row r="2380">
      <c r="A2380" s="11" t="s">
        <v>5006</v>
      </c>
      <c r="B2380" s="12" t="s">
        <v>89</v>
      </c>
      <c r="C2380" s="13">
        <v>42802</v>
      </c>
      <c r="D2380" s="14" t="s">
        <v>13</v>
      </c>
      <c r="E2380" s="15" t="s">
        <v>4381</v>
      </c>
      <c r="F2380" s="16"/>
      <c r="G2380" s="15"/>
      <c r="H2380" s="15" t="s">
        <v>16</v>
      </c>
      <c r="I2380" s="17">
        <f>HYPERLINK("https://docs.wto.org/imrd/directdoc.asp?DDFDocuments/t/G/TBTN17/EU458.DOC","EN")</f>
      </c>
      <c r="J2380" s="17">
        <f>HYPERLINK("https://docs.wto.org/imrd/directdoc.asp?DDFDocuments/u/G/TBTN17/EU458.DOC","FR")</f>
      </c>
      <c r="K2380" s="17">
        <f>HYPERLINK("https://docs.wto.org/imrd/directdoc.asp?DDFDocuments/v/G/TBTN17/EU458.DOC","ES")</f>
      </c>
    </row>
    <row r="2381">
      <c r="A2381" s="11" t="s">
        <v>5007</v>
      </c>
      <c r="B2381" s="12" t="s">
        <v>956</v>
      </c>
      <c r="C2381" s="13">
        <v>42802</v>
      </c>
      <c r="D2381" s="14" t="s">
        <v>13</v>
      </c>
      <c r="E2381" s="15" t="s">
        <v>5008</v>
      </c>
      <c r="F2381" s="16"/>
      <c r="G2381" s="15" t="s">
        <v>5009</v>
      </c>
      <c r="H2381" s="15" t="s">
        <v>169</v>
      </c>
      <c r="I2381" s="17">
        <f>HYPERLINK("https://docs.wto.org/imrd/directdoc.asp?DDFDocuments/q/G/TBTN17/NZL77.pdf","EN")</f>
      </c>
      <c r="J2381" s="17">
        <f>HYPERLINK("https://docs.wto.org/imrd/directdoc.asp?DDFDocuments/r/G/TBTN17/NZL77.pdf","FR")</f>
      </c>
      <c r="K2381" s="17">
        <f>HYPERLINK("https://docs.wto.org/imrd/directdoc.asp?DDFDocuments/s/G/TBTN17/NZL77.pdf","ES")</f>
      </c>
    </row>
    <row r="2382">
      <c r="A2382" s="11" t="s">
        <v>5010</v>
      </c>
      <c r="B2382" s="12" t="s">
        <v>56</v>
      </c>
      <c r="C2382" s="13">
        <v>42802</v>
      </c>
      <c r="D2382" s="14" t="s">
        <v>51</v>
      </c>
      <c r="E2382" s="15" t="s">
        <v>434</v>
      </c>
      <c r="F2382" s="16"/>
      <c r="G2382" s="15" t="s">
        <v>5011</v>
      </c>
      <c r="H2382" s="15" t="s">
        <v>59</v>
      </c>
      <c r="I2382" s="17">
        <f>HYPERLINK("https://docs.wto.org/imrd/directdoc.asp?DDFDocuments/q/G/TBTN16/USA1116A5.pdf","EN")</f>
      </c>
      <c r="J2382" s="17">
        <f>HYPERLINK("https://docs.wto.org/imrd/directdoc.asp?DDFDocuments/r/G/TBTN16/USA1116A5.pdf","FR")</f>
      </c>
      <c r="K2382" s="17">
        <f>HYPERLINK("https://docs.wto.org/imrd/directdoc.asp?DDFDocuments/s/G/TBTN16/USA1116A5.pdf","ES")</f>
      </c>
    </row>
    <row r="2383">
      <c r="A2383" s="11" t="s">
        <v>5012</v>
      </c>
      <c r="B2383" s="12" t="s">
        <v>56</v>
      </c>
      <c r="C2383" s="13">
        <v>42802</v>
      </c>
      <c r="D2383" s="14" t="s">
        <v>51</v>
      </c>
      <c r="E2383" s="15" t="s">
        <v>2685</v>
      </c>
      <c r="F2383" s="16" t="s">
        <v>5013</v>
      </c>
      <c r="G2383" s="15" t="s">
        <v>3638</v>
      </c>
      <c r="H2383" s="15" t="s">
        <v>59</v>
      </c>
      <c r="I2383" s="17">
        <f>HYPERLINK("https://docs.wto.org/imrd/directdoc.asp?DDFDocuments/q/G/TBTN16/USA1207A1.pdf","EN")</f>
      </c>
      <c r="J2383" s="17">
        <f>HYPERLINK("https://docs.wto.org/imrd/directdoc.asp?DDFDocuments/r/G/TBTN16/USA1207A1.pdf","FR")</f>
      </c>
      <c r="K2383" s="17">
        <f>HYPERLINK("https://docs.wto.org/imrd/directdoc.asp?DDFDocuments/s/G/TBTN16/USA1207A1.pdf","ES")</f>
      </c>
    </row>
    <row r="2384">
      <c r="A2384" s="11" t="s">
        <v>5014</v>
      </c>
      <c r="B2384" s="12" t="s">
        <v>56</v>
      </c>
      <c r="C2384" s="13">
        <v>42802</v>
      </c>
      <c r="D2384" s="14" t="s">
        <v>51</v>
      </c>
      <c r="E2384" s="15" t="s">
        <v>2689</v>
      </c>
      <c r="F2384" s="16"/>
      <c r="G2384" s="15" t="s">
        <v>3693</v>
      </c>
      <c r="H2384" s="15" t="s">
        <v>59</v>
      </c>
      <c r="I2384" s="17">
        <f>HYPERLINK("https://docs.wto.org/imrd/directdoc.asp?DDFDocuments/q/G/TBTN16/USA1208A1.pdf","EN")</f>
      </c>
      <c r="J2384" s="17">
        <f>HYPERLINK("https://docs.wto.org/imrd/directdoc.asp?DDFDocuments/r/G/TBTN16/USA1208A1.pdf","FR")</f>
      </c>
      <c r="K2384" s="17">
        <f>HYPERLINK("https://docs.wto.org/imrd/directdoc.asp?DDFDocuments/s/G/TBTN16/USA1208A1.pdf","ES")</f>
      </c>
    </row>
    <row r="2385">
      <c r="A2385" s="11" t="s">
        <v>5015</v>
      </c>
      <c r="B2385" s="12" t="s">
        <v>56</v>
      </c>
      <c r="C2385" s="13">
        <v>42802</v>
      </c>
      <c r="D2385" s="14" t="s">
        <v>51</v>
      </c>
      <c r="E2385" s="15" t="s">
        <v>5016</v>
      </c>
      <c r="F2385" s="16"/>
      <c r="G2385" s="15" t="s">
        <v>5017</v>
      </c>
      <c r="H2385" s="15" t="s">
        <v>54</v>
      </c>
      <c r="I2385" s="17">
        <f>HYPERLINK("https://docs.wto.org/imrd/directdoc.asp?DDFDocuments/t/G/TBTN16/USA1248A1.DOC","EN")</f>
      </c>
      <c r="J2385" s="17">
        <f>HYPERLINK("https://docs.wto.org/imrd/directdoc.asp?DDFDocuments/u/G/TBTN16/USA1248A1.DOC","FR")</f>
      </c>
      <c r="K2385" s="17">
        <f>HYPERLINK("https://docs.wto.org/imrd/directdoc.asp?DDFDocuments/v/G/TBTN16/USA1248A1.DOC","ES")</f>
      </c>
    </row>
    <row r="2386">
      <c r="A2386" s="11" t="s">
        <v>5018</v>
      </c>
      <c r="B2386" s="12" t="s">
        <v>56</v>
      </c>
      <c r="C2386" s="13">
        <v>42802</v>
      </c>
      <c r="D2386" s="14" t="s">
        <v>51</v>
      </c>
      <c r="E2386" s="15" t="s">
        <v>5019</v>
      </c>
      <c r="F2386" s="16"/>
      <c r="G2386" s="15"/>
      <c r="H2386" s="15" t="s">
        <v>54</v>
      </c>
      <c r="I2386" s="17">
        <f>HYPERLINK("https://docs.wto.org/imrd/directdoc.asp?DDFDocuments/t/G/TBTN12/USA748A3.DOC","EN")</f>
      </c>
      <c r="J2386" s="17">
        <f>HYPERLINK("https://docs.wto.org/imrd/directdoc.asp?DDFDocuments/u/G/TBTN12/USA748A3.DOC","FR")</f>
      </c>
      <c r="K2386" s="17">
        <f>HYPERLINK("https://docs.wto.org/imrd/directdoc.asp?DDFDocuments/v/G/TBTN12/USA748A3.DOC","ES")</f>
      </c>
    </row>
    <row r="2387">
      <c r="A2387" s="11" t="s">
        <v>5020</v>
      </c>
      <c r="B2387" s="12" t="s">
        <v>284</v>
      </c>
      <c r="C2387" s="13">
        <v>42801</v>
      </c>
      <c r="D2387" s="14" t="s">
        <v>51</v>
      </c>
      <c r="E2387" s="15" t="s">
        <v>5021</v>
      </c>
      <c r="F2387" s="16"/>
      <c r="G2387" s="15"/>
      <c r="H2387" s="15" t="s">
        <v>114</v>
      </c>
      <c r="I2387" s="17">
        <f>HYPERLINK("https://docs.wto.org/imrd/directdoc.asp?DDFDocuments/t/G/TBTN15/AUS100A2.DOC","EN")</f>
      </c>
      <c r="J2387" s="17">
        <f>HYPERLINK("https://docs.wto.org/imrd/directdoc.asp?DDFDocuments/u/G/TBTN15/AUS100A2.DOC","FR")</f>
      </c>
      <c r="K2387" s="17">
        <f>HYPERLINK("https://docs.wto.org/imrd/directdoc.asp?DDFDocuments/v/G/TBTN15/AUS100A2.DOC","ES")</f>
      </c>
    </row>
    <row r="2388">
      <c r="A2388" s="11" t="s">
        <v>5022</v>
      </c>
      <c r="B2388" s="12" t="s">
        <v>5023</v>
      </c>
      <c r="C2388" s="13">
        <v>42801</v>
      </c>
      <c r="D2388" s="14" t="s">
        <v>13</v>
      </c>
      <c r="E2388" s="15" t="s">
        <v>5024</v>
      </c>
      <c r="F2388" s="16"/>
      <c r="G2388" s="15"/>
      <c r="H2388" s="15" t="s">
        <v>142</v>
      </c>
      <c r="I2388" s="17">
        <f>HYPERLINK("https://docs.wto.org/imrd/directdoc.asp?DDFDocuments/t/G/TBTN17/DMA14.DOC","EN")</f>
      </c>
      <c r="J2388" s="17">
        <f>HYPERLINK("https://docs.wto.org/imrd/directdoc.asp?DDFDocuments/u/G/TBTN17/DMA14.DOC","FR")</f>
      </c>
      <c r="K2388" s="17">
        <f>HYPERLINK("https://docs.wto.org/imrd/directdoc.asp?DDFDocuments/v/G/TBTN17/DMA14.DOC","ES")</f>
      </c>
    </row>
    <row r="2389">
      <c r="A2389" s="11" t="s">
        <v>5025</v>
      </c>
      <c r="B2389" s="12" t="s">
        <v>5023</v>
      </c>
      <c r="C2389" s="13">
        <v>42801</v>
      </c>
      <c r="D2389" s="14" t="s">
        <v>13</v>
      </c>
      <c r="E2389" s="15" t="s">
        <v>5026</v>
      </c>
      <c r="F2389" s="16"/>
      <c r="G2389" s="15" t="s">
        <v>1689</v>
      </c>
      <c r="H2389" s="15" t="s">
        <v>142</v>
      </c>
      <c r="I2389" s="17">
        <f>HYPERLINK("https://docs.wto.org/imrd/directdoc.asp?DDFDocuments/q/G/TBTN17/DMA15.pdf","EN")</f>
      </c>
      <c r="J2389" s="17">
        <f>HYPERLINK("https://docs.wto.org/imrd/directdoc.asp?DDFDocuments/r/G/TBTN17/DMA15.pdf","FR")</f>
      </c>
      <c r="K2389" s="17">
        <f>HYPERLINK("https://docs.wto.org/imrd/directdoc.asp?DDFDocuments/s/G/TBTN17/DMA15.pdf","ES")</f>
      </c>
    </row>
    <row r="2390">
      <c r="A2390" s="11" t="s">
        <v>5027</v>
      </c>
      <c r="B2390" s="12" t="s">
        <v>292</v>
      </c>
      <c r="C2390" s="13">
        <v>42801</v>
      </c>
      <c r="D2390" s="14" t="s">
        <v>13</v>
      </c>
      <c r="E2390" s="15" t="s">
        <v>5028</v>
      </c>
      <c r="F2390" s="16"/>
      <c r="G2390" s="15"/>
      <c r="H2390" s="15"/>
      <c r="I2390" s="17">
        <f>HYPERLINK("https://docs.wto.org/imrd/directdoc.asp?DDFDocuments/t/G/TBTN17/JPN550.DOC","EN")</f>
      </c>
      <c r="J2390" s="17">
        <f>HYPERLINK("https://docs.wto.org/imrd/directdoc.asp?DDFDocuments/u/G/TBTN17/JPN550.DOC","FR")</f>
      </c>
      <c r="K2390" s="17">
        <f>HYPERLINK("https://docs.wto.org/imrd/directdoc.asp?DDFDocuments/v/G/TBTN17/JPN550.DOC","ES")</f>
      </c>
    </row>
    <row r="2391">
      <c r="A2391" s="11" t="s">
        <v>5029</v>
      </c>
      <c r="B2391" s="12" t="s">
        <v>56</v>
      </c>
      <c r="C2391" s="13">
        <v>42801</v>
      </c>
      <c r="D2391" s="14" t="s">
        <v>152</v>
      </c>
      <c r="E2391" s="15" t="s">
        <v>5030</v>
      </c>
      <c r="F2391" s="16" t="s">
        <v>5031</v>
      </c>
      <c r="G2391" s="15" t="s">
        <v>5032</v>
      </c>
      <c r="H2391" s="15" t="s">
        <v>640</v>
      </c>
      <c r="I2391" s="17">
        <f>HYPERLINK("https://docs.wto.org/imrd/directdoc.asp?DDFDocuments/t/G/TBTN10/USA539R1.DOC","EN")</f>
      </c>
      <c r="J2391" s="17">
        <f>HYPERLINK("https://docs.wto.org/imrd/directdoc.asp?DDFDocuments/u/G/TBTN10/USA539R1.DOC","FR")</f>
      </c>
      <c r="K2391" s="17">
        <f>HYPERLINK("https://docs.wto.org/imrd/directdoc.asp?DDFDocuments/v/G/TBTN10/USA539R1.DOC","ES")</f>
      </c>
    </row>
    <row r="2392">
      <c r="A2392" s="11" t="s">
        <v>5033</v>
      </c>
      <c r="B2392" s="12" t="s">
        <v>280</v>
      </c>
      <c r="C2392" s="13">
        <v>42800</v>
      </c>
      <c r="D2392" s="14" t="s">
        <v>109</v>
      </c>
      <c r="E2392" s="15"/>
      <c r="F2392" s="16"/>
      <c r="G2392" s="15"/>
      <c r="H2392" s="15" t="s">
        <v>2595</v>
      </c>
      <c r="I2392" s="17">
        <f>HYPERLINK("https://docs.wto.org/imrd/directdoc.asp?DDFDocuments/t/G/TBTN17/ARG317C1.DOC","EN")</f>
      </c>
      <c r="J2392" s="17">
        <f>HYPERLINK("https://docs.wto.org/imrd/directdoc.asp?DDFDocuments/u/G/TBTN17/ARG317C1.DOC","FR")</f>
      </c>
      <c r="K2392" s="17">
        <f>HYPERLINK("https://docs.wto.org/imrd/directdoc.asp?DDFDocuments/v/G/TBTN17/ARG317C1.DOC","ES")</f>
      </c>
    </row>
    <row r="2393">
      <c r="A2393" s="11" t="s">
        <v>5034</v>
      </c>
      <c r="B2393" s="12" t="s">
        <v>309</v>
      </c>
      <c r="C2393" s="13">
        <v>42800</v>
      </c>
      <c r="D2393" s="14" t="s">
        <v>13</v>
      </c>
      <c r="E2393" s="15" t="s">
        <v>5035</v>
      </c>
      <c r="F2393" s="16"/>
      <c r="G2393" s="15"/>
      <c r="H2393" s="15" t="s">
        <v>16</v>
      </c>
      <c r="I2393" s="17">
        <f>HYPERLINK("https://docs.wto.org/imrd/directdoc.asp?DDFDocuments/t/G/TBTN17/CHL393.DOC","EN")</f>
      </c>
      <c r="J2393" s="17">
        <f>HYPERLINK("https://docs.wto.org/imrd/directdoc.asp?DDFDocuments/u/G/TBTN17/CHL393.DOC","FR")</f>
      </c>
      <c r="K2393" s="17">
        <f>HYPERLINK("https://docs.wto.org/imrd/directdoc.asp?DDFDocuments/v/G/TBTN17/CHL393.DOC","ES")</f>
      </c>
    </row>
    <row r="2394">
      <c r="A2394" s="11" t="s">
        <v>5036</v>
      </c>
      <c r="B2394" s="12" t="s">
        <v>89</v>
      </c>
      <c r="C2394" s="13">
        <v>42800</v>
      </c>
      <c r="D2394" s="14" t="s">
        <v>51</v>
      </c>
      <c r="E2394" s="15" t="s">
        <v>5037</v>
      </c>
      <c r="F2394" s="16"/>
      <c r="G2394" s="15"/>
      <c r="H2394" s="15" t="s">
        <v>114</v>
      </c>
      <c r="I2394" s="17">
        <f>HYPERLINK("https://docs.wto.org/imrd/directdoc.asp?DDFDocuments/t/G/TBTN16/EU399A1.DOC","EN")</f>
      </c>
      <c r="J2394" s="17">
        <f>HYPERLINK("https://docs.wto.org/imrd/directdoc.asp?DDFDocuments/u/G/TBTN16/EU399A1.DOC","FR")</f>
      </c>
      <c r="K2394" s="17">
        <f>HYPERLINK("https://docs.wto.org/imrd/directdoc.asp?DDFDocuments/v/G/TBTN16/EU399A1.DOC","ES")</f>
      </c>
    </row>
    <row r="2395">
      <c r="A2395" s="11" t="s">
        <v>5038</v>
      </c>
      <c r="B2395" s="12" t="s">
        <v>2705</v>
      </c>
      <c r="C2395" s="13">
        <v>42800</v>
      </c>
      <c r="D2395" s="14" t="s">
        <v>13</v>
      </c>
      <c r="E2395" s="15" t="s">
        <v>5039</v>
      </c>
      <c r="F2395" s="16"/>
      <c r="G2395" s="15"/>
      <c r="H2395" s="15" t="s">
        <v>16</v>
      </c>
      <c r="I2395" s="17">
        <f>HYPERLINK("https://docs.wto.org/imrd/directdoc.asp?DDFDocuments/t/G/TBTN17/GEO100.DOC","EN")</f>
      </c>
      <c r="J2395" s="17">
        <f>HYPERLINK("https://docs.wto.org/imrd/directdoc.asp?DDFDocuments/u/G/TBTN17/GEO100.DOC","FR")</f>
      </c>
      <c r="K2395" s="17">
        <f>HYPERLINK("https://docs.wto.org/imrd/directdoc.asp?DDFDocuments/v/G/TBTN17/GEO100.DOC","ES")</f>
      </c>
    </row>
    <row r="2396">
      <c r="A2396" s="11" t="s">
        <v>5040</v>
      </c>
      <c r="B2396" s="12" t="s">
        <v>2705</v>
      </c>
      <c r="C2396" s="13">
        <v>42800</v>
      </c>
      <c r="D2396" s="14" t="s">
        <v>13</v>
      </c>
      <c r="E2396" s="15" t="s">
        <v>5041</v>
      </c>
      <c r="F2396" s="16"/>
      <c r="G2396" s="15"/>
      <c r="H2396" s="15"/>
      <c r="I2396" s="17">
        <f>HYPERLINK("https://docs.wto.org/imrd/directdoc.asp?DDFDocuments/t/G/TBTN17/GEO99.DOC","EN")</f>
      </c>
      <c r="J2396" s="17">
        <f>HYPERLINK("https://docs.wto.org/imrd/directdoc.asp?DDFDocuments/u/G/TBTN17/GEO99.DOC","FR")</f>
      </c>
      <c r="K2396" s="17">
        <f>HYPERLINK("https://docs.wto.org/imrd/directdoc.asp?DDFDocuments/v/G/TBTN17/GEO99.DOC","ES")</f>
      </c>
    </row>
    <row r="2397">
      <c r="A2397" s="11" t="s">
        <v>5042</v>
      </c>
      <c r="B2397" s="12" t="s">
        <v>386</v>
      </c>
      <c r="C2397" s="13">
        <v>42800</v>
      </c>
      <c r="D2397" s="14" t="s">
        <v>51</v>
      </c>
      <c r="E2397" s="15" t="s">
        <v>5043</v>
      </c>
      <c r="F2397" s="16" t="s">
        <v>1097</v>
      </c>
      <c r="G2397" s="15"/>
      <c r="H2397" s="15" t="s">
        <v>64</v>
      </c>
      <c r="I2397" s="17">
        <f>HYPERLINK("https://docs.wto.org/imrd/directdoc.asp?DDFDocuments/t/G/TBTN15/THA443A1.DOC","EN")</f>
      </c>
      <c r="J2397" s="17">
        <f>HYPERLINK("https://docs.wto.org/imrd/directdoc.asp?DDFDocuments/u/G/TBTN15/THA443A1.DOC","FR")</f>
      </c>
      <c r="K2397" s="17">
        <f>HYPERLINK("https://docs.wto.org/imrd/directdoc.asp?DDFDocuments/v/G/TBTN15/THA443A1.DOC","ES")</f>
      </c>
    </row>
    <row r="2398">
      <c r="A2398" s="11" t="s">
        <v>5044</v>
      </c>
      <c r="B2398" s="12" t="s">
        <v>386</v>
      </c>
      <c r="C2398" s="13">
        <v>42800</v>
      </c>
      <c r="D2398" s="14" t="s">
        <v>51</v>
      </c>
      <c r="E2398" s="15" t="s">
        <v>5043</v>
      </c>
      <c r="F2398" s="16" t="s">
        <v>1097</v>
      </c>
      <c r="G2398" s="15"/>
      <c r="H2398" s="15" t="s">
        <v>64</v>
      </c>
      <c r="I2398" s="17">
        <f>HYPERLINK("https://docs.wto.org/imrd/directdoc.asp?DDFDocuments/t/G/TBTN15/THA444A1.DOC","EN")</f>
      </c>
      <c r="J2398" s="17">
        <f>HYPERLINK("https://docs.wto.org/imrd/directdoc.asp?DDFDocuments/u/G/TBTN15/THA444A1.DOC","FR")</f>
      </c>
      <c r="K2398" s="17">
        <f>HYPERLINK("https://docs.wto.org/imrd/directdoc.asp?DDFDocuments/v/G/TBTN15/THA444A1.DOC","ES")</f>
      </c>
    </row>
    <row r="2399">
      <c r="A2399" s="11" t="s">
        <v>5045</v>
      </c>
      <c r="B2399" s="12" t="s">
        <v>386</v>
      </c>
      <c r="C2399" s="13">
        <v>42800</v>
      </c>
      <c r="D2399" s="14" t="s">
        <v>51</v>
      </c>
      <c r="E2399" s="15" t="s">
        <v>5046</v>
      </c>
      <c r="F2399" s="16" t="s">
        <v>5047</v>
      </c>
      <c r="G2399" s="15"/>
      <c r="H2399" s="15" t="s">
        <v>64</v>
      </c>
      <c r="I2399" s="17">
        <f>HYPERLINK("https://docs.wto.org/imrd/directdoc.asp?DDFDocuments/q/G/TBTN16/THA475A1.pdf","EN")</f>
      </c>
      <c r="J2399" s="17">
        <f>HYPERLINK("https://docs.wto.org/imrd/directdoc.asp?DDFDocuments/r/G/TBTN16/THA475A1.pdf","FR")</f>
      </c>
      <c r="K2399" s="17">
        <f>HYPERLINK("https://docs.wto.org/imrd/directdoc.asp?DDFDocuments/s/G/TBTN16/THA475A1.pdf","ES")</f>
      </c>
    </row>
    <row r="2400">
      <c r="A2400" s="11" t="s">
        <v>5048</v>
      </c>
      <c r="B2400" s="12" t="s">
        <v>386</v>
      </c>
      <c r="C2400" s="13">
        <v>42800</v>
      </c>
      <c r="D2400" s="14" t="s">
        <v>51</v>
      </c>
      <c r="E2400" s="15" t="s">
        <v>5049</v>
      </c>
      <c r="F2400" s="16" t="s">
        <v>5050</v>
      </c>
      <c r="G2400" s="15"/>
      <c r="H2400" s="15" t="s">
        <v>64</v>
      </c>
      <c r="I2400" s="17">
        <f>HYPERLINK("https://docs.wto.org/imrd/directdoc.asp?DDFDocuments/t/G/TBTN16/THA477A1.DOC","EN")</f>
      </c>
      <c r="J2400" s="17">
        <f>HYPERLINK("https://docs.wto.org/imrd/directdoc.asp?DDFDocuments/u/G/TBTN16/THA477A1.DOC","FR")</f>
      </c>
      <c r="K2400" s="17">
        <f>HYPERLINK("https://docs.wto.org/imrd/directdoc.asp?DDFDocuments/v/G/TBTN16/THA477A1.DOC","ES")</f>
      </c>
    </row>
    <row r="2401">
      <c r="A2401" s="11" t="s">
        <v>5051</v>
      </c>
      <c r="B2401" s="12" t="s">
        <v>126</v>
      </c>
      <c r="C2401" s="13">
        <v>42800</v>
      </c>
      <c r="D2401" s="14" t="s">
        <v>51</v>
      </c>
      <c r="E2401" s="15" t="s">
        <v>5052</v>
      </c>
      <c r="F2401" s="16"/>
      <c r="G2401" s="15"/>
      <c r="H2401" s="15" t="s">
        <v>114</v>
      </c>
      <c r="I2401" s="17">
        <f>HYPERLINK("https://docs.wto.org/imrd/directdoc.asp?DDFDocuments/t/G/TBTN16/TPKM251A1.DOC","EN")</f>
      </c>
      <c r="J2401" s="17">
        <f>HYPERLINK("https://docs.wto.org/imrd/directdoc.asp?DDFDocuments/u/G/TBTN16/TPKM251A1.DOC","FR")</f>
      </c>
      <c r="K2401" s="17">
        <f>HYPERLINK("https://docs.wto.org/imrd/directdoc.asp?DDFDocuments/v/G/TBTN16/TPKM251A1.DOC","ES")</f>
      </c>
    </row>
    <row r="2402">
      <c r="A2402" s="11" t="s">
        <v>5053</v>
      </c>
      <c r="B2402" s="12" t="s">
        <v>126</v>
      </c>
      <c r="C2402" s="13">
        <v>42800</v>
      </c>
      <c r="D2402" s="14" t="s">
        <v>51</v>
      </c>
      <c r="E2402" s="15" t="s">
        <v>5054</v>
      </c>
      <c r="F2402" s="16"/>
      <c r="G2402" s="15"/>
      <c r="H2402" s="15" t="s">
        <v>114</v>
      </c>
      <c r="I2402" s="17">
        <f>HYPERLINK("https://docs.wto.org/imrd/directdoc.asp?DDFDocuments/t/G/TBTN17/TPKM265A1.DOC","EN")</f>
      </c>
      <c r="J2402" s="17">
        <f>HYPERLINK("https://docs.wto.org/imrd/directdoc.asp?DDFDocuments/u/G/TBTN17/TPKM265A1.DOC","FR")</f>
      </c>
      <c r="K2402" s="17">
        <f>HYPERLINK("https://docs.wto.org/imrd/directdoc.asp?DDFDocuments/v/G/TBTN17/TPKM265A1.DOC","ES")</f>
      </c>
    </row>
    <row r="2403">
      <c r="A2403" s="11" t="s">
        <v>5055</v>
      </c>
      <c r="B2403" s="12" t="s">
        <v>56</v>
      </c>
      <c r="C2403" s="13">
        <v>42800</v>
      </c>
      <c r="D2403" s="14" t="s">
        <v>51</v>
      </c>
      <c r="E2403" s="15" t="s">
        <v>5056</v>
      </c>
      <c r="F2403" s="16"/>
      <c r="G2403" s="15" t="s">
        <v>5057</v>
      </c>
      <c r="H2403" s="15" t="s">
        <v>118</v>
      </c>
      <c r="I2403" s="17">
        <f>HYPERLINK("https://docs.wto.org/imrd/directdoc.asp?DDFDocuments/t/G/TBTN16/USA1076A1.DOC","EN")</f>
      </c>
      <c r="J2403" s="17">
        <f>HYPERLINK("https://docs.wto.org/imrd/directdoc.asp?DDFDocuments/u/G/TBTN16/USA1076A1.DOC","FR")</f>
      </c>
      <c r="K2403" s="17">
        <f>HYPERLINK("https://docs.wto.org/imrd/directdoc.asp?DDFDocuments/v/G/TBTN16/USA1076A1.DOC","ES")</f>
      </c>
    </row>
    <row r="2404">
      <c r="A2404" s="11" t="s">
        <v>5058</v>
      </c>
      <c r="B2404" s="12" t="s">
        <v>56</v>
      </c>
      <c r="C2404" s="13">
        <v>42800</v>
      </c>
      <c r="D2404" s="14" t="s">
        <v>51</v>
      </c>
      <c r="E2404" s="15" t="s">
        <v>4710</v>
      </c>
      <c r="F2404" s="16"/>
      <c r="G2404" s="15" t="s">
        <v>4711</v>
      </c>
      <c r="H2404" s="15" t="s">
        <v>54</v>
      </c>
      <c r="I2404" s="17">
        <f>HYPERLINK("https://docs.wto.org/imrd/directdoc.asp?DDFDocuments/t/G/TBTN16/USA1107A1.DOC","EN")</f>
      </c>
      <c r="J2404" s="17">
        <f>HYPERLINK("https://docs.wto.org/imrd/directdoc.asp?DDFDocuments/u/G/TBTN16/USA1107A1.DOC","FR")</f>
      </c>
      <c r="K2404" s="17">
        <f>HYPERLINK("https://docs.wto.org/imrd/directdoc.asp?DDFDocuments/v/G/TBTN16/USA1107A1.DOC","ES")</f>
      </c>
    </row>
    <row r="2405">
      <c r="A2405" s="11" t="s">
        <v>5059</v>
      </c>
      <c r="B2405" s="12" t="s">
        <v>56</v>
      </c>
      <c r="C2405" s="13">
        <v>42800</v>
      </c>
      <c r="D2405" s="14" t="s">
        <v>51</v>
      </c>
      <c r="E2405" s="15" t="s">
        <v>1908</v>
      </c>
      <c r="F2405" s="16"/>
      <c r="G2405" s="15" t="s">
        <v>4716</v>
      </c>
      <c r="H2405" s="15" t="s">
        <v>54</v>
      </c>
      <c r="I2405" s="17">
        <f>HYPERLINK("https://docs.wto.org/imrd/directdoc.asp?DDFDocuments/t/G/TBTN16/USA1109A1.DOC","EN")</f>
      </c>
      <c r="J2405" s="17">
        <f>HYPERLINK("https://docs.wto.org/imrd/directdoc.asp?DDFDocuments/u/G/TBTN16/USA1109A1.DOC","FR")</f>
      </c>
      <c r="K2405" s="17">
        <f>HYPERLINK("https://docs.wto.org/imrd/directdoc.asp?DDFDocuments/v/G/TBTN16/USA1109A1.DOC","ES")</f>
      </c>
    </row>
    <row r="2406">
      <c r="A2406" s="11" t="s">
        <v>5060</v>
      </c>
      <c r="B2406" s="12" t="s">
        <v>56</v>
      </c>
      <c r="C2406" s="13">
        <v>42800</v>
      </c>
      <c r="D2406" s="14" t="s">
        <v>51</v>
      </c>
      <c r="E2406" s="15" t="s">
        <v>4718</v>
      </c>
      <c r="F2406" s="16"/>
      <c r="G2406" s="15" t="s">
        <v>4711</v>
      </c>
      <c r="H2406" s="15" t="s">
        <v>54</v>
      </c>
      <c r="I2406" s="17">
        <f>HYPERLINK("https://docs.wto.org/imrd/directdoc.asp?DDFDocuments/t/G/TBTN16/USA1110A1.DOC","EN")</f>
      </c>
      <c r="J2406" s="17">
        <f>HYPERLINK("https://docs.wto.org/imrd/directdoc.asp?DDFDocuments/u/G/TBTN16/USA1110A1.DOC","FR")</f>
      </c>
      <c r="K2406" s="17">
        <f>HYPERLINK("https://docs.wto.org/imrd/directdoc.asp?DDFDocuments/v/G/TBTN16/USA1110A1.DOC","ES")</f>
      </c>
    </row>
    <row r="2407">
      <c r="A2407" s="11" t="s">
        <v>5061</v>
      </c>
      <c r="B2407" s="12" t="s">
        <v>56</v>
      </c>
      <c r="C2407" s="13">
        <v>42800</v>
      </c>
      <c r="D2407" s="14" t="s">
        <v>51</v>
      </c>
      <c r="E2407" s="15" t="s">
        <v>4713</v>
      </c>
      <c r="F2407" s="16"/>
      <c r="G2407" s="15" t="s">
        <v>4714</v>
      </c>
      <c r="H2407" s="15" t="s">
        <v>59</v>
      </c>
      <c r="I2407" s="17">
        <f>HYPERLINK("https://docs.wto.org/imrd/directdoc.asp?DDFDocuments/t/G/TBTN16/USA1111A1.DOC","EN")</f>
      </c>
      <c r="J2407" s="17">
        <f>HYPERLINK("https://docs.wto.org/imrd/directdoc.asp?DDFDocuments/u/G/TBTN16/USA1111A1.DOC","FR")</f>
      </c>
      <c r="K2407" s="17">
        <f>HYPERLINK("https://docs.wto.org/imrd/directdoc.asp?DDFDocuments/v/G/TBTN16/USA1111A1.DOC","ES")</f>
      </c>
    </row>
    <row r="2408">
      <c r="A2408" s="11" t="s">
        <v>5062</v>
      </c>
      <c r="B2408" s="12" t="s">
        <v>56</v>
      </c>
      <c r="C2408" s="13">
        <v>42800</v>
      </c>
      <c r="D2408" s="14" t="s">
        <v>51</v>
      </c>
      <c r="E2408" s="15" t="s">
        <v>5063</v>
      </c>
      <c r="F2408" s="16"/>
      <c r="G2408" s="15" t="s">
        <v>5064</v>
      </c>
      <c r="H2408" s="15" t="s">
        <v>81</v>
      </c>
      <c r="I2408" s="17">
        <f>HYPERLINK("https://docs.wto.org/imrd/directdoc.asp?DDFDocuments/t/G/TBTN16/USA1144A6.DOC","EN")</f>
      </c>
      <c r="J2408" s="17">
        <f>HYPERLINK("https://docs.wto.org/imrd/directdoc.asp?DDFDocuments/u/G/TBTN16/USA1144A6.DOC","FR")</f>
      </c>
      <c r="K2408" s="17">
        <f>HYPERLINK("https://docs.wto.org/imrd/directdoc.asp?DDFDocuments/v/G/TBTN16/USA1144A6.DOC","ES")</f>
      </c>
    </row>
    <row r="2409">
      <c r="A2409" s="11" t="s">
        <v>5065</v>
      </c>
      <c r="B2409" s="12" t="s">
        <v>56</v>
      </c>
      <c r="C2409" s="13">
        <v>42800</v>
      </c>
      <c r="D2409" s="14" t="s">
        <v>51</v>
      </c>
      <c r="E2409" s="15" t="s">
        <v>5066</v>
      </c>
      <c r="F2409" s="16"/>
      <c r="G2409" s="15" t="s">
        <v>5067</v>
      </c>
      <c r="H2409" s="15" t="s">
        <v>81</v>
      </c>
      <c r="I2409" s="17">
        <f>HYPERLINK("https://docs.wto.org/imrd/directdoc.asp?DDFDocuments/t/G/TBTN16/USA1216A2.DOC","EN")</f>
      </c>
      <c r="J2409" s="17">
        <f>HYPERLINK("https://docs.wto.org/imrd/directdoc.asp?DDFDocuments/u/G/TBTN16/USA1216A2.DOC","FR")</f>
      </c>
      <c r="K2409" s="17">
        <f>HYPERLINK("https://docs.wto.org/imrd/directdoc.asp?DDFDocuments/v/G/TBTN16/USA1216A2.DOC","ES")</f>
      </c>
    </row>
    <row r="2410">
      <c r="A2410" s="11" t="s">
        <v>5068</v>
      </c>
      <c r="B2410" s="12" t="s">
        <v>56</v>
      </c>
      <c r="C2410" s="13">
        <v>42800</v>
      </c>
      <c r="D2410" s="14" t="s">
        <v>51</v>
      </c>
      <c r="E2410" s="15" t="s">
        <v>2787</v>
      </c>
      <c r="F2410" s="16" t="s">
        <v>5069</v>
      </c>
      <c r="G2410" s="15" t="s">
        <v>2789</v>
      </c>
      <c r="H2410" s="15" t="s">
        <v>59</v>
      </c>
      <c r="I2410" s="17">
        <f>HYPERLINK("https://docs.wto.org/imrd/directdoc.asp?DDFDocuments/q/G/TBTN16/USA1231A1.pdf","EN")</f>
      </c>
      <c r="J2410" s="17">
        <f>HYPERLINK("https://docs.wto.org/imrd/directdoc.asp?DDFDocuments/r/G/TBTN16/USA1231A1.pdf","FR")</f>
      </c>
      <c r="K2410" s="17">
        <f>HYPERLINK("https://docs.wto.org/imrd/directdoc.asp?DDFDocuments/s/G/TBTN16/USA1231A1.pdf","ES")</f>
      </c>
    </row>
    <row r="2411">
      <c r="A2411" s="11" t="s">
        <v>5070</v>
      </c>
      <c r="B2411" s="12" t="s">
        <v>56</v>
      </c>
      <c r="C2411" s="13">
        <v>42800</v>
      </c>
      <c r="D2411" s="14" t="s">
        <v>51</v>
      </c>
      <c r="E2411" s="15" t="s">
        <v>4867</v>
      </c>
      <c r="F2411" s="16"/>
      <c r="G2411" s="15" t="s">
        <v>5071</v>
      </c>
      <c r="H2411" s="15" t="s">
        <v>81</v>
      </c>
      <c r="I2411" s="17">
        <f>HYPERLINK("https://docs.wto.org/imrd/directdoc.asp?DDFDocuments/t/G/TBTN17/USA1275A1.DOC","EN")</f>
      </c>
      <c r="J2411" s="17">
        <f>HYPERLINK("https://docs.wto.org/imrd/directdoc.asp?DDFDocuments/u/G/TBTN17/USA1275A1.DOC","FR")</f>
      </c>
      <c r="K2411" s="17">
        <f>HYPERLINK("https://docs.wto.org/imrd/directdoc.asp?DDFDocuments/v/G/TBTN17/USA1275A1.DOC","ES")</f>
      </c>
    </row>
    <row r="2412">
      <c r="A2412" s="11" t="s">
        <v>5072</v>
      </c>
      <c r="B2412" s="12" t="s">
        <v>56</v>
      </c>
      <c r="C2412" s="13">
        <v>42800</v>
      </c>
      <c r="D2412" s="14" t="s">
        <v>51</v>
      </c>
      <c r="E2412" s="15" t="s">
        <v>357</v>
      </c>
      <c r="F2412" s="16"/>
      <c r="G2412" s="15" t="s">
        <v>5073</v>
      </c>
      <c r="H2412" s="15" t="s">
        <v>54</v>
      </c>
      <c r="I2412" s="17">
        <f>HYPERLINK("https://docs.wto.org/imrd/directdoc.asp?DDFDocuments/t/G/TBTN15/USA972A3.DOC","EN")</f>
      </c>
      <c r="J2412" s="17">
        <f>HYPERLINK("https://docs.wto.org/imrd/directdoc.asp?DDFDocuments/u/G/TBTN15/USA972A3.DOC","FR")</f>
      </c>
      <c r="K2412" s="17">
        <f>HYPERLINK("https://docs.wto.org/imrd/directdoc.asp?DDFDocuments/v/G/TBTN15/USA972A3.DOC","ES")</f>
      </c>
    </row>
    <row r="2413">
      <c r="A2413" s="11" t="s">
        <v>5074</v>
      </c>
      <c r="B2413" s="12" t="s">
        <v>386</v>
      </c>
      <c r="C2413" s="13">
        <v>42797</v>
      </c>
      <c r="D2413" s="14" t="s">
        <v>51</v>
      </c>
      <c r="E2413" s="15" t="s">
        <v>5075</v>
      </c>
      <c r="F2413" s="16"/>
      <c r="G2413" s="15"/>
      <c r="H2413" s="15" t="s">
        <v>64</v>
      </c>
      <c r="I2413" s="17">
        <f>HYPERLINK("https://docs.wto.org/imrd/directdoc.asp?DDFDocuments/q/G/TBTN16/THA472A1.pdf","EN")</f>
      </c>
      <c r="J2413" s="17">
        <f>HYPERLINK("https://docs.wto.org/imrd/directdoc.asp?DDFDocuments/r/G/TBTN16/THA472A1.pdf","FR")</f>
      </c>
      <c r="K2413" s="17">
        <f>HYPERLINK("https://docs.wto.org/imrd/directdoc.asp?DDFDocuments/s/G/TBTN16/THA472A1.pdf","ES")</f>
      </c>
    </row>
    <row r="2414">
      <c r="A2414" s="11" t="s">
        <v>5076</v>
      </c>
      <c r="B2414" s="12" t="s">
        <v>369</v>
      </c>
      <c r="C2414" s="13">
        <v>42796</v>
      </c>
      <c r="D2414" s="14" t="s">
        <v>51</v>
      </c>
      <c r="E2414" s="15" t="s">
        <v>4786</v>
      </c>
      <c r="F2414" s="16" t="s">
        <v>5077</v>
      </c>
      <c r="G2414" s="15"/>
      <c r="H2414" s="15"/>
      <c r="I2414" s="17">
        <f>HYPERLINK("https://docs.wto.org/imrd/directdoc.asp?DDFDocuments/q/G/TBTN09/ECU54A6.pdf","EN")</f>
      </c>
      <c r="J2414" s="17">
        <f>HYPERLINK("https://docs.wto.org/imrd/directdoc.asp?DDFDocuments/r/G/TBTN09/ECU54A6.pdf","FR")</f>
      </c>
      <c r="K2414" s="17">
        <f>HYPERLINK("https://docs.wto.org/imrd/directdoc.asp?DDFDocuments/s/G/TBTN09/ECU54A6.pdf","ES")</f>
      </c>
    </row>
    <row r="2415">
      <c r="A2415" s="11" t="s">
        <v>5078</v>
      </c>
      <c r="B2415" s="12" t="s">
        <v>292</v>
      </c>
      <c r="C2415" s="13">
        <v>42796</v>
      </c>
      <c r="D2415" s="14" t="s">
        <v>13</v>
      </c>
      <c r="E2415" s="15" t="s">
        <v>5079</v>
      </c>
      <c r="F2415" s="16"/>
      <c r="G2415" s="15"/>
      <c r="H2415" s="15" t="s">
        <v>37</v>
      </c>
      <c r="I2415" s="17">
        <f>HYPERLINK("https://docs.wto.org/imrd/directdoc.asp?DDFDocuments/t/G/TBTN17/JPN549.DOC","EN")</f>
      </c>
      <c r="J2415" s="17">
        <f>HYPERLINK("https://docs.wto.org/imrd/directdoc.asp?DDFDocuments/u/G/TBTN17/JPN549.DOC","FR")</f>
      </c>
      <c r="K2415" s="17">
        <f>HYPERLINK("https://docs.wto.org/imrd/directdoc.asp?DDFDocuments/v/G/TBTN17/JPN549.DOC","ES")</f>
      </c>
    </row>
    <row r="2416">
      <c r="A2416" s="11" t="s">
        <v>5080</v>
      </c>
      <c r="B2416" s="12" t="s">
        <v>44</v>
      </c>
      <c r="C2416" s="13">
        <v>42796</v>
      </c>
      <c r="D2416" s="14" t="s">
        <v>13</v>
      </c>
      <c r="E2416" s="15" t="s">
        <v>5081</v>
      </c>
      <c r="F2416" s="16"/>
      <c r="G2416" s="15"/>
      <c r="H2416" s="15"/>
      <c r="I2416" s="17">
        <f>HYPERLINK("https://docs.wto.org/imrd/directdoc.asp?DDFDocuments/t/G/TBTN17/MEX352.DOC","EN")</f>
      </c>
      <c r="J2416" s="17">
        <f>HYPERLINK("https://docs.wto.org/imrd/directdoc.asp?DDFDocuments/u/G/TBTN17/MEX352.DOC","FR")</f>
      </c>
      <c r="K2416" s="17">
        <f>HYPERLINK("https://docs.wto.org/imrd/directdoc.asp?DDFDocuments/v/G/TBTN17/MEX352.DOC","ES")</f>
      </c>
    </row>
    <row r="2417">
      <c r="A2417" s="11" t="s">
        <v>5082</v>
      </c>
      <c r="B2417" s="12" t="s">
        <v>44</v>
      </c>
      <c r="C2417" s="13">
        <v>42796</v>
      </c>
      <c r="D2417" s="14" t="s">
        <v>13</v>
      </c>
      <c r="E2417" s="15" t="s">
        <v>5083</v>
      </c>
      <c r="F2417" s="16"/>
      <c r="G2417" s="15"/>
      <c r="H2417" s="15" t="s">
        <v>16</v>
      </c>
      <c r="I2417" s="17">
        <f>HYPERLINK("https://docs.wto.org/imrd/directdoc.asp?DDFDocuments/t/G/TBTN17/MEX353.DOC","EN")</f>
      </c>
      <c r="J2417" s="17">
        <f>HYPERLINK("https://docs.wto.org/imrd/directdoc.asp?DDFDocuments/u/G/TBTN17/MEX353.DOC","FR")</f>
      </c>
      <c r="K2417" s="17">
        <f>HYPERLINK("https://docs.wto.org/imrd/directdoc.asp?DDFDocuments/v/G/TBTN17/MEX353.DOC","ES")</f>
      </c>
    </row>
    <row r="2418">
      <c r="A2418" s="11" t="s">
        <v>5084</v>
      </c>
      <c r="B2418" s="12" t="s">
        <v>44</v>
      </c>
      <c r="C2418" s="13">
        <v>42796</v>
      </c>
      <c r="D2418" s="14" t="s">
        <v>13</v>
      </c>
      <c r="E2418" s="15" t="s">
        <v>5085</v>
      </c>
      <c r="F2418" s="16"/>
      <c r="G2418" s="15"/>
      <c r="H2418" s="15" t="s">
        <v>142</v>
      </c>
      <c r="I2418" s="17">
        <f>HYPERLINK("https://docs.wto.org/imrd/directdoc.asp?DDFDocuments/t/G/TBTN17/MEX354.DOC","EN")</f>
      </c>
      <c r="J2418" s="17">
        <f>HYPERLINK("https://docs.wto.org/imrd/directdoc.asp?DDFDocuments/u/G/TBTN17/MEX354.DOC","FR")</f>
      </c>
      <c r="K2418" s="17">
        <f>HYPERLINK("https://docs.wto.org/imrd/directdoc.asp?DDFDocuments/v/G/TBTN17/MEX354.DOC","ES")</f>
      </c>
    </row>
    <row r="2419">
      <c r="A2419" s="11" t="s">
        <v>5086</v>
      </c>
      <c r="B2419" s="12" t="s">
        <v>2267</v>
      </c>
      <c r="C2419" s="13">
        <v>42796</v>
      </c>
      <c r="D2419" s="14" t="s">
        <v>13</v>
      </c>
      <c r="E2419" s="15" t="s">
        <v>5087</v>
      </c>
      <c r="F2419" s="16"/>
      <c r="G2419" s="15" t="s">
        <v>177</v>
      </c>
      <c r="H2419" s="15" t="s">
        <v>198</v>
      </c>
      <c r="I2419" s="17">
        <f>HYPERLINK("https://docs.wto.org/imrd/directdoc.asp?DDFDocuments/t/G/TBTN17/NIC151.DOC","EN")</f>
      </c>
      <c r="J2419" s="17">
        <f>HYPERLINK("https://docs.wto.org/imrd/directdoc.asp?DDFDocuments/u/G/TBTN17/NIC151.DOC","FR")</f>
      </c>
      <c r="K2419" s="17">
        <f>HYPERLINK("https://docs.wto.org/imrd/directdoc.asp?DDFDocuments/v/G/TBTN17/NIC151.DOC","ES")</f>
      </c>
    </row>
    <row r="2420">
      <c r="A2420" s="11" t="s">
        <v>5088</v>
      </c>
      <c r="B2420" s="12" t="s">
        <v>126</v>
      </c>
      <c r="C2420" s="13">
        <v>42796</v>
      </c>
      <c r="D2420" s="14" t="s">
        <v>13</v>
      </c>
      <c r="E2420" s="15" t="s">
        <v>5089</v>
      </c>
      <c r="F2420" s="16"/>
      <c r="G2420" s="15"/>
      <c r="H2420" s="15" t="s">
        <v>421</v>
      </c>
      <c r="I2420" s="17">
        <f>HYPERLINK("https://docs.wto.org/imrd/directdoc.asp?DDFDocuments/t/G/TBTN17/TPKM265.DOC","EN")</f>
      </c>
      <c r="J2420" s="17">
        <f>HYPERLINK("https://docs.wto.org/imrd/directdoc.asp?DDFDocuments/u/G/TBTN17/TPKM265.DOC","FR")</f>
      </c>
      <c r="K2420" s="17">
        <f>HYPERLINK("https://docs.wto.org/imrd/directdoc.asp?DDFDocuments/v/G/TBTN17/TPKM265.DOC","ES")</f>
      </c>
    </row>
    <row r="2421">
      <c r="A2421" s="11" t="s">
        <v>5090</v>
      </c>
      <c r="B2421" s="12" t="s">
        <v>185</v>
      </c>
      <c r="C2421" s="13">
        <v>42796</v>
      </c>
      <c r="D2421" s="14" t="s">
        <v>13</v>
      </c>
      <c r="E2421" s="15" t="s">
        <v>5091</v>
      </c>
      <c r="F2421" s="16"/>
      <c r="G2421" s="15" t="s">
        <v>4970</v>
      </c>
      <c r="H2421" s="15" t="s">
        <v>1534</v>
      </c>
      <c r="I2421" s="17">
        <f>HYPERLINK("https://docs.wto.org/imrd/directdoc.asp?DDFDocuments/q/G/TBTN17/UGA612.pdf","EN")</f>
      </c>
      <c r="J2421" s="17">
        <f>HYPERLINK("https://docs.wto.org/imrd/directdoc.asp?DDFDocuments/r/G/TBTN17/UGA612.pdf","FR")</f>
      </c>
      <c r="K2421" s="17">
        <f>HYPERLINK("https://docs.wto.org/imrd/directdoc.asp?DDFDocuments/s/G/TBTN17/UGA612.pdf","ES")</f>
      </c>
    </row>
    <row r="2422">
      <c r="A2422" s="11" t="s">
        <v>5092</v>
      </c>
      <c r="B2422" s="12" t="s">
        <v>39</v>
      </c>
      <c r="C2422" s="13">
        <v>42795</v>
      </c>
      <c r="D2422" s="14" t="s">
        <v>51</v>
      </c>
      <c r="E2422" s="15" t="s">
        <v>5093</v>
      </c>
      <c r="F2422" s="16"/>
      <c r="G2422" s="15"/>
      <c r="H2422" s="15" t="s">
        <v>54</v>
      </c>
      <c r="I2422" s="17">
        <f>HYPERLINK("https://docs.wto.org/imrd/directdoc.asp?DDFDocuments/t/G/TBTN15/CAN463A1.DOC","EN")</f>
      </c>
      <c r="J2422" s="17">
        <f>HYPERLINK("https://docs.wto.org/imrd/directdoc.asp?DDFDocuments/u/G/TBTN15/CAN463A1.DOC","FR")</f>
      </c>
      <c r="K2422" s="17">
        <f>HYPERLINK("https://docs.wto.org/imrd/directdoc.asp?DDFDocuments/v/G/TBTN15/CAN463A1.DOC","ES")</f>
      </c>
    </row>
    <row r="2423">
      <c r="A2423" s="11" t="s">
        <v>5094</v>
      </c>
      <c r="B2423" s="12" t="s">
        <v>39</v>
      </c>
      <c r="C2423" s="13">
        <v>42795</v>
      </c>
      <c r="D2423" s="14" t="s">
        <v>51</v>
      </c>
      <c r="E2423" s="15" t="s">
        <v>5095</v>
      </c>
      <c r="F2423" s="16"/>
      <c r="G2423" s="15"/>
      <c r="H2423" s="15"/>
      <c r="I2423" s="17">
        <f>HYPERLINK("https://docs.wto.org/imrd/directdoc.asp?DDFDocuments/t/G/TBTN15/CAN464A1.DOC","EN")</f>
      </c>
      <c r="J2423" s="17">
        <f>HYPERLINK("https://docs.wto.org/imrd/directdoc.asp?DDFDocuments/u/G/TBTN15/CAN464A1.DOC","FR")</f>
      </c>
      <c r="K2423" s="17">
        <f>HYPERLINK("https://docs.wto.org/imrd/directdoc.asp?DDFDocuments/v/G/TBTN15/CAN464A1.DOC","ES")</f>
      </c>
    </row>
    <row r="2424">
      <c r="A2424" s="11" t="s">
        <v>5096</v>
      </c>
      <c r="B2424" s="12" t="s">
        <v>39</v>
      </c>
      <c r="C2424" s="13">
        <v>42795</v>
      </c>
      <c r="D2424" s="14" t="s">
        <v>51</v>
      </c>
      <c r="E2424" s="15" t="s">
        <v>5097</v>
      </c>
      <c r="F2424" s="16"/>
      <c r="G2424" s="15" t="s">
        <v>5098</v>
      </c>
      <c r="H2424" s="15" t="s">
        <v>54</v>
      </c>
      <c r="I2424" s="17">
        <f>HYPERLINK("https://docs.wto.org/imrd/directdoc.asp?DDFDocuments/t/G/TBTN17/CAN517A1.DOC","EN")</f>
      </c>
      <c r="J2424" s="17">
        <f>HYPERLINK("https://docs.wto.org/imrd/directdoc.asp?DDFDocuments/u/G/TBTN17/CAN517A1.DOC","FR")</f>
      </c>
      <c r="K2424" s="17">
        <f>HYPERLINK("https://docs.wto.org/imrd/directdoc.asp?DDFDocuments/v/G/TBTN17/CAN517A1.DOC","ES")</f>
      </c>
    </row>
    <row r="2425">
      <c r="A2425" s="11" t="s">
        <v>5099</v>
      </c>
      <c r="B2425" s="12" t="s">
        <v>50</v>
      </c>
      <c r="C2425" s="13">
        <v>42795</v>
      </c>
      <c r="D2425" s="14" t="s">
        <v>51</v>
      </c>
      <c r="E2425" s="15" t="s">
        <v>2018</v>
      </c>
      <c r="F2425" s="16" t="s">
        <v>5100</v>
      </c>
      <c r="G2425" s="15" t="s">
        <v>1126</v>
      </c>
      <c r="H2425" s="15" t="s">
        <v>59</v>
      </c>
      <c r="I2425" s="17">
        <f>HYPERLINK("https://docs.wto.org/imrd/directdoc.asp?DDFDocuments/q/G/TBTN17/COL222A1.pdf","EN")</f>
      </c>
      <c r="J2425" s="17">
        <f>HYPERLINK("https://docs.wto.org/imrd/directdoc.asp?DDFDocuments/r/G/TBTN17/COL222A1.pdf","FR")</f>
      </c>
      <c r="K2425" s="17">
        <f>HYPERLINK("https://docs.wto.org/imrd/directdoc.asp?DDFDocuments/s/G/TBTN17/COL222A1.pdf","ES")</f>
      </c>
    </row>
    <row r="2426">
      <c r="A2426" s="11" t="s">
        <v>5101</v>
      </c>
      <c r="B2426" s="12" t="s">
        <v>292</v>
      </c>
      <c r="C2426" s="13">
        <v>42795</v>
      </c>
      <c r="D2426" s="14" t="s">
        <v>13</v>
      </c>
      <c r="E2426" s="15" t="s">
        <v>5102</v>
      </c>
      <c r="F2426" s="16"/>
      <c r="G2426" s="15"/>
      <c r="H2426" s="15" t="s">
        <v>16</v>
      </c>
      <c r="I2426" s="17">
        <f>HYPERLINK("https://docs.wto.org/imrd/directdoc.asp?DDFDocuments/t/G/TBTN17/JPN548.DOC","EN")</f>
      </c>
      <c r="J2426" s="17">
        <f>HYPERLINK("https://docs.wto.org/imrd/directdoc.asp?DDFDocuments/u/G/TBTN17/JPN548.DOC","FR")</f>
      </c>
      <c r="K2426" s="17">
        <f>HYPERLINK("https://docs.wto.org/imrd/directdoc.asp?DDFDocuments/v/G/TBTN17/JPN548.DOC","ES")</f>
      </c>
    </row>
    <row r="2427">
      <c r="A2427" s="11" t="s">
        <v>5103</v>
      </c>
      <c r="B2427" s="12" t="s">
        <v>44</v>
      </c>
      <c r="C2427" s="13">
        <v>42795</v>
      </c>
      <c r="D2427" s="14" t="s">
        <v>51</v>
      </c>
      <c r="E2427" s="15"/>
      <c r="F2427" s="16"/>
      <c r="G2427" s="15"/>
      <c r="H2427" s="15" t="s">
        <v>81</v>
      </c>
      <c r="I2427" s="17">
        <f>HYPERLINK("https://docs.wto.org/imrd/directdoc.asp?DDFDocuments/t/G/TBTN11/MEX222A3.DOC","EN")</f>
      </c>
      <c r="J2427" s="17">
        <f>HYPERLINK("https://docs.wto.org/imrd/directdoc.asp?DDFDocuments/u/G/TBTN11/MEX222A3.DOC","FR")</f>
      </c>
      <c r="K2427" s="17">
        <f>HYPERLINK("https://docs.wto.org/imrd/directdoc.asp?DDFDocuments/v/G/TBTN11/MEX222A3.DOC","ES")</f>
      </c>
    </row>
    <row r="2428">
      <c r="A2428" s="11" t="s">
        <v>5104</v>
      </c>
      <c r="B2428" s="12" t="s">
        <v>44</v>
      </c>
      <c r="C2428" s="13">
        <v>42795</v>
      </c>
      <c r="D2428" s="14" t="s">
        <v>51</v>
      </c>
      <c r="E2428" s="15"/>
      <c r="F2428" s="16" t="s">
        <v>1167</v>
      </c>
      <c r="G2428" s="15"/>
      <c r="H2428" s="15" t="s">
        <v>81</v>
      </c>
      <c r="I2428" s="17">
        <f>HYPERLINK("https://docs.wto.org/imrd/directdoc.asp?DDFDocuments/t/G/TBTN15/MEX279A1.DOC","EN")</f>
      </c>
      <c r="J2428" s="17">
        <f>HYPERLINK("https://docs.wto.org/imrd/directdoc.asp?DDFDocuments/u/G/TBTN15/MEX279A1.DOC","FR")</f>
      </c>
      <c r="K2428" s="17">
        <f>HYPERLINK("https://docs.wto.org/imrd/directdoc.asp?DDFDocuments/v/G/TBTN15/MEX279A1.DOC","ES")</f>
      </c>
    </row>
    <row r="2429">
      <c r="A2429" s="11" t="s">
        <v>5105</v>
      </c>
      <c r="B2429" s="12" t="s">
        <v>44</v>
      </c>
      <c r="C2429" s="13">
        <v>42795</v>
      </c>
      <c r="D2429" s="14" t="s">
        <v>51</v>
      </c>
      <c r="E2429" s="15" t="s">
        <v>5106</v>
      </c>
      <c r="F2429" s="16" t="s">
        <v>2062</v>
      </c>
      <c r="G2429" s="15" t="s">
        <v>4540</v>
      </c>
      <c r="H2429" s="15" t="s">
        <v>54</v>
      </c>
      <c r="I2429" s="17">
        <f>HYPERLINK("https://docs.wto.org/imrd/directdoc.asp?DDFDocuments/t/G/TBTN16/MEX301A2.DOC","EN")</f>
      </c>
      <c r="J2429" s="17">
        <f>HYPERLINK("https://docs.wto.org/imrd/directdoc.asp?DDFDocuments/u/G/TBTN16/MEX301A2.DOC","FR")</f>
      </c>
      <c r="K2429" s="17">
        <f>HYPERLINK("https://docs.wto.org/imrd/directdoc.asp?DDFDocuments/v/G/TBTN16/MEX301A2.DOC","ES")</f>
      </c>
    </row>
    <row r="2430">
      <c r="A2430" s="11" t="s">
        <v>5107</v>
      </c>
      <c r="B2430" s="12" t="s">
        <v>2796</v>
      </c>
      <c r="C2430" s="13">
        <v>42795</v>
      </c>
      <c r="D2430" s="14" t="s">
        <v>13</v>
      </c>
      <c r="E2430" s="15" t="s">
        <v>5108</v>
      </c>
      <c r="F2430" s="16"/>
      <c r="G2430" s="15"/>
      <c r="H2430" s="15" t="s">
        <v>198</v>
      </c>
      <c r="I2430" s="17">
        <f>HYPERLINK("https://docs.wto.org/imrd/directdoc.asp?DDFDocuments/t/G/TBTN17/RUS82.DOC","EN")</f>
      </c>
      <c r="J2430" s="17">
        <f>HYPERLINK("https://docs.wto.org/imrd/directdoc.asp?DDFDocuments/u/G/TBTN17/RUS82.DOC","FR")</f>
      </c>
      <c r="K2430" s="17">
        <f>HYPERLINK("https://docs.wto.org/imrd/directdoc.asp?DDFDocuments/v/G/TBTN17/RUS82.DOC","ES")</f>
      </c>
    </row>
    <row r="2431">
      <c r="A2431" s="11" t="s">
        <v>5109</v>
      </c>
      <c r="B2431" s="12" t="s">
        <v>83</v>
      </c>
      <c r="C2431" s="13">
        <v>42794</v>
      </c>
      <c r="D2431" s="14" t="s">
        <v>13</v>
      </c>
      <c r="E2431" s="15" t="s">
        <v>5110</v>
      </c>
      <c r="F2431" s="16"/>
      <c r="G2431" s="15"/>
      <c r="H2431" s="15" t="s">
        <v>16</v>
      </c>
      <c r="I2431" s="17">
        <f>HYPERLINK("https://docs.wto.org/imrd/directdoc.asp?DDFDocuments/t/G/TBTN17/BRA708.DOC","EN")</f>
      </c>
      <c r="J2431" s="17">
        <f>HYPERLINK("https://docs.wto.org/imrd/directdoc.asp?DDFDocuments/u/G/TBTN17/BRA708.DOC","FR")</f>
      </c>
      <c r="K2431" s="17">
        <f>HYPERLINK("https://docs.wto.org/imrd/directdoc.asp?DDFDocuments/v/G/TBTN17/BRA708.DOC","ES")</f>
      </c>
    </row>
    <row r="2432">
      <c r="A2432" s="11" t="s">
        <v>5111</v>
      </c>
      <c r="B2432" s="12" t="s">
        <v>56</v>
      </c>
      <c r="C2432" s="13">
        <v>42794</v>
      </c>
      <c r="D2432" s="14" t="s">
        <v>13</v>
      </c>
      <c r="E2432" s="15" t="s">
        <v>5112</v>
      </c>
      <c r="F2432" s="16"/>
      <c r="G2432" s="15" t="s">
        <v>5113</v>
      </c>
      <c r="H2432" s="15" t="s">
        <v>68</v>
      </c>
      <c r="I2432" s="17">
        <f>HYPERLINK("https://docs.wto.org/imrd/directdoc.asp?DDFDocuments/t/G/TBTN17/USA1275.DOC","EN")</f>
      </c>
      <c r="J2432" s="17">
        <f>HYPERLINK("https://docs.wto.org/imrd/directdoc.asp?DDFDocuments/u/G/TBTN17/USA1275.DOC","FR")</f>
      </c>
      <c r="K2432" s="17">
        <f>HYPERLINK("https://docs.wto.org/imrd/directdoc.asp?DDFDocuments/v/G/TBTN17/USA1275.DOC","ES")</f>
      </c>
    </row>
    <row r="2433">
      <c r="A2433" s="11" t="s">
        <v>5114</v>
      </c>
      <c r="B2433" s="12" t="s">
        <v>56</v>
      </c>
      <c r="C2433" s="13">
        <v>42794</v>
      </c>
      <c r="D2433" s="14" t="s">
        <v>13</v>
      </c>
      <c r="E2433" s="15" t="s">
        <v>5115</v>
      </c>
      <c r="F2433" s="16"/>
      <c r="G2433" s="15" t="s">
        <v>67</v>
      </c>
      <c r="H2433" s="15" t="s">
        <v>68</v>
      </c>
      <c r="I2433" s="17">
        <f>HYPERLINK("https://docs.wto.org/imrd/directdoc.asp?DDFDocuments/q/G/TBTN17/USA1276.pdf","EN")</f>
      </c>
      <c r="J2433" s="17">
        <f>HYPERLINK("https://docs.wto.org/imrd/directdoc.asp?DDFDocuments/r/G/TBTN17/USA1276.pdf","FR")</f>
      </c>
      <c r="K2433" s="17">
        <f>HYPERLINK("https://docs.wto.org/imrd/directdoc.asp?DDFDocuments/s/G/TBTN17/USA1276.pdf","ES")</f>
      </c>
    </row>
    <row r="2434">
      <c r="A2434" s="11" t="s">
        <v>5116</v>
      </c>
      <c r="B2434" s="12" t="s">
        <v>56</v>
      </c>
      <c r="C2434" s="13">
        <v>42794</v>
      </c>
      <c r="D2434" s="14" t="s">
        <v>13</v>
      </c>
      <c r="E2434" s="15" t="s">
        <v>5115</v>
      </c>
      <c r="F2434" s="16"/>
      <c r="G2434" s="15" t="s">
        <v>67</v>
      </c>
      <c r="H2434" s="15" t="s">
        <v>68</v>
      </c>
      <c r="I2434" s="17">
        <f>HYPERLINK("https://docs.wto.org/imrd/directdoc.asp?DDFDocuments/q/G/TBTN17/USA1277.pdf","EN")</f>
      </c>
      <c r="J2434" s="17">
        <f>HYPERLINK("https://docs.wto.org/imrd/directdoc.asp?DDFDocuments/r/G/TBTN17/USA1277.pdf","FR")</f>
      </c>
      <c r="K2434" s="17">
        <f>HYPERLINK("https://docs.wto.org/imrd/directdoc.asp?DDFDocuments/s/G/TBTN17/USA1277.pdf","ES")</f>
      </c>
    </row>
    <row r="2435">
      <c r="A2435" s="11" t="s">
        <v>5117</v>
      </c>
      <c r="B2435" s="12" t="s">
        <v>56</v>
      </c>
      <c r="C2435" s="13">
        <v>42794</v>
      </c>
      <c r="D2435" s="14" t="s">
        <v>13</v>
      </c>
      <c r="E2435" s="15" t="s">
        <v>5118</v>
      </c>
      <c r="F2435" s="16"/>
      <c r="G2435" s="15" t="s">
        <v>5119</v>
      </c>
      <c r="H2435" s="15" t="s">
        <v>68</v>
      </c>
      <c r="I2435" s="17">
        <f>HYPERLINK("https://docs.wto.org/imrd/directdoc.asp?DDFDocuments/t/G/TBTN17/USA1278.DOC","EN")</f>
      </c>
      <c r="J2435" s="17">
        <f>HYPERLINK("https://docs.wto.org/imrd/directdoc.asp?DDFDocuments/u/G/TBTN17/USA1278.DOC","FR")</f>
      </c>
      <c r="K2435" s="17">
        <f>HYPERLINK("https://docs.wto.org/imrd/directdoc.asp?DDFDocuments/v/G/TBTN17/USA1278.DOC","ES")</f>
      </c>
    </row>
    <row r="2436">
      <c r="A2436" s="11" t="s">
        <v>5120</v>
      </c>
      <c r="B2436" s="12" t="s">
        <v>56</v>
      </c>
      <c r="C2436" s="13">
        <v>42794</v>
      </c>
      <c r="D2436" s="14" t="s">
        <v>13</v>
      </c>
      <c r="E2436" s="15" t="s">
        <v>5121</v>
      </c>
      <c r="F2436" s="16"/>
      <c r="G2436" s="15" t="s">
        <v>5122</v>
      </c>
      <c r="H2436" s="15" t="s">
        <v>68</v>
      </c>
      <c r="I2436" s="17">
        <f>HYPERLINK("https://docs.wto.org/imrd/directdoc.asp?DDFDocuments/t/G/TBTN17/USA1279.DOC","EN")</f>
      </c>
      <c r="J2436" s="17">
        <f>HYPERLINK("https://docs.wto.org/imrd/directdoc.asp?DDFDocuments/u/G/TBTN17/USA1279.DOC","FR")</f>
      </c>
      <c r="K2436" s="17">
        <f>HYPERLINK("https://docs.wto.org/imrd/directdoc.asp?DDFDocuments/v/G/TBTN17/USA1279.DOC","ES")</f>
      </c>
    </row>
    <row r="2437">
      <c r="A2437" s="11" t="s">
        <v>5123</v>
      </c>
      <c r="B2437" s="12" t="s">
        <v>248</v>
      </c>
      <c r="C2437" s="13">
        <v>42793</v>
      </c>
      <c r="D2437" s="14" t="s">
        <v>13</v>
      </c>
      <c r="E2437" s="15" t="s">
        <v>5124</v>
      </c>
      <c r="F2437" s="16"/>
      <c r="G2437" s="15" t="s">
        <v>243</v>
      </c>
      <c r="H2437" s="15" t="s">
        <v>16</v>
      </c>
      <c r="I2437" s="17">
        <f>HYPERLINK("https://docs.wto.org/imrd/directdoc.asp?DDFDocuments/t/G/TBTN17/CHN1198.DOC","EN")</f>
      </c>
      <c r="J2437" s="17">
        <f>HYPERLINK("https://docs.wto.org/imrd/directdoc.asp?DDFDocuments/u/G/TBTN17/CHN1198.DOC","FR")</f>
      </c>
      <c r="K2437" s="17">
        <f>HYPERLINK("https://docs.wto.org/imrd/directdoc.asp?DDFDocuments/v/G/TBTN17/CHN1198.DOC","ES")</f>
      </c>
    </row>
    <row r="2438">
      <c r="A2438" s="11" t="s">
        <v>5125</v>
      </c>
      <c r="B2438" s="12" t="s">
        <v>369</v>
      </c>
      <c r="C2438" s="13">
        <v>42793</v>
      </c>
      <c r="D2438" s="14" t="s">
        <v>13</v>
      </c>
      <c r="E2438" s="15" t="s">
        <v>5126</v>
      </c>
      <c r="F2438" s="16" t="s">
        <v>5127</v>
      </c>
      <c r="G2438" s="15"/>
      <c r="H2438" s="15" t="s">
        <v>142</v>
      </c>
      <c r="I2438" s="17">
        <f>HYPERLINK("https://docs.wto.org/imrd/directdoc.asp?DDFDocuments/q/G/TBTN17/ECU331.pdf","EN")</f>
      </c>
      <c r="J2438" s="17">
        <f>HYPERLINK("https://docs.wto.org/imrd/directdoc.asp?DDFDocuments/r/G/TBTN17/ECU331.pdf","FR")</f>
      </c>
      <c r="K2438" s="17">
        <f>HYPERLINK("https://docs.wto.org/imrd/directdoc.asp?DDFDocuments/s/G/TBTN17/ECU331.pdf","ES")</f>
      </c>
    </row>
    <row r="2439">
      <c r="A2439" s="11" t="s">
        <v>5128</v>
      </c>
      <c r="B2439" s="12" t="s">
        <v>171</v>
      </c>
      <c r="C2439" s="13">
        <v>42793</v>
      </c>
      <c r="D2439" s="14" t="s">
        <v>13</v>
      </c>
      <c r="E2439" s="15" t="s">
        <v>5129</v>
      </c>
      <c r="F2439" s="16" t="s">
        <v>1510</v>
      </c>
      <c r="G2439" s="15" t="s">
        <v>1469</v>
      </c>
      <c r="H2439" s="15" t="s">
        <v>20</v>
      </c>
      <c r="I2439" s="17">
        <f>HYPERLINK("https://docs.wto.org/imrd/directdoc.asp?DDFDocuments/t/G/TBTN17/TZA75.DOC","EN")</f>
      </c>
      <c r="J2439" s="17">
        <f>HYPERLINK("https://docs.wto.org/imrd/directdoc.asp?DDFDocuments/u/G/TBTN17/TZA75.DOC","FR")</f>
      </c>
      <c r="K2439" s="17">
        <f>HYPERLINK("https://docs.wto.org/imrd/directdoc.asp?DDFDocuments/v/G/TBTN17/TZA75.DOC","ES")</f>
      </c>
    </row>
    <row r="2440">
      <c r="A2440" s="11" t="s">
        <v>5130</v>
      </c>
      <c r="B2440" s="12" t="s">
        <v>171</v>
      </c>
      <c r="C2440" s="13">
        <v>42793</v>
      </c>
      <c r="D2440" s="14" t="s">
        <v>13</v>
      </c>
      <c r="E2440" s="15" t="s">
        <v>5129</v>
      </c>
      <c r="F2440" s="16"/>
      <c r="G2440" s="15" t="s">
        <v>1469</v>
      </c>
      <c r="H2440" s="15" t="s">
        <v>20</v>
      </c>
      <c r="I2440" s="17">
        <f>HYPERLINK("https://docs.wto.org/imrd/directdoc.asp?DDFDocuments/t/G/TBTN17/TZA76.DOC","EN")</f>
      </c>
      <c r="J2440" s="17">
        <f>HYPERLINK("https://docs.wto.org/imrd/directdoc.asp?DDFDocuments/u/G/TBTN17/TZA76.DOC","FR")</f>
      </c>
      <c r="K2440" s="17">
        <f>HYPERLINK("https://docs.wto.org/imrd/directdoc.asp?DDFDocuments/v/G/TBTN17/TZA76.DOC","ES")</f>
      </c>
    </row>
    <row r="2441">
      <c r="A2441" s="11" t="s">
        <v>5131</v>
      </c>
      <c r="B2441" s="12" t="s">
        <v>171</v>
      </c>
      <c r="C2441" s="13">
        <v>42793</v>
      </c>
      <c r="D2441" s="14" t="s">
        <v>13</v>
      </c>
      <c r="E2441" s="15" t="s">
        <v>5129</v>
      </c>
      <c r="F2441" s="16"/>
      <c r="G2441" s="15" t="s">
        <v>1469</v>
      </c>
      <c r="H2441" s="15" t="s">
        <v>20</v>
      </c>
      <c r="I2441" s="17">
        <f>HYPERLINK("https://docs.wto.org/imrd/directdoc.asp?DDFDocuments/t/G/TBTN17/TZA77.DOC","EN")</f>
      </c>
      <c r="J2441" s="17">
        <f>HYPERLINK("https://docs.wto.org/imrd/directdoc.asp?DDFDocuments/u/G/TBTN17/TZA77.DOC","FR")</f>
      </c>
      <c r="K2441" s="17">
        <f>HYPERLINK("https://docs.wto.org/imrd/directdoc.asp?DDFDocuments/v/G/TBTN17/TZA77.DOC","ES")</f>
      </c>
    </row>
    <row r="2442">
      <c r="A2442" s="11" t="s">
        <v>5132</v>
      </c>
      <c r="B2442" s="12" t="s">
        <v>185</v>
      </c>
      <c r="C2442" s="13">
        <v>42793</v>
      </c>
      <c r="D2442" s="14" t="s">
        <v>13</v>
      </c>
      <c r="E2442" s="15" t="s">
        <v>5133</v>
      </c>
      <c r="F2442" s="16" t="s">
        <v>2655</v>
      </c>
      <c r="G2442" s="15" t="s">
        <v>493</v>
      </c>
      <c r="H2442" s="15" t="s">
        <v>4543</v>
      </c>
      <c r="I2442" s="17">
        <f>HYPERLINK("https://docs.wto.org/imrd/directdoc.asp?DDFDocuments/t/G/TBTN17/UGA609.DOC","EN")</f>
      </c>
      <c r="J2442" s="17">
        <f>HYPERLINK("https://docs.wto.org/imrd/directdoc.asp?DDFDocuments/u/G/TBTN17/UGA609.DOC","FR")</f>
      </c>
      <c r="K2442" s="17">
        <f>HYPERLINK("https://docs.wto.org/imrd/directdoc.asp?DDFDocuments/v/G/TBTN17/UGA609.DOC","ES")</f>
      </c>
    </row>
    <row r="2443">
      <c r="A2443" s="11" t="s">
        <v>5134</v>
      </c>
      <c r="B2443" s="12" t="s">
        <v>185</v>
      </c>
      <c r="C2443" s="13">
        <v>42793</v>
      </c>
      <c r="D2443" s="14" t="s">
        <v>13</v>
      </c>
      <c r="E2443" s="15" t="s">
        <v>5135</v>
      </c>
      <c r="F2443" s="16" t="s">
        <v>305</v>
      </c>
      <c r="G2443" s="15" t="s">
        <v>493</v>
      </c>
      <c r="H2443" s="15" t="s">
        <v>4543</v>
      </c>
      <c r="I2443" s="17">
        <f>HYPERLINK("https://docs.wto.org/imrd/directdoc.asp?DDFDocuments/t/G/TBTN17/UGA610.DOC","EN")</f>
      </c>
      <c r="J2443" s="17">
        <f>HYPERLINK("https://docs.wto.org/imrd/directdoc.asp?DDFDocuments/u/G/TBTN17/UGA610.DOC","FR")</f>
      </c>
      <c r="K2443" s="17">
        <f>HYPERLINK("https://docs.wto.org/imrd/directdoc.asp?DDFDocuments/v/G/TBTN17/UGA610.DOC","ES")</f>
      </c>
    </row>
    <row r="2444">
      <c r="A2444" s="11" t="s">
        <v>5136</v>
      </c>
      <c r="B2444" s="12" t="s">
        <v>185</v>
      </c>
      <c r="C2444" s="13">
        <v>42793</v>
      </c>
      <c r="D2444" s="14" t="s">
        <v>13</v>
      </c>
      <c r="E2444" s="15" t="s">
        <v>5137</v>
      </c>
      <c r="F2444" s="16" t="s">
        <v>305</v>
      </c>
      <c r="G2444" s="15" t="s">
        <v>493</v>
      </c>
      <c r="H2444" s="15" t="s">
        <v>4543</v>
      </c>
      <c r="I2444" s="17">
        <f>HYPERLINK("https://docs.wto.org/imrd/directdoc.asp?DDFDocuments/t/G/TBTN17/UGA611.DOC","EN")</f>
      </c>
      <c r="J2444" s="17">
        <f>HYPERLINK("https://docs.wto.org/imrd/directdoc.asp?DDFDocuments/u/G/TBTN17/UGA611.DOC","FR")</f>
      </c>
      <c r="K2444" s="17">
        <f>HYPERLINK("https://docs.wto.org/imrd/directdoc.asp?DDFDocuments/v/G/TBTN17/UGA611.DOC","ES")</f>
      </c>
    </row>
    <row r="2445">
      <c r="A2445" s="11" t="s">
        <v>5138</v>
      </c>
      <c r="B2445" s="12" t="s">
        <v>261</v>
      </c>
      <c r="C2445" s="13">
        <v>42790</v>
      </c>
      <c r="D2445" s="14" t="s">
        <v>51</v>
      </c>
      <c r="E2445" s="15" t="s">
        <v>5139</v>
      </c>
      <c r="F2445" s="16" t="s">
        <v>5140</v>
      </c>
      <c r="G2445" s="15"/>
      <c r="H2445" s="15" t="s">
        <v>5141</v>
      </c>
      <c r="I2445" s="17">
        <f>HYPERLINK("https://docs.wto.org/imrd/directdoc.asp?DDFDocuments/t/G/TBTN10/IDN37A3.DOC","EN")</f>
      </c>
      <c r="J2445" s="17">
        <f>HYPERLINK("https://docs.wto.org/imrd/directdoc.asp?DDFDocuments/u/G/TBTN10/IDN37A3.DOC","FR")</f>
      </c>
      <c r="K2445" s="17">
        <f>HYPERLINK("https://docs.wto.org/imrd/directdoc.asp?DDFDocuments/v/G/TBTN10/IDN37A3.DOC","ES")</f>
      </c>
    </row>
    <row r="2446">
      <c r="A2446" s="11" t="s">
        <v>5142</v>
      </c>
      <c r="B2446" s="12" t="s">
        <v>316</v>
      </c>
      <c r="C2446" s="13">
        <v>42790</v>
      </c>
      <c r="D2446" s="14" t="s">
        <v>13</v>
      </c>
      <c r="E2446" s="15" t="s">
        <v>5143</v>
      </c>
      <c r="F2446" s="16"/>
      <c r="G2446" s="15" t="s">
        <v>91</v>
      </c>
      <c r="H2446" s="15" t="s">
        <v>16</v>
      </c>
      <c r="I2446" s="17">
        <f>HYPERLINK("https://docs.wto.org/imrd/directdoc.asp?DDFDocuments/t/G/TBTN17/ISR942.DOC","EN")</f>
      </c>
      <c r="J2446" s="17">
        <f>HYPERLINK("https://docs.wto.org/imrd/directdoc.asp?DDFDocuments/u/G/TBTN17/ISR942.DOC","FR")</f>
      </c>
      <c r="K2446" s="17">
        <f>HYPERLINK("https://docs.wto.org/imrd/directdoc.asp?DDFDocuments/v/G/TBTN17/ISR942.DOC","ES")</f>
      </c>
    </row>
    <row r="2447">
      <c r="A2447" s="11" t="s">
        <v>5144</v>
      </c>
      <c r="B2447" s="12" t="s">
        <v>1639</v>
      </c>
      <c r="C2447" s="13">
        <v>42790</v>
      </c>
      <c r="D2447" s="14" t="s">
        <v>13</v>
      </c>
      <c r="E2447" s="15" t="s">
        <v>5145</v>
      </c>
      <c r="F2447" s="16"/>
      <c r="G2447" s="15"/>
      <c r="H2447" s="15" t="s">
        <v>16</v>
      </c>
      <c r="I2447" s="17">
        <f>HYPERLINK("https://docs.wto.org/imrd/directdoc.asp?DDFDocuments/t/G/TBTN17/KAZ15.DOC","EN")</f>
      </c>
      <c r="J2447" s="17">
        <f>HYPERLINK("https://docs.wto.org/imrd/directdoc.asp?DDFDocuments/u/G/TBTN17/KAZ15.DOC","FR")</f>
      </c>
      <c r="K2447" s="17">
        <f>HYPERLINK("https://docs.wto.org/imrd/directdoc.asp?DDFDocuments/v/G/TBTN17/KAZ15.DOC","ES")</f>
      </c>
    </row>
    <row r="2448">
      <c r="A2448" s="11" t="s">
        <v>5146</v>
      </c>
      <c r="B2448" s="12" t="s">
        <v>341</v>
      </c>
      <c r="C2448" s="13">
        <v>42790</v>
      </c>
      <c r="D2448" s="14" t="s">
        <v>51</v>
      </c>
      <c r="E2448" s="15" t="s">
        <v>5147</v>
      </c>
      <c r="F2448" s="16"/>
      <c r="G2448" s="15"/>
      <c r="H2448" s="15" t="s">
        <v>54</v>
      </c>
      <c r="I2448" s="17">
        <f>HYPERLINK("https://docs.wto.org/imrd/directdoc.asp?DDFDocuments/t/G/TBTN16/KOR682A1.DOC","EN")</f>
      </c>
      <c r="J2448" s="17">
        <f>HYPERLINK("https://docs.wto.org/imrd/directdoc.asp?DDFDocuments/u/G/TBTN16/KOR682A1.DOC","FR")</f>
      </c>
      <c r="K2448" s="17">
        <f>HYPERLINK("https://docs.wto.org/imrd/directdoc.asp?DDFDocuments/v/G/TBTN16/KOR682A1.DOC","ES")</f>
      </c>
    </row>
    <row r="2449">
      <c r="A2449" s="11" t="s">
        <v>5148</v>
      </c>
      <c r="B2449" s="12" t="s">
        <v>126</v>
      </c>
      <c r="C2449" s="13">
        <v>42790</v>
      </c>
      <c r="D2449" s="14" t="s">
        <v>51</v>
      </c>
      <c r="E2449" s="15" t="s">
        <v>5149</v>
      </c>
      <c r="F2449" s="16"/>
      <c r="G2449" s="15"/>
      <c r="H2449" s="15" t="s">
        <v>59</v>
      </c>
      <c r="I2449" s="17">
        <f>HYPERLINK("https://docs.wto.org/imrd/directdoc.asp?DDFDocuments/t/G/TBTN16/TPKM250A1.DOC","EN")</f>
      </c>
      <c r="J2449" s="17">
        <f>HYPERLINK("https://docs.wto.org/imrd/directdoc.asp?DDFDocuments/u/G/TBTN16/TPKM250A1.DOC","FR")</f>
      </c>
      <c r="K2449" s="17">
        <f>HYPERLINK("https://docs.wto.org/imrd/directdoc.asp?DDFDocuments/v/G/TBTN16/TPKM250A1.DOC","ES")</f>
      </c>
    </row>
    <row r="2450">
      <c r="A2450" s="11" t="s">
        <v>5150</v>
      </c>
      <c r="B2450" s="12" t="s">
        <v>56</v>
      </c>
      <c r="C2450" s="13">
        <v>42790</v>
      </c>
      <c r="D2450" s="14" t="s">
        <v>51</v>
      </c>
      <c r="E2450" s="15" t="s">
        <v>434</v>
      </c>
      <c r="F2450" s="16"/>
      <c r="G2450" s="15" t="s">
        <v>5011</v>
      </c>
      <c r="H2450" s="15" t="s">
        <v>59</v>
      </c>
      <c r="I2450" s="17">
        <f>HYPERLINK("https://docs.wto.org/imrd/directdoc.asp?DDFDocuments/q/G/TBTN16/USA1116A4.pdf","EN")</f>
      </c>
      <c r="J2450" s="17">
        <f>HYPERLINK("https://docs.wto.org/imrd/directdoc.asp?DDFDocuments/r/G/TBTN16/USA1116A4.pdf","FR")</f>
      </c>
      <c r="K2450" s="17">
        <f>HYPERLINK("https://docs.wto.org/imrd/directdoc.asp?DDFDocuments/s/G/TBTN16/USA1116A4.pdf","ES")</f>
      </c>
    </row>
    <row r="2451">
      <c r="A2451" s="11" t="s">
        <v>5151</v>
      </c>
      <c r="B2451" s="12" t="s">
        <v>56</v>
      </c>
      <c r="C2451" s="13">
        <v>42790</v>
      </c>
      <c r="D2451" s="14" t="s">
        <v>51</v>
      </c>
      <c r="E2451" s="15" t="s">
        <v>5152</v>
      </c>
      <c r="F2451" s="16"/>
      <c r="G2451" s="15" t="s">
        <v>5153</v>
      </c>
      <c r="H2451" s="15" t="s">
        <v>54</v>
      </c>
      <c r="I2451" s="17">
        <f>HYPERLINK("https://docs.wto.org/imrd/directdoc.asp?DDFDocuments/t/G/TBTN16/USA1243A1.DOC","EN")</f>
      </c>
      <c r="J2451" s="17">
        <f>HYPERLINK("https://docs.wto.org/imrd/directdoc.asp?DDFDocuments/u/G/TBTN16/USA1243A1.DOC","FR")</f>
      </c>
      <c r="K2451" s="17">
        <f>HYPERLINK("https://docs.wto.org/imrd/directdoc.asp?DDFDocuments/v/G/TBTN16/USA1243A1.DOC","ES")</f>
      </c>
    </row>
    <row r="2452">
      <c r="A2452" s="11" t="s">
        <v>5154</v>
      </c>
      <c r="B2452" s="12" t="s">
        <v>56</v>
      </c>
      <c r="C2452" s="13">
        <v>42790</v>
      </c>
      <c r="D2452" s="14" t="s">
        <v>51</v>
      </c>
      <c r="E2452" s="15" t="s">
        <v>200</v>
      </c>
      <c r="F2452" s="16"/>
      <c r="G2452" s="15" t="s">
        <v>5155</v>
      </c>
      <c r="H2452" s="15" t="s">
        <v>54</v>
      </c>
      <c r="I2452" s="17">
        <f>HYPERLINK("https://docs.wto.org/imrd/directdoc.asp?DDFDocuments/t/G/TBTN17/USA1256A1.DOC","EN")</f>
      </c>
      <c r="J2452" s="17">
        <f>HYPERLINK("https://docs.wto.org/imrd/directdoc.asp?DDFDocuments/u/G/TBTN17/USA1256A1.DOC","FR")</f>
      </c>
      <c r="K2452" s="17">
        <f>HYPERLINK("https://docs.wto.org/imrd/directdoc.asp?DDFDocuments/v/G/TBTN17/USA1256A1.DOC","ES")</f>
      </c>
    </row>
    <row r="2453">
      <c r="A2453" s="11" t="s">
        <v>5156</v>
      </c>
      <c r="B2453" s="12" t="s">
        <v>56</v>
      </c>
      <c r="C2453" s="13">
        <v>42790</v>
      </c>
      <c r="D2453" s="14" t="s">
        <v>51</v>
      </c>
      <c r="E2453" s="15" t="s">
        <v>5157</v>
      </c>
      <c r="F2453" s="16"/>
      <c r="G2453" s="15" t="s">
        <v>5158</v>
      </c>
      <c r="H2453" s="15" t="s">
        <v>59</v>
      </c>
      <c r="I2453" s="17">
        <f>HYPERLINK("https://docs.wto.org/imrd/directdoc.asp?DDFDocuments/t/G/TBTN17/USA1259A1.DOC","EN")</f>
      </c>
      <c r="J2453" s="17">
        <f>HYPERLINK("https://docs.wto.org/imrd/directdoc.asp?DDFDocuments/u/G/TBTN17/USA1259A1.DOC","FR")</f>
      </c>
      <c r="K2453" s="17">
        <f>HYPERLINK("https://docs.wto.org/imrd/directdoc.asp?DDFDocuments/v/G/TBTN17/USA1259A1.DOC","ES")</f>
      </c>
    </row>
    <row r="2454">
      <c r="A2454" s="11" t="s">
        <v>5159</v>
      </c>
      <c r="B2454" s="12" t="s">
        <v>56</v>
      </c>
      <c r="C2454" s="13">
        <v>42790</v>
      </c>
      <c r="D2454" s="14" t="s">
        <v>51</v>
      </c>
      <c r="E2454" s="15" t="s">
        <v>3405</v>
      </c>
      <c r="F2454" s="16"/>
      <c r="G2454" s="15" t="s">
        <v>3406</v>
      </c>
      <c r="H2454" s="15" t="s">
        <v>59</v>
      </c>
      <c r="I2454" s="17">
        <f>HYPERLINK("https://docs.wto.org/imrd/directdoc.asp?DDFDocuments/q/G/TBTN17/USA1262A1.pdf","EN")</f>
      </c>
      <c r="J2454" s="17">
        <f>HYPERLINK("https://docs.wto.org/imrd/directdoc.asp?DDFDocuments/r/G/TBTN17/USA1262A1.pdf","FR")</f>
      </c>
      <c r="K2454" s="17">
        <f>HYPERLINK("https://docs.wto.org/imrd/directdoc.asp?DDFDocuments/s/G/TBTN17/USA1262A1.pdf","ES")</f>
      </c>
    </row>
    <row r="2455">
      <c r="A2455" s="11" t="s">
        <v>5160</v>
      </c>
      <c r="B2455" s="12" t="s">
        <v>56</v>
      </c>
      <c r="C2455" s="13">
        <v>42790</v>
      </c>
      <c r="D2455" s="14" t="s">
        <v>51</v>
      </c>
      <c r="E2455" s="15" t="s">
        <v>5161</v>
      </c>
      <c r="F2455" s="16"/>
      <c r="G2455" s="15" t="s">
        <v>5158</v>
      </c>
      <c r="H2455" s="15" t="s">
        <v>59</v>
      </c>
      <c r="I2455" s="17">
        <f>HYPERLINK("https://docs.wto.org/imrd/directdoc.asp?DDFDocuments/q/G/TBTN17/USA1264A1.pdf","EN")</f>
      </c>
      <c r="J2455" s="17">
        <f>HYPERLINK("https://docs.wto.org/imrd/directdoc.asp?DDFDocuments/r/G/TBTN17/USA1264A1.pdf","FR")</f>
      </c>
      <c r="K2455" s="17">
        <f>HYPERLINK("https://docs.wto.org/imrd/directdoc.asp?DDFDocuments/s/G/TBTN17/USA1264A1.pdf","ES")</f>
      </c>
    </row>
    <row r="2456">
      <c r="A2456" s="11" t="s">
        <v>5162</v>
      </c>
      <c r="B2456" s="12" t="s">
        <v>39</v>
      </c>
      <c r="C2456" s="13">
        <v>42789</v>
      </c>
      <c r="D2456" s="14" t="s">
        <v>13</v>
      </c>
      <c r="E2456" s="15" t="s">
        <v>4461</v>
      </c>
      <c r="F2456" s="16"/>
      <c r="G2456" s="15" t="s">
        <v>164</v>
      </c>
      <c r="H2456" s="15" t="s">
        <v>48</v>
      </c>
      <c r="I2456" s="17">
        <f>HYPERLINK("https://docs.wto.org/imrd/directdoc.asp?DDFDocuments/t/G/TBTN17/CAN518.DOC","EN")</f>
      </c>
      <c r="J2456" s="17">
        <f>HYPERLINK("https://docs.wto.org/imrd/directdoc.asp?DDFDocuments/u/G/TBTN17/CAN518.DOC","FR")</f>
      </c>
      <c r="K2456" s="17">
        <f>HYPERLINK("https://docs.wto.org/imrd/directdoc.asp?DDFDocuments/v/G/TBTN17/CAN518.DOC","ES")</f>
      </c>
    </row>
    <row r="2457">
      <c r="A2457" s="11" t="s">
        <v>5163</v>
      </c>
      <c r="B2457" s="12" t="s">
        <v>309</v>
      </c>
      <c r="C2457" s="13">
        <v>42789</v>
      </c>
      <c r="D2457" s="14" t="s">
        <v>13</v>
      </c>
      <c r="E2457" s="15" t="s">
        <v>5164</v>
      </c>
      <c r="F2457" s="16"/>
      <c r="G2457" s="15"/>
      <c r="H2457" s="15" t="s">
        <v>68</v>
      </c>
      <c r="I2457" s="17">
        <f>HYPERLINK("https://docs.wto.org/imrd/directdoc.asp?DDFDocuments/t/G/TBTN17/CHL388.DOC","EN")</f>
      </c>
      <c r="J2457" s="17">
        <f>HYPERLINK("https://docs.wto.org/imrd/directdoc.asp?DDFDocuments/u/G/TBTN17/CHL388.DOC","FR")</f>
      </c>
      <c r="K2457" s="17">
        <f>HYPERLINK("https://docs.wto.org/imrd/directdoc.asp?DDFDocuments/v/G/TBTN17/CHL388.DOC","ES")</f>
      </c>
    </row>
    <row r="2458">
      <c r="A2458" s="11" t="s">
        <v>5165</v>
      </c>
      <c r="B2458" s="12" t="s">
        <v>309</v>
      </c>
      <c r="C2458" s="13">
        <v>42789</v>
      </c>
      <c r="D2458" s="14" t="s">
        <v>13</v>
      </c>
      <c r="E2458" s="15" t="s">
        <v>5166</v>
      </c>
      <c r="F2458" s="16"/>
      <c r="G2458" s="15"/>
      <c r="H2458" s="15" t="s">
        <v>68</v>
      </c>
      <c r="I2458" s="17">
        <f>HYPERLINK("https://docs.wto.org/imrd/directdoc.asp?DDFDocuments/t/G/TBTN17/CHL389.DOC","EN")</f>
      </c>
      <c r="J2458" s="17">
        <f>HYPERLINK("https://docs.wto.org/imrd/directdoc.asp?DDFDocuments/u/G/TBTN17/CHL389.DOC","FR")</f>
      </c>
      <c r="K2458" s="17">
        <f>HYPERLINK("https://docs.wto.org/imrd/directdoc.asp?DDFDocuments/v/G/TBTN17/CHL389.DOC","ES")</f>
      </c>
    </row>
    <row r="2459">
      <c r="A2459" s="11" t="s">
        <v>5167</v>
      </c>
      <c r="B2459" s="12" t="s">
        <v>309</v>
      </c>
      <c r="C2459" s="13">
        <v>42789</v>
      </c>
      <c r="D2459" s="14" t="s">
        <v>13</v>
      </c>
      <c r="E2459" s="15" t="s">
        <v>5168</v>
      </c>
      <c r="F2459" s="16"/>
      <c r="G2459" s="15"/>
      <c r="H2459" s="15" t="s">
        <v>68</v>
      </c>
      <c r="I2459" s="17">
        <f>HYPERLINK("https://docs.wto.org/imrd/directdoc.asp?DDFDocuments/t/G/TBTN17/CHL390.DOC","EN")</f>
      </c>
      <c r="J2459" s="17">
        <f>HYPERLINK("https://docs.wto.org/imrd/directdoc.asp?DDFDocuments/u/G/TBTN17/CHL390.DOC","FR")</f>
      </c>
      <c r="K2459" s="17">
        <f>HYPERLINK("https://docs.wto.org/imrd/directdoc.asp?DDFDocuments/v/G/TBTN17/CHL390.DOC","ES")</f>
      </c>
    </row>
    <row r="2460">
      <c r="A2460" s="11" t="s">
        <v>5169</v>
      </c>
      <c r="B2460" s="12" t="s">
        <v>309</v>
      </c>
      <c r="C2460" s="13">
        <v>42789</v>
      </c>
      <c r="D2460" s="14" t="s">
        <v>13</v>
      </c>
      <c r="E2460" s="15" t="s">
        <v>5170</v>
      </c>
      <c r="F2460" s="16"/>
      <c r="G2460" s="15"/>
      <c r="H2460" s="15" t="s">
        <v>68</v>
      </c>
      <c r="I2460" s="17">
        <f>HYPERLINK("https://docs.wto.org/imrd/directdoc.asp?DDFDocuments/t/G/TBTN17/CHL391.DOC","EN")</f>
      </c>
      <c r="J2460" s="17">
        <f>HYPERLINK("https://docs.wto.org/imrd/directdoc.asp?DDFDocuments/u/G/TBTN17/CHL391.DOC","FR")</f>
      </c>
      <c r="K2460" s="17">
        <f>HYPERLINK("https://docs.wto.org/imrd/directdoc.asp?DDFDocuments/v/G/TBTN17/CHL391.DOC","ES")</f>
      </c>
    </row>
    <row r="2461">
      <c r="A2461" s="11" t="s">
        <v>5171</v>
      </c>
      <c r="B2461" s="12" t="s">
        <v>309</v>
      </c>
      <c r="C2461" s="13">
        <v>42789</v>
      </c>
      <c r="D2461" s="14" t="s">
        <v>13</v>
      </c>
      <c r="E2461" s="15" t="s">
        <v>5172</v>
      </c>
      <c r="F2461" s="16"/>
      <c r="G2461" s="15"/>
      <c r="H2461" s="15" t="s">
        <v>16</v>
      </c>
      <c r="I2461" s="17">
        <f>HYPERLINK("https://docs.wto.org/imrd/directdoc.asp?DDFDocuments/t/G/TBTN17/CHL392.DOC","EN")</f>
      </c>
      <c r="J2461" s="17">
        <f>HYPERLINK("https://docs.wto.org/imrd/directdoc.asp?DDFDocuments/u/G/TBTN17/CHL392.DOC","FR")</f>
      </c>
      <c r="K2461" s="17">
        <f>HYPERLINK("https://docs.wto.org/imrd/directdoc.asp?DDFDocuments/v/G/TBTN17/CHL392.DOC","ES")</f>
      </c>
    </row>
    <row r="2462">
      <c r="A2462" s="11" t="s">
        <v>5173</v>
      </c>
      <c r="B2462" s="12" t="s">
        <v>50</v>
      </c>
      <c r="C2462" s="13">
        <v>42789</v>
      </c>
      <c r="D2462" s="14" t="s">
        <v>51</v>
      </c>
      <c r="E2462" s="15" t="s">
        <v>5174</v>
      </c>
      <c r="F2462" s="16"/>
      <c r="G2462" s="15"/>
      <c r="H2462" s="15" t="s">
        <v>5175</v>
      </c>
      <c r="I2462" s="17">
        <f>HYPERLINK("https://docs.wto.org/imrd/directdoc.asp?DDFDocuments/t/G/TBTN15/COL213A1.DOC","EN")</f>
      </c>
      <c r="J2462" s="17">
        <f>HYPERLINK("https://docs.wto.org/imrd/directdoc.asp?DDFDocuments/u/G/TBTN15/COL213A1.DOC","FR")</f>
      </c>
      <c r="K2462" s="17">
        <f>HYPERLINK("https://docs.wto.org/imrd/directdoc.asp?DDFDocuments/v/G/TBTN15/COL213A1.DOC","ES")</f>
      </c>
    </row>
    <row r="2463">
      <c r="A2463" s="11" t="s">
        <v>5176</v>
      </c>
      <c r="B2463" s="12" t="s">
        <v>89</v>
      </c>
      <c r="C2463" s="13">
        <v>42789</v>
      </c>
      <c r="D2463" s="14" t="s">
        <v>13</v>
      </c>
      <c r="E2463" s="15" t="s">
        <v>428</v>
      </c>
      <c r="F2463" s="16"/>
      <c r="G2463" s="15"/>
      <c r="H2463" s="15" t="s">
        <v>16</v>
      </c>
      <c r="I2463" s="17">
        <f>HYPERLINK("https://docs.wto.org/imrd/directdoc.asp?DDFDocuments/t/G/TBTN17/EU457.DOC","EN")</f>
      </c>
      <c r="J2463" s="17">
        <f>HYPERLINK("https://docs.wto.org/imrd/directdoc.asp?DDFDocuments/u/G/TBTN17/EU457.DOC","FR")</f>
      </c>
      <c r="K2463" s="17">
        <f>HYPERLINK("https://docs.wto.org/imrd/directdoc.asp?DDFDocuments/v/G/TBTN17/EU457.DOC","ES")</f>
      </c>
    </row>
    <row r="2464">
      <c r="A2464" s="11" t="s">
        <v>5177</v>
      </c>
      <c r="B2464" s="12" t="s">
        <v>1226</v>
      </c>
      <c r="C2464" s="13">
        <v>42789</v>
      </c>
      <c r="D2464" s="14" t="s">
        <v>51</v>
      </c>
      <c r="E2464" s="15"/>
      <c r="F2464" s="16"/>
      <c r="G2464" s="15"/>
      <c r="H2464" s="15" t="s">
        <v>1693</v>
      </c>
      <c r="I2464" s="17">
        <f>HYPERLINK("https://docs.wto.org/imrd/directdoc.asp?DDFDocuments/t/G/TBTN16/SLV192A1.DOC","EN")</f>
      </c>
      <c r="J2464" s="17">
        <f>HYPERLINK("https://docs.wto.org/imrd/directdoc.asp?DDFDocuments/u/G/TBTN16/SLV192A1.DOC","FR")</f>
      </c>
      <c r="K2464" s="17">
        <f>HYPERLINK("https://docs.wto.org/imrd/directdoc.asp?DDFDocuments/v/G/TBTN16/SLV192A1.DOC","ES")</f>
      </c>
    </row>
    <row r="2465">
      <c r="A2465" s="11" t="s">
        <v>5178</v>
      </c>
      <c r="B2465" s="12" t="s">
        <v>280</v>
      </c>
      <c r="C2465" s="13">
        <v>42788</v>
      </c>
      <c r="D2465" s="14" t="s">
        <v>13</v>
      </c>
      <c r="E2465" s="15"/>
      <c r="F2465" s="16"/>
      <c r="G2465" s="15"/>
      <c r="H2465" s="15" t="s">
        <v>16</v>
      </c>
      <c r="I2465" s="17">
        <f>HYPERLINK("https://docs.wto.org/imrd/directdoc.asp?DDFDocuments/q/G/TBTN17/ARG316.pdf","EN")</f>
      </c>
      <c r="J2465" s="17">
        <f>HYPERLINK("https://docs.wto.org/imrd/directdoc.asp?DDFDocuments/r/G/TBTN17/ARG316.pdf","FR")</f>
      </c>
      <c r="K2465" s="17">
        <f>HYPERLINK("https://docs.wto.org/imrd/directdoc.asp?DDFDocuments/s/G/TBTN17/ARG316.pdf","ES")</f>
      </c>
    </row>
    <row r="2466">
      <c r="A2466" s="11" t="s">
        <v>5179</v>
      </c>
      <c r="B2466" s="12" t="s">
        <v>280</v>
      </c>
      <c r="C2466" s="13">
        <v>42788</v>
      </c>
      <c r="D2466" s="14" t="s">
        <v>13</v>
      </c>
      <c r="E2466" s="15"/>
      <c r="F2466" s="16"/>
      <c r="G2466" s="15"/>
      <c r="H2466" s="15" t="s">
        <v>1572</v>
      </c>
      <c r="I2466" s="17">
        <f>HYPERLINK("https://docs.wto.org/imrd/directdoc.asp?DDFDocuments/t/G/TBTN17/ARG317.DOC","EN")</f>
      </c>
      <c r="J2466" s="17">
        <f>HYPERLINK("https://docs.wto.org/imrd/directdoc.asp?DDFDocuments/u/G/TBTN17/ARG317.DOC","FR")</f>
      </c>
      <c r="K2466" s="17">
        <f>HYPERLINK("https://docs.wto.org/imrd/directdoc.asp?DDFDocuments/v/G/TBTN17/ARG317.DOC","ES")</f>
      </c>
    </row>
    <row r="2467">
      <c r="A2467" s="11" t="s">
        <v>5180</v>
      </c>
      <c r="B2467" s="12" t="s">
        <v>83</v>
      </c>
      <c r="C2467" s="13">
        <v>42788</v>
      </c>
      <c r="D2467" s="14" t="s">
        <v>13</v>
      </c>
      <c r="E2467" s="15" t="s">
        <v>5181</v>
      </c>
      <c r="F2467" s="16" t="s">
        <v>1449</v>
      </c>
      <c r="G2467" s="15"/>
      <c r="H2467" s="15" t="s">
        <v>102</v>
      </c>
      <c r="I2467" s="17">
        <f>HYPERLINK("https://docs.wto.org/imrd/directdoc.asp?DDFDocuments/t/G/TBTN17/BRA706.DOC","EN")</f>
      </c>
      <c r="J2467" s="17">
        <f>HYPERLINK("https://docs.wto.org/imrd/directdoc.asp?DDFDocuments/u/G/TBTN17/BRA706.DOC","FR")</f>
      </c>
      <c r="K2467" s="17">
        <f>HYPERLINK("https://docs.wto.org/imrd/directdoc.asp?DDFDocuments/v/G/TBTN17/BRA706.DOC","ES")</f>
      </c>
    </row>
    <row r="2468">
      <c r="A2468" s="11" t="s">
        <v>5182</v>
      </c>
      <c r="B2468" s="12" t="s">
        <v>83</v>
      </c>
      <c r="C2468" s="13">
        <v>42788</v>
      </c>
      <c r="D2468" s="14" t="s">
        <v>13</v>
      </c>
      <c r="E2468" s="15" t="s">
        <v>5183</v>
      </c>
      <c r="F2468" s="16" t="s">
        <v>250</v>
      </c>
      <c r="G2468" s="15"/>
      <c r="H2468" s="15" t="s">
        <v>16</v>
      </c>
      <c r="I2468" s="17">
        <f>HYPERLINK("https://docs.wto.org/imrd/directdoc.asp?DDFDocuments/q/G/TBTN17/BRA707.pdf","EN")</f>
      </c>
      <c r="J2468" s="17">
        <f>HYPERLINK("https://docs.wto.org/imrd/directdoc.asp?DDFDocuments/r/G/TBTN17/BRA707.pdf","FR")</f>
      </c>
      <c r="K2468" s="17">
        <f>HYPERLINK("https://docs.wto.org/imrd/directdoc.asp?DDFDocuments/s/G/TBTN17/BRA707.pdf","ES")</f>
      </c>
    </row>
    <row r="2469">
      <c r="A2469" s="11" t="s">
        <v>5184</v>
      </c>
      <c r="B2469" s="12" t="s">
        <v>369</v>
      </c>
      <c r="C2469" s="13">
        <v>42788</v>
      </c>
      <c r="D2469" s="14" t="s">
        <v>51</v>
      </c>
      <c r="E2469" s="15" t="s">
        <v>5185</v>
      </c>
      <c r="F2469" s="16" t="s">
        <v>5186</v>
      </c>
      <c r="G2469" s="15"/>
      <c r="H2469" s="15"/>
      <c r="I2469" s="17">
        <f>HYPERLINK("https://docs.wto.org/imrd/directdoc.asp?DDFDocuments/t/G/TBTN06/ECU11A6.DOC","EN")</f>
      </c>
      <c r="J2469" s="17">
        <f>HYPERLINK("https://docs.wto.org/imrd/directdoc.asp?DDFDocuments/u/G/TBTN06/ECU11A6.DOC","FR")</f>
      </c>
      <c r="K2469" s="17">
        <f>HYPERLINK("https://docs.wto.org/imrd/directdoc.asp?DDFDocuments/v/G/TBTN06/ECU11A6.DOC","ES")</f>
      </c>
    </row>
    <row r="2470">
      <c r="A2470" s="11" t="s">
        <v>5184</v>
      </c>
      <c r="B2470" s="12" t="s">
        <v>369</v>
      </c>
      <c r="C2470" s="13">
        <v>42788</v>
      </c>
      <c r="D2470" s="14" t="s">
        <v>51</v>
      </c>
      <c r="E2470" s="15" t="s">
        <v>5185</v>
      </c>
      <c r="F2470" s="16" t="s">
        <v>5187</v>
      </c>
      <c r="G2470" s="15"/>
      <c r="H2470" s="15"/>
      <c r="I2470" s="17">
        <f>HYPERLINK("https://docs.wto.org/imrd/directdoc.asp?DDFDocuments/q/G/TBTN06/ECU11A6.pdf","EN")</f>
      </c>
      <c r="J2470" s="17">
        <f>HYPERLINK("https://docs.wto.org/imrd/directdoc.asp?DDFDocuments/r/G/TBTN06/ECU11A6.pdf","FR")</f>
      </c>
      <c r="K2470" s="17">
        <f>HYPERLINK("https://docs.wto.org/imrd/directdoc.asp?DDFDocuments/s/G/TBTN06/ECU11A6.pdf","ES")</f>
      </c>
    </row>
    <row r="2471">
      <c r="A2471" s="11" t="s">
        <v>5188</v>
      </c>
      <c r="B2471" s="12" t="s">
        <v>369</v>
      </c>
      <c r="C2471" s="13">
        <v>42788</v>
      </c>
      <c r="D2471" s="14" t="s">
        <v>13</v>
      </c>
      <c r="E2471" s="15" t="s">
        <v>5189</v>
      </c>
      <c r="F2471" s="16" t="s">
        <v>5190</v>
      </c>
      <c r="G2471" s="15" t="s">
        <v>2867</v>
      </c>
      <c r="H2471" s="15" t="s">
        <v>640</v>
      </c>
      <c r="I2471" s="17">
        <f>HYPERLINK("https://docs.wto.org/imrd/directdoc.asp?DDFDocuments/q/G/TBTN17/ECU330.pdf","EN")</f>
      </c>
      <c r="J2471" s="17">
        <f>HYPERLINK("https://docs.wto.org/imrd/directdoc.asp?DDFDocuments/r/G/TBTN17/ECU330.pdf","FR")</f>
      </c>
      <c r="K2471" s="17">
        <f>HYPERLINK("https://docs.wto.org/imrd/directdoc.asp?DDFDocuments/s/G/TBTN17/ECU330.pdf","ES")</f>
      </c>
    </row>
    <row r="2472">
      <c r="A2472" s="11" t="s">
        <v>5191</v>
      </c>
      <c r="B2472" s="12" t="s">
        <v>292</v>
      </c>
      <c r="C2472" s="13">
        <v>42788</v>
      </c>
      <c r="D2472" s="14" t="s">
        <v>13</v>
      </c>
      <c r="E2472" s="15"/>
      <c r="F2472" s="16" t="s">
        <v>3241</v>
      </c>
      <c r="G2472" s="15"/>
      <c r="H2472" s="15" t="s">
        <v>16</v>
      </c>
      <c r="I2472" s="17">
        <f>HYPERLINK("https://docs.wto.org/imrd/directdoc.asp?DDFDocuments/q/G/TBTN17/JPN547.pdf","EN")</f>
      </c>
      <c r="J2472" s="17">
        <f>HYPERLINK("https://docs.wto.org/imrd/directdoc.asp?DDFDocuments/r/G/TBTN17/JPN547.pdf","FR")</f>
      </c>
      <c r="K2472" s="17">
        <f>HYPERLINK("https://docs.wto.org/imrd/directdoc.asp?DDFDocuments/s/G/TBTN17/JPN547.pdf","ES")</f>
      </c>
    </row>
    <row r="2473">
      <c r="A2473" s="11" t="s">
        <v>5192</v>
      </c>
      <c r="B2473" s="12" t="s">
        <v>83</v>
      </c>
      <c r="C2473" s="13">
        <v>42787</v>
      </c>
      <c r="D2473" s="14" t="s">
        <v>51</v>
      </c>
      <c r="E2473" s="15" t="s">
        <v>5193</v>
      </c>
      <c r="F2473" s="16"/>
      <c r="G2473" s="15"/>
      <c r="H2473" s="15" t="s">
        <v>54</v>
      </c>
      <c r="I2473" s="17">
        <f>HYPERLINK("https://docs.wto.org/imrd/directdoc.asp?DDFDocuments/q/G/TBTN09/BRA325R1A1.pdf","EN")</f>
      </c>
      <c r="J2473" s="17">
        <f>HYPERLINK("https://docs.wto.org/imrd/directdoc.asp?DDFDocuments/r/G/TBTN09/BRA325R1A1.pdf","FR")</f>
      </c>
      <c r="K2473" s="17">
        <f>HYPERLINK("https://docs.wto.org/imrd/directdoc.asp?DDFDocuments/s/G/TBTN09/BRA325R1A1.pdf","ES")</f>
      </c>
    </row>
    <row r="2474">
      <c r="A2474" s="11" t="s">
        <v>5194</v>
      </c>
      <c r="B2474" s="12" t="s">
        <v>309</v>
      </c>
      <c r="C2474" s="13">
        <v>42787</v>
      </c>
      <c r="D2474" s="14" t="s">
        <v>51</v>
      </c>
      <c r="E2474" s="15" t="s">
        <v>5195</v>
      </c>
      <c r="F2474" s="16"/>
      <c r="G2474" s="15"/>
      <c r="H2474" s="15" t="s">
        <v>54</v>
      </c>
      <c r="I2474" s="17">
        <f>HYPERLINK("https://docs.wto.org/imrd/directdoc.asp?DDFDocuments/t/G/TBTN16/CHL347A1.DOC","EN")</f>
      </c>
      <c r="J2474" s="17">
        <f>HYPERLINK("https://docs.wto.org/imrd/directdoc.asp?DDFDocuments/u/G/TBTN16/CHL347A1.DOC","FR")</f>
      </c>
      <c r="K2474" s="17">
        <f>HYPERLINK("https://docs.wto.org/imrd/directdoc.asp?DDFDocuments/v/G/TBTN16/CHL347A1.DOC","ES")</f>
      </c>
    </row>
    <row r="2475">
      <c r="A2475" s="11" t="s">
        <v>5196</v>
      </c>
      <c r="B2475" s="12" t="s">
        <v>309</v>
      </c>
      <c r="C2475" s="13">
        <v>42787</v>
      </c>
      <c r="D2475" s="14" t="s">
        <v>51</v>
      </c>
      <c r="E2475" s="15" t="s">
        <v>5197</v>
      </c>
      <c r="F2475" s="16"/>
      <c r="G2475" s="15"/>
      <c r="H2475" s="15" t="s">
        <v>54</v>
      </c>
      <c r="I2475" s="17">
        <f>HYPERLINK("https://docs.wto.org/imrd/directdoc.asp?DDFDocuments/t/G/TBTN16/CHL362A1.DOC","EN")</f>
      </c>
      <c r="J2475" s="17">
        <f>HYPERLINK("https://docs.wto.org/imrd/directdoc.asp?DDFDocuments/u/G/TBTN16/CHL362A1.DOC","FR")</f>
      </c>
      <c r="K2475" s="17">
        <f>HYPERLINK("https://docs.wto.org/imrd/directdoc.asp?DDFDocuments/v/G/TBTN16/CHL362A1.DOC","ES")</f>
      </c>
    </row>
    <row r="2476">
      <c r="A2476" s="11" t="s">
        <v>5198</v>
      </c>
      <c r="B2476" s="12" t="s">
        <v>309</v>
      </c>
      <c r="C2476" s="13">
        <v>42787</v>
      </c>
      <c r="D2476" s="14" t="s">
        <v>51</v>
      </c>
      <c r="E2476" s="15" t="s">
        <v>5199</v>
      </c>
      <c r="F2476" s="16"/>
      <c r="G2476" s="15"/>
      <c r="H2476" s="15" t="s">
        <v>54</v>
      </c>
      <c r="I2476" s="17">
        <f>HYPERLINK("https://docs.wto.org/imrd/directdoc.asp?DDFDocuments/t/G/TBTN16/CHL364A1.DOC","EN")</f>
      </c>
      <c r="J2476" s="17">
        <f>HYPERLINK("https://docs.wto.org/imrd/directdoc.asp?DDFDocuments/u/G/TBTN16/CHL364A1.DOC","FR")</f>
      </c>
      <c r="K2476" s="17">
        <f>HYPERLINK("https://docs.wto.org/imrd/directdoc.asp?DDFDocuments/v/G/TBTN16/CHL364A1.DOC","ES")</f>
      </c>
    </row>
    <row r="2477">
      <c r="A2477" s="11" t="s">
        <v>5200</v>
      </c>
      <c r="B2477" s="12" t="s">
        <v>309</v>
      </c>
      <c r="C2477" s="13">
        <v>42787</v>
      </c>
      <c r="D2477" s="14" t="s">
        <v>51</v>
      </c>
      <c r="E2477" s="15" t="s">
        <v>1189</v>
      </c>
      <c r="F2477" s="16"/>
      <c r="G2477" s="15"/>
      <c r="H2477" s="15" t="s">
        <v>54</v>
      </c>
      <c r="I2477" s="17">
        <f>HYPERLINK("https://docs.wto.org/imrd/directdoc.asp?DDFDocuments/t/G/TBTN16/CHL383A1.DOC","EN")</f>
      </c>
      <c r="J2477" s="17">
        <f>HYPERLINK("https://docs.wto.org/imrd/directdoc.asp?DDFDocuments/u/G/TBTN16/CHL383A1.DOC","FR")</f>
      </c>
      <c r="K2477" s="17">
        <f>HYPERLINK("https://docs.wto.org/imrd/directdoc.asp?DDFDocuments/v/G/TBTN16/CHL383A1.DOC","ES")</f>
      </c>
    </row>
    <row r="2478">
      <c r="A2478" s="11" t="s">
        <v>5201</v>
      </c>
      <c r="B2478" s="12" t="s">
        <v>171</v>
      </c>
      <c r="C2478" s="13">
        <v>42787</v>
      </c>
      <c r="D2478" s="14" t="s">
        <v>13</v>
      </c>
      <c r="E2478" s="15" t="s">
        <v>5202</v>
      </c>
      <c r="F2478" s="16"/>
      <c r="G2478" s="15" t="s">
        <v>22</v>
      </c>
      <c r="H2478" s="15" t="s">
        <v>20</v>
      </c>
      <c r="I2478" s="17">
        <f>HYPERLINK("https://docs.wto.org/imrd/directdoc.asp?DDFDocuments/t/G/TBTN17/TZA71.DOC","EN")</f>
      </c>
      <c r="J2478" s="17">
        <f>HYPERLINK("https://docs.wto.org/imrd/directdoc.asp?DDFDocuments/u/G/TBTN17/TZA71.DOC","FR")</f>
      </c>
      <c r="K2478" s="17">
        <f>HYPERLINK("https://docs.wto.org/imrd/directdoc.asp?DDFDocuments/v/G/TBTN17/TZA71.DOC","ES")</f>
      </c>
    </row>
    <row r="2479">
      <c r="A2479" s="11" t="s">
        <v>5203</v>
      </c>
      <c r="B2479" s="12" t="s">
        <v>171</v>
      </c>
      <c r="C2479" s="13">
        <v>42787</v>
      </c>
      <c r="D2479" s="14" t="s">
        <v>13</v>
      </c>
      <c r="E2479" s="15" t="s">
        <v>5202</v>
      </c>
      <c r="F2479" s="16"/>
      <c r="G2479" s="15"/>
      <c r="H2479" s="15" t="s">
        <v>20</v>
      </c>
      <c r="I2479" s="17">
        <f>HYPERLINK("https://docs.wto.org/imrd/directdoc.asp?DDFDocuments/t/G/TBTN17/TZA72.DOC","EN")</f>
      </c>
      <c r="J2479" s="17">
        <f>HYPERLINK("https://docs.wto.org/imrd/directdoc.asp?DDFDocuments/u/G/TBTN17/TZA72.DOC","FR")</f>
      </c>
      <c r="K2479" s="17">
        <f>HYPERLINK("https://docs.wto.org/imrd/directdoc.asp?DDFDocuments/v/G/TBTN17/TZA72.DOC","ES")</f>
      </c>
    </row>
    <row r="2480">
      <c r="A2480" s="11" t="s">
        <v>5204</v>
      </c>
      <c r="B2480" s="12" t="s">
        <v>171</v>
      </c>
      <c r="C2480" s="13">
        <v>42787</v>
      </c>
      <c r="D2480" s="14" t="s">
        <v>13</v>
      </c>
      <c r="E2480" s="15" t="s">
        <v>5205</v>
      </c>
      <c r="F2480" s="16"/>
      <c r="G2480" s="15" t="s">
        <v>5206</v>
      </c>
      <c r="H2480" s="15" t="s">
        <v>20</v>
      </c>
      <c r="I2480" s="17">
        <f>HYPERLINK("https://docs.wto.org/imrd/directdoc.asp?DDFDocuments/t/G/TBTN17/TZA73.DOC","EN")</f>
      </c>
      <c r="J2480" s="17">
        <f>HYPERLINK("https://docs.wto.org/imrd/directdoc.asp?DDFDocuments/u/G/TBTN17/TZA73.DOC","FR")</f>
      </c>
      <c r="K2480" s="17">
        <f>HYPERLINK("https://docs.wto.org/imrd/directdoc.asp?DDFDocuments/v/G/TBTN17/TZA73.DOC","ES")</f>
      </c>
    </row>
    <row r="2481">
      <c r="A2481" s="11" t="s">
        <v>5207</v>
      </c>
      <c r="B2481" s="12" t="s">
        <v>171</v>
      </c>
      <c r="C2481" s="13">
        <v>42787</v>
      </c>
      <c r="D2481" s="14" t="s">
        <v>13</v>
      </c>
      <c r="E2481" s="15" t="s">
        <v>5208</v>
      </c>
      <c r="F2481" s="16"/>
      <c r="G2481" s="15" t="s">
        <v>1681</v>
      </c>
      <c r="H2481" s="15" t="s">
        <v>20</v>
      </c>
      <c r="I2481" s="17">
        <f>HYPERLINK("https://docs.wto.org/imrd/directdoc.asp?DDFDocuments/t/G/TBTN17/TZA74.DOC","EN")</f>
      </c>
      <c r="J2481" s="17">
        <f>HYPERLINK("https://docs.wto.org/imrd/directdoc.asp?DDFDocuments/u/G/TBTN17/TZA74.DOC","FR")</f>
      </c>
      <c r="K2481" s="17">
        <f>HYPERLINK("https://docs.wto.org/imrd/directdoc.asp?DDFDocuments/v/G/TBTN17/TZA74.DOC","ES")</f>
      </c>
    </row>
    <row r="2482">
      <c r="A2482" s="11" t="s">
        <v>5209</v>
      </c>
      <c r="B2482" s="12" t="s">
        <v>83</v>
      </c>
      <c r="C2482" s="13">
        <v>42786</v>
      </c>
      <c r="D2482" s="14" t="s">
        <v>51</v>
      </c>
      <c r="E2482" s="15" t="s">
        <v>5210</v>
      </c>
      <c r="F2482" s="16" t="s">
        <v>5211</v>
      </c>
      <c r="G2482" s="15"/>
      <c r="H2482" s="15" t="s">
        <v>259</v>
      </c>
      <c r="I2482" s="17">
        <f>HYPERLINK("https://docs.wto.org/imrd/directdoc.asp?DDFDocuments/t/G/TBTN13/BRA562A1.DOC","EN")</f>
      </c>
      <c r="J2482" s="17">
        <f>HYPERLINK("https://docs.wto.org/imrd/directdoc.asp?DDFDocuments/u/G/TBTN13/BRA562A1.DOC","FR")</f>
      </c>
      <c r="K2482" s="17">
        <f>HYPERLINK("https://docs.wto.org/imrd/directdoc.asp?DDFDocuments/v/G/TBTN13/BRA562A1.DOC","ES")</f>
      </c>
    </row>
    <row r="2483">
      <c r="A2483" s="11" t="s">
        <v>5212</v>
      </c>
      <c r="B2483" s="12" t="s">
        <v>83</v>
      </c>
      <c r="C2483" s="13">
        <v>42786</v>
      </c>
      <c r="D2483" s="14" t="s">
        <v>51</v>
      </c>
      <c r="E2483" s="15"/>
      <c r="F2483" s="16" t="s">
        <v>5213</v>
      </c>
      <c r="G2483" s="15"/>
      <c r="H2483" s="15" t="s">
        <v>2273</v>
      </c>
      <c r="I2483" s="17">
        <f>HYPERLINK("https://docs.wto.org/imrd/directdoc.asp?DDFDocuments/t/G/TBTN16/BRA701A1.DOC","EN")</f>
      </c>
      <c r="J2483" s="17">
        <f>HYPERLINK("https://docs.wto.org/imrd/directdoc.asp?DDFDocuments/u/G/TBTN16/BRA701A1.DOC","FR")</f>
      </c>
      <c r="K2483" s="17">
        <f>HYPERLINK("https://docs.wto.org/imrd/directdoc.asp?DDFDocuments/v/G/TBTN16/BRA701A1.DOC","ES")</f>
      </c>
    </row>
    <row r="2484">
      <c r="A2484" s="11" t="s">
        <v>5214</v>
      </c>
      <c r="B2484" s="12" t="s">
        <v>89</v>
      </c>
      <c r="C2484" s="13">
        <v>42786</v>
      </c>
      <c r="D2484" s="14" t="s">
        <v>13</v>
      </c>
      <c r="E2484" s="15" t="s">
        <v>5215</v>
      </c>
      <c r="F2484" s="16"/>
      <c r="G2484" s="15" t="s">
        <v>168</v>
      </c>
      <c r="H2484" s="15" t="s">
        <v>68</v>
      </c>
      <c r="I2484" s="17">
        <f>HYPERLINK("https://docs.wto.org/imrd/directdoc.asp?DDFDocuments/q/G/TBTN17/EU456.pdf","EN")</f>
      </c>
      <c r="J2484" s="17">
        <f>HYPERLINK("https://docs.wto.org/imrd/directdoc.asp?DDFDocuments/r/G/TBTN17/EU456.pdf","FR")</f>
      </c>
      <c r="K2484" s="17">
        <f>HYPERLINK("https://docs.wto.org/imrd/directdoc.asp?DDFDocuments/s/G/TBTN17/EU456.pdf","ES")</f>
      </c>
    </row>
    <row r="2485">
      <c r="A2485" s="11" t="s">
        <v>5216</v>
      </c>
      <c r="B2485" s="12" t="s">
        <v>5217</v>
      </c>
      <c r="C2485" s="13">
        <v>42786</v>
      </c>
      <c r="D2485" s="14" t="s">
        <v>13</v>
      </c>
      <c r="E2485" s="15" t="s">
        <v>4448</v>
      </c>
      <c r="F2485" s="16"/>
      <c r="G2485" s="15"/>
      <c r="H2485" s="15" t="s">
        <v>917</v>
      </c>
      <c r="I2485" s="17">
        <f>HYPERLINK("https://docs.wto.org/imrd/directdoc.asp?DDFDocuments/t/G/TBTN17/MNG7.DOC","EN")</f>
      </c>
      <c r="J2485" s="17">
        <f>HYPERLINK("https://docs.wto.org/imrd/directdoc.asp?DDFDocuments/u/G/TBTN17/MNG7.DOC","FR")</f>
      </c>
      <c r="K2485" s="17">
        <f>HYPERLINK("https://docs.wto.org/imrd/directdoc.asp?DDFDocuments/v/G/TBTN17/MNG7.DOC","ES")</f>
      </c>
    </row>
    <row r="2486">
      <c r="A2486" s="11" t="s">
        <v>5218</v>
      </c>
      <c r="B2486" s="12" t="s">
        <v>126</v>
      </c>
      <c r="C2486" s="13">
        <v>42786</v>
      </c>
      <c r="D2486" s="14" t="s">
        <v>51</v>
      </c>
      <c r="E2486" s="15" t="s">
        <v>5219</v>
      </c>
      <c r="F2486" s="16" t="s">
        <v>5220</v>
      </c>
      <c r="G2486" s="15"/>
      <c r="H2486" s="15" t="s">
        <v>54</v>
      </c>
      <c r="I2486" s="17">
        <f>HYPERLINK("https://docs.wto.org/imrd/directdoc.asp?DDFDocuments/t/G/TBTN16/TPKM245A1.DOC","EN")</f>
      </c>
      <c r="J2486" s="17">
        <f>HYPERLINK("https://docs.wto.org/imrd/directdoc.asp?DDFDocuments/u/G/TBTN16/TPKM245A1.DOC","FR")</f>
      </c>
      <c r="K2486" s="17">
        <f>HYPERLINK("https://docs.wto.org/imrd/directdoc.asp?DDFDocuments/v/G/TBTN16/TPKM245A1.DOC","ES")</f>
      </c>
    </row>
    <row r="2487">
      <c r="A2487" s="11" t="s">
        <v>5221</v>
      </c>
      <c r="B2487" s="12" t="s">
        <v>171</v>
      </c>
      <c r="C2487" s="13">
        <v>42786</v>
      </c>
      <c r="D2487" s="14" t="s">
        <v>13</v>
      </c>
      <c r="E2487" s="15" t="s">
        <v>5222</v>
      </c>
      <c r="F2487" s="16"/>
      <c r="G2487" s="15" t="s">
        <v>451</v>
      </c>
      <c r="H2487" s="15" t="s">
        <v>20</v>
      </c>
      <c r="I2487" s="17">
        <f>HYPERLINK("https://docs.wto.org/imrd/directdoc.asp?DDFDocuments/q/G/TBTN17/TZA64.pdf","EN")</f>
      </c>
      <c r="J2487" s="17">
        <f>HYPERLINK("https://docs.wto.org/imrd/directdoc.asp?DDFDocuments/r/G/TBTN17/TZA64.pdf","FR")</f>
      </c>
      <c r="K2487" s="17">
        <f>HYPERLINK("https://docs.wto.org/imrd/directdoc.asp?DDFDocuments/s/G/TBTN17/TZA64.pdf","ES")</f>
      </c>
    </row>
    <row r="2488">
      <c r="A2488" s="11" t="s">
        <v>5223</v>
      </c>
      <c r="B2488" s="12" t="s">
        <v>171</v>
      </c>
      <c r="C2488" s="13">
        <v>42786</v>
      </c>
      <c r="D2488" s="14" t="s">
        <v>13</v>
      </c>
      <c r="E2488" s="15" t="s">
        <v>5202</v>
      </c>
      <c r="F2488" s="16"/>
      <c r="G2488" s="15"/>
      <c r="H2488" s="15" t="s">
        <v>20</v>
      </c>
      <c r="I2488" s="17">
        <f>HYPERLINK("https://docs.wto.org/imrd/directdoc.asp?DDFDocuments/t/G/TBTN17/TZA65.DOC","EN")</f>
      </c>
      <c r="J2488" s="17">
        <f>HYPERLINK("https://docs.wto.org/imrd/directdoc.asp?DDFDocuments/u/G/TBTN17/TZA65.DOC","FR")</f>
      </c>
      <c r="K2488" s="17">
        <f>HYPERLINK("https://docs.wto.org/imrd/directdoc.asp?DDFDocuments/v/G/TBTN17/TZA65.DOC","ES")</f>
      </c>
    </row>
    <row r="2489">
      <c r="A2489" s="11" t="s">
        <v>5224</v>
      </c>
      <c r="B2489" s="12" t="s">
        <v>171</v>
      </c>
      <c r="C2489" s="13">
        <v>42786</v>
      </c>
      <c r="D2489" s="14" t="s">
        <v>13</v>
      </c>
      <c r="E2489" s="15" t="s">
        <v>5222</v>
      </c>
      <c r="F2489" s="16"/>
      <c r="G2489" s="15" t="s">
        <v>451</v>
      </c>
      <c r="H2489" s="15" t="s">
        <v>20</v>
      </c>
      <c r="I2489" s="17">
        <f>HYPERLINK("https://docs.wto.org/imrd/directdoc.asp?DDFDocuments/t/G/TBTN17/TZA66.DOC","EN")</f>
      </c>
      <c r="J2489" s="17">
        <f>HYPERLINK("https://docs.wto.org/imrd/directdoc.asp?DDFDocuments/u/G/TBTN17/TZA66.DOC","FR")</f>
      </c>
      <c r="K2489" s="17">
        <f>HYPERLINK("https://docs.wto.org/imrd/directdoc.asp?DDFDocuments/v/G/TBTN17/TZA66.DOC","ES")</f>
      </c>
    </row>
    <row r="2490">
      <c r="A2490" s="11" t="s">
        <v>5225</v>
      </c>
      <c r="B2490" s="12" t="s">
        <v>171</v>
      </c>
      <c r="C2490" s="13">
        <v>42786</v>
      </c>
      <c r="D2490" s="14" t="s">
        <v>13</v>
      </c>
      <c r="E2490" s="15" t="s">
        <v>5226</v>
      </c>
      <c r="F2490" s="16"/>
      <c r="G2490" s="15" t="s">
        <v>5227</v>
      </c>
      <c r="H2490" s="15" t="s">
        <v>421</v>
      </c>
      <c r="I2490" s="17">
        <f>HYPERLINK("https://docs.wto.org/imrd/directdoc.asp?DDFDocuments/q/G/TBTN17/TZA67.pdf","EN")</f>
      </c>
      <c r="J2490" s="17">
        <f>HYPERLINK("https://docs.wto.org/imrd/directdoc.asp?DDFDocuments/r/G/TBTN17/TZA67.pdf","FR")</f>
      </c>
      <c r="K2490" s="17">
        <f>HYPERLINK("https://docs.wto.org/imrd/directdoc.asp?DDFDocuments/s/G/TBTN17/TZA67.pdf","ES")</f>
      </c>
    </row>
    <row r="2491">
      <c r="A2491" s="11" t="s">
        <v>5228</v>
      </c>
      <c r="B2491" s="12" t="s">
        <v>171</v>
      </c>
      <c r="C2491" s="13">
        <v>42786</v>
      </c>
      <c r="D2491" s="14" t="s">
        <v>13</v>
      </c>
      <c r="E2491" s="15" t="s">
        <v>5202</v>
      </c>
      <c r="F2491" s="16"/>
      <c r="G2491" s="15" t="s">
        <v>22</v>
      </c>
      <c r="H2491" s="15" t="s">
        <v>20</v>
      </c>
      <c r="I2491" s="17">
        <f>HYPERLINK("https://docs.wto.org/imrd/directdoc.asp?DDFDocuments/t/G/TBTN17/TZA68.DOC","EN")</f>
      </c>
      <c r="J2491" s="17">
        <f>HYPERLINK("https://docs.wto.org/imrd/directdoc.asp?DDFDocuments/u/G/TBTN17/TZA68.DOC","FR")</f>
      </c>
      <c r="K2491" s="17">
        <f>HYPERLINK("https://docs.wto.org/imrd/directdoc.asp?DDFDocuments/v/G/TBTN17/TZA68.DOC","ES")</f>
      </c>
    </row>
    <row r="2492">
      <c r="A2492" s="11" t="s">
        <v>5229</v>
      </c>
      <c r="B2492" s="12" t="s">
        <v>171</v>
      </c>
      <c r="C2492" s="13">
        <v>42786</v>
      </c>
      <c r="D2492" s="14" t="s">
        <v>13</v>
      </c>
      <c r="E2492" s="15" t="s">
        <v>5202</v>
      </c>
      <c r="F2492" s="16"/>
      <c r="G2492" s="15" t="s">
        <v>22</v>
      </c>
      <c r="H2492" s="15" t="s">
        <v>20</v>
      </c>
      <c r="I2492" s="17">
        <f>HYPERLINK("https://docs.wto.org/imrd/directdoc.asp?DDFDocuments/t/G/TBTN17/TZA69.DOC","EN")</f>
      </c>
      <c r="J2492" s="17">
        <f>HYPERLINK("https://docs.wto.org/imrd/directdoc.asp?DDFDocuments/u/G/TBTN17/TZA69.DOC","FR")</f>
      </c>
      <c r="K2492" s="17">
        <f>HYPERLINK("https://docs.wto.org/imrd/directdoc.asp?DDFDocuments/v/G/TBTN17/TZA69.DOC","ES")</f>
      </c>
    </row>
    <row r="2493">
      <c r="A2493" s="11" t="s">
        <v>5230</v>
      </c>
      <c r="B2493" s="12" t="s">
        <v>171</v>
      </c>
      <c r="C2493" s="13">
        <v>42786</v>
      </c>
      <c r="D2493" s="14" t="s">
        <v>13</v>
      </c>
      <c r="E2493" s="15" t="s">
        <v>5231</v>
      </c>
      <c r="F2493" s="16"/>
      <c r="G2493" s="15"/>
      <c r="H2493" s="15" t="s">
        <v>20</v>
      </c>
      <c r="I2493" s="17">
        <f>HYPERLINK("https://docs.wto.org/imrd/directdoc.asp?DDFDocuments/t/G/TBTN17/TZA70.DOC","EN")</f>
      </c>
      <c r="J2493" s="17">
        <f>HYPERLINK("https://docs.wto.org/imrd/directdoc.asp?DDFDocuments/u/G/TBTN17/TZA70.DOC","FR")</f>
      </c>
      <c r="K2493" s="17">
        <f>HYPERLINK("https://docs.wto.org/imrd/directdoc.asp?DDFDocuments/v/G/TBTN17/TZA70.DOC","ES")</f>
      </c>
    </row>
    <row r="2494">
      <c r="A2494" s="11" t="s">
        <v>5232</v>
      </c>
      <c r="B2494" s="12" t="s">
        <v>56</v>
      </c>
      <c r="C2494" s="13">
        <v>42786</v>
      </c>
      <c r="D2494" s="14" t="s">
        <v>51</v>
      </c>
      <c r="E2494" s="15" t="s">
        <v>1691</v>
      </c>
      <c r="F2494" s="16"/>
      <c r="G2494" s="15" t="s">
        <v>5233</v>
      </c>
      <c r="H2494" s="15" t="s">
        <v>1693</v>
      </c>
      <c r="I2494" s="17">
        <f>HYPERLINK("https://docs.wto.org/imrd/directdoc.asp?DDFDocuments/q/G/TBTN16/USA1118A3.pdf","EN")</f>
      </c>
      <c r="J2494" s="17">
        <f>HYPERLINK("https://docs.wto.org/imrd/directdoc.asp?DDFDocuments/r/G/TBTN16/USA1118A3.pdf","FR")</f>
      </c>
      <c r="K2494" s="17">
        <f>HYPERLINK("https://docs.wto.org/imrd/directdoc.asp?DDFDocuments/s/G/TBTN16/USA1118A3.pdf","ES")</f>
      </c>
    </row>
    <row r="2495">
      <c r="A2495" s="11" t="s">
        <v>5234</v>
      </c>
      <c r="B2495" s="12" t="s">
        <v>56</v>
      </c>
      <c r="C2495" s="13">
        <v>42786</v>
      </c>
      <c r="D2495" s="14" t="s">
        <v>51</v>
      </c>
      <c r="E2495" s="15" t="s">
        <v>5235</v>
      </c>
      <c r="F2495" s="16"/>
      <c r="G2495" s="15" t="s">
        <v>5236</v>
      </c>
      <c r="H2495" s="15" t="s">
        <v>81</v>
      </c>
      <c r="I2495" s="17">
        <f>HYPERLINK("https://docs.wto.org/imrd/directdoc.asp?DDFDocuments/q/G/TBTN16/USA1232A1.pdf","EN")</f>
      </c>
      <c r="J2495" s="17">
        <f>HYPERLINK("https://docs.wto.org/imrd/directdoc.asp?DDFDocuments/r/G/TBTN16/USA1232A1.pdf","FR")</f>
      </c>
      <c r="K2495" s="17">
        <f>HYPERLINK("https://docs.wto.org/imrd/directdoc.asp?DDFDocuments/s/G/TBTN16/USA1232A1.pdf","ES")</f>
      </c>
    </row>
    <row r="2496">
      <c r="A2496" s="11" t="s">
        <v>5237</v>
      </c>
      <c r="B2496" s="12" t="s">
        <v>56</v>
      </c>
      <c r="C2496" s="13">
        <v>42786</v>
      </c>
      <c r="D2496" s="14" t="s">
        <v>51</v>
      </c>
      <c r="E2496" s="15" t="s">
        <v>5238</v>
      </c>
      <c r="F2496" s="16"/>
      <c r="G2496" s="15" t="s">
        <v>3206</v>
      </c>
      <c r="H2496" s="15" t="s">
        <v>81</v>
      </c>
      <c r="I2496" s="17">
        <f>HYPERLINK("https://docs.wto.org/imrd/directdoc.asp?DDFDocuments/t/G/TBTN16/USA1247A1.DOC","EN")</f>
      </c>
      <c r="J2496" s="17">
        <f>HYPERLINK("https://docs.wto.org/imrd/directdoc.asp?DDFDocuments/u/G/TBTN16/USA1247A1.DOC","FR")</f>
      </c>
      <c r="K2496" s="17">
        <f>HYPERLINK("https://docs.wto.org/imrd/directdoc.asp?DDFDocuments/v/G/TBTN16/USA1247A1.DOC","ES")</f>
      </c>
    </row>
    <row r="2497">
      <c r="A2497" s="11" t="s">
        <v>5239</v>
      </c>
      <c r="B2497" s="12" t="s">
        <v>56</v>
      </c>
      <c r="C2497" s="13">
        <v>42786</v>
      </c>
      <c r="D2497" s="14" t="s">
        <v>51</v>
      </c>
      <c r="E2497" s="15" t="s">
        <v>4378</v>
      </c>
      <c r="F2497" s="16" t="s">
        <v>4379</v>
      </c>
      <c r="G2497" s="15" t="s">
        <v>5064</v>
      </c>
      <c r="H2497" s="15" t="s">
        <v>81</v>
      </c>
      <c r="I2497" s="17">
        <f>HYPERLINK("https://docs.wto.org/imrd/directdoc.asp?DDFDocuments/t/G/TBTN17/USA1270A1.DOC","EN")</f>
      </c>
      <c r="J2497" s="17">
        <f>HYPERLINK("https://docs.wto.org/imrd/directdoc.asp?DDFDocuments/u/G/TBTN17/USA1270A1.DOC","FR")</f>
      </c>
      <c r="K2497" s="17">
        <f>HYPERLINK("https://docs.wto.org/imrd/directdoc.asp?DDFDocuments/v/G/TBTN17/USA1270A1.DOC","ES")</f>
      </c>
    </row>
    <row r="2498">
      <c r="A2498" s="11" t="s">
        <v>5240</v>
      </c>
      <c r="B2498" s="12" t="s">
        <v>56</v>
      </c>
      <c r="C2498" s="13">
        <v>42786</v>
      </c>
      <c r="D2498" s="14" t="s">
        <v>13</v>
      </c>
      <c r="E2498" s="15" t="s">
        <v>5241</v>
      </c>
      <c r="F2498" s="16" t="s">
        <v>5242</v>
      </c>
      <c r="G2498" s="15" t="s">
        <v>240</v>
      </c>
      <c r="H2498" s="15" t="s">
        <v>640</v>
      </c>
      <c r="I2498" s="17">
        <f>HYPERLINK("https://docs.wto.org/imrd/directdoc.asp?DDFDocuments/q/G/TBTN17/USA1274.pdf","EN")</f>
      </c>
      <c r="J2498" s="17">
        <f>HYPERLINK("https://docs.wto.org/imrd/directdoc.asp?DDFDocuments/r/G/TBTN17/USA1274.pdf","FR")</f>
      </c>
      <c r="K2498" s="17">
        <f>HYPERLINK("https://docs.wto.org/imrd/directdoc.asp?DDFDocuments/s/G/TBTN17/USA1274.pdf","ES")</f>
      </c>
    </row>
    <row r="2499">
      <c r="A2499" s="11" t="s">
        <v>5243</v>
      </c>
      <c r="B2499" s="12" t="s">
        <v>248</v>
      </c>
      <c r="C2499" s="13">
        <v>42783</v>
      </c>
      <c r="D2499" s="14" t="s">
        <v>13</v>
      </c>
      <c r="E2499" s="15" t="s">
        <v>5244</v>
      </c>
      <c r="F2499" s="16" t="s">
        <v>1474</v>
      </c>
      <c r="G2499" s="15" t="s">
        <v>1475</v>
      </c>
      <c r="H2499" s="15" t="s">
        <v>149</v>
      </c>
      <c r="I2499" s="17">
        <f>HYPERLINK("https://docs.wto.org/imrd/directdoc.asp?DDFDocuments/q/G/TBTN17/CHN1197.pdf","EN")</f>
      </c>
      <c r="J2499" s="17">
        <f>HYPERLINK("https://docs.wto.org/imrd/directdoc.asp?DDFDocuments/r/G/TBTN17/CHN1197.pdf","FR")</f>
      </c>
      <c r="K2499" s="17">
        <f>HYPERLINK("https://docs.wto.org/imrd/directdoc.asp?DDFDocuments/s/G/TBTN17/CHN1197.pdf","ES")</f>
      </c>
    </row>
    <row r="2500">
      <c r="A2500" s="11" t="s">
        <v>5245</v>
      </c>
      <c r="B2500" s="12" t="s">
        <v>248</v>
      </c>
      <c r="C2500" s="13">
        <v>42783</v>
      </c>
      <c r="D2500" s="14" t="s">
        <v>152</v>
      </c>
      <c r="E2500" s="15" t="s">
        <v>5246</v>
      </c>
      <c r="F2500" s="16" t="s">
        <v>3917</v>
      </c>
      <c r="G2500" s="15" t="s">
        <v>778</v>
      </c>
      <c r="H2500" s="15" t="s">
        <v>16</v>
      </c>
      <c r="I2500" s="17">
        <f>HYPERLINK("https://docs.wto.org/imrd/directdoc.asp?DDFDocuments/q/G/TBTN07/CHN262R1.pdf","EN")</f>
      </c>
      <c r="J2500" s="17">
        <f>HYPERLINK("https://docs.wto.org/imrd/directdoc.asp?DDFDocuments/r/G/TBTN07/CHN262R1.pdf","FR")</f>
      </c>
      <c r="K2500" s="17">
        <f>HYPERLINK("https://docs.wto.org/imrd/directdoc.asp?DDFDocuments/s/G/TBTN07/CHN262R1.pdf","ES")</f>
      </c>
    </row>
    <row r="2501">
      <c r="A2501" s="11" t="s">
        <v>5247</v>
      </c>
      <c r="B2501" s="12" t="s">
        <v>1268</v>
      </c>
      <c r="C2501" s="13">
        <v>42783</v>
      </c>
      <c r="D2501" s="14" t="s">
        <v>13</v>
      </c>
      <c r="E2501" s="15" t="s">
        <v>5248</v>
      </c>
      <c r="F2501" s="16"/>
      <c r="G2501" s="15"/>
      <c r="H2501" s="15"/>
      <c r="I2501" s="17">
        <f>HYPERLINK("https://docs.wto.org/imrd/directdoc.asp?DDFDocuments/q/G/TBTN17/IND57.pdf","EN")</f>
      </c>
      <c r="J2501" s="17">
        <f>HYPERLINK("https://docs.wto.org/imrd/directdoc.asp?DDFDocuments/r/G/TBTN17/IND57.pdf","FR")</f>
      </c>
      <c r="K2501" s="17">
        <f>HYPERLINK("https://docs.wto.org/imrd/directdoc.asp?DDFDocuments/s/G/TBTN17/IND57.pdf","ES")</f>
      </c>
    </row>
    <row r="2502">
      <c r="A2502" s="11" t="s">
        <v>5249</v>
      </c>
      <c r="B2502" s="12" t="s">
        <v>371</v>
      </c>
      <c r="C2502" s="13">
        <v>42783</v>
      </c>
      <c r="D2502" s="14" t="s">
        <v>51</v>
      </c>
      <c r="E2502" s="15"/>
      <c r="F2502" s="16" t="s">
        <v>2738</v>
      </c>
      <c r="G2502" s="15"/>
      <c r="H2502" s="15" t="s">
        <v>1693</v>
      </c>
      <c r="I2502" s="17">
        <f>HYPERLINK("https://docs.wto.org/imrd/directdoc.asp?DDFDocuments/q/G/TBTN15/PER69A1.pdf","EN")</f>
      </c>
      <c r="J2502" s="17">
        <f>HYPERLINK("https://docs.wto.org/imrd/directdoc.asp?DDFDocuments/r/G/TBTN15/PER69A1.pdf","FR")</f>
      </c>
      <c r="K2502" s="17">
        <f>HYPERLINK("https://docs.wto.org/imrd/directdoc.asp?DDFDocuments/s/G/TBTN15/PER69A1.pdf","ES")</f>
      </c>
    </row>
    <row r="2503">
      <c r="A2503" s="11" t="s">
        <v>5250</v>
      </c>
      <c r="B2503" s="12" t="s">
        <v>371</v>
      </c>
      <c r="C2503" s="13">
        <v>42783</v>
      </c>
      <c r="D2503" s="14" t="s">
        <v>51</v>
      </c>
      <c r="E2503" s="15"/>
      <c r="F2503" s="16" t="s">
        <v>2738</v>
      </c>
      <c r="G2503" s="15"/>
      <c r="H2503" s="15" t="s">
        <v>54</v>
      </c>
      <c r="I2503" s="17">
        <f>HYPERLINK("https://docs.wto.org/imrd/directdoc.asp?DDFDocuments/t/G/TBTN15/PER70A1.DOC","EN")</f>
      </c>
      <c r="J2503" s="17">
        <f>HYPERLINK("https://docs.wto.org/imrd/directdoc.asp?DDFDocuments/u/G/TBTN15/PER70A1.DOC","FR")</f>
      </c>
      <c r="K2503" s="17">
        <f>HYPERLINK("https://docs.wto.org/imrd/directdoc.asp?DDFDocuments/v/G/TBTN15/PER70A1.DOC","ES")</f>
      </c>
    </row>
    <row r="2504">
      <c r="A2504" s="11" t="s">
        <v>5251</v>
      </c>
      <c r="B2504" s="12" t="s">
        <v>56</v>
      </c>
      <c r="C2504" s="13">
        <v>42783</v>
      </c>
      <c r="D2504" s="14" t="s">
        <v>51</v>
      </c>
      <c r="E2504" s="15" t="s">
        <v>245</v>
      </c>
      <c r="F2504" s="16" t="s">
        <v>511</v>
      </c>
      <c r="G2504" s="15" t="s">
        <v>3967</v>
      </c>
      <c r="H2504" s="15" t="s">
        <v>64</v>
      </c>
      <c r="I2504" s="17">
        <f>HYPERLINK("https://docs.wto.org/imrd/directdoc.asp?DDFDocuments/t/G/TBTN15/USA1031A4.DOC","EN")</f>
      </c>
      <c r="J2504" s="17">
        <f>HYPERLINK("https://docs.wto.org/imrd/directdoc.asp?DDFDocuments/u/G/TBTN15/USA1031A4.DOC","FR")</f>
      </c>
      <c r="K2504" s="17">
        <f>HYPERLINK("https://docs.wto.org/imrd/directdoc.asp?DDFDocuments/v/G/TBTN15/USA1031A4.DOC","ES")</f>
      </c>
    </row>
    <row r="2505">
      <c r="A2505" s="11" t="s">
        <v>5252</v>
      </c>
      <c r="B2505" s="12" t="s">
        <v>56</v>
      </c>
      <c r="C2505" s="13">
        <v>42783</v>
      </c>
      <c r="D2505" s="14" t="s">
        <v>51</v>
      </c>
      <c r="E2505" s="15" t="s">
        <v>5253</v>
      </c>
      <c r="F2505" s="16"/>
      <c r="G2505" s="15" t="s">
        <v>5254</v>
      </c>
      <c r="H2505" s="15" t="s">
        <v>54</v>
      </c>
      <c r="I2505" s="17">
        <f>HYPERLINK("https://docs.wto.org/imrd/directdoc.asp?DDFDocuments/t/G/TBTN15/USA1033A5.DOC","EN")</f>
      </c>
      <c r="J2505" s="17">
        <f>HYPERLINK("https://docs.wto.org/imrd/directdoc.asp?DDFDocuments/u/G/TBTN15/USA1033A5.DOC","FR")</f>
      </c>
      <c r="K2505" s="17">
        <f>HYPERLINK("https://docs.wto.org/imrd/directdoc.asp?DDFDocuments/v/G/TBTN15/USA1033A5.DOC","ES")</f>
      </c>
    </row>
    <row r="2506">
      <c r="A2506" s="11" t="s">
        <v>5255</v>
      </c>
      <c r="B2506" s="12" t="s">
        <v>56</v>
      </c>
      <c r="C2506" s="13">
        <v>42783</v>
      </c>
      <c r="D2506" s="14" t="s">
        <v>51</v>
      </c>
      <c r="E2506" s="15" t="s">
        <v>5256</v>
      </c>
      <c r="F2506" s="16"/>
      <c r="G2506" s="15" t="s">
        <v>3206</v>
      </c>
      <c r="H2506" s="15" t="s">
        <v>81</v>
      </c>
      <c r="I2506" s="17">
        <f>HYPERLINK("https://docs.wto.org/imrd/directdoc.asp?DDFDocuments/t/G/TBTN16/USA1144A5.DOC","EN")</f>
      </c>
      <c r="J2506" s="17">
        <f>HYPERLINK("https://docs.wto.org/imrd/directdoc.asp?DDFDocuments/u/G/TBTN16/USA1144A5.DOC","FR")</f>
      </c>
      <c r="K2506" s="17">
        <f>HYPERLINK("https://docs.wto.org/imrd/directdoc.asp?DDFDocuments/v/G/TBTN16/USA1144A5.DOC","ES")</f>
      </c>
    </row>
    <row r="2507">
      <c r="A2507" s="11" t="s">
        <v>5257</v>
      </c>
      <c r="B2507" s="12" t="s">
        <v>56</v>
      </c>
      <c r="C2507" s="13">
        <v>42783</v>
      </c>
      <c r="D2507" s="14" t="s">
        <v>51</v>
      </c>
      <c r="E2507" s="15" t="s">
        <v>5258</v>
      </c>
      <c r="F2507" s="16"/>
      <c r="G2507" s="15" t="s">
        <v>5259</v>
      </c>
      <c r="H2507" s="15" t="s">
        <v>59</v>
      </c>
      <c r="I2507" s="17">
        <f>HYPERLINK("https://docs.wto.org/imrd/directdoc.asp?DDFDocuments/t/G/TBTN17/USA1269A2.DOC","EN")</f>
      </c>
      <c r="J2507" s="17">
        <f>HYPERLINK("https://docs.wto.org/imrd/directdoc.asp?DDFDocuments/u/G/TBTN17/USA1269A2.DOC","FR")</f>
      </c>
      <c r="K2507" s="17">
        <f>HYPERLINK("https://docs.wto.org/imrd/directdoc.asp?DDFDocuments/v/G/TBTN17/USA1269A2.DOC","ES")</f>
      </c>
    </row>
    <row r="2508">
      <c r="A2508" s="11" t="s">
        <v>5260</v>
      </c>
      <c r="B2508" s="12" t="s">
        <v>56</v>
      </c>
      <c r="C2508" s="13">
        <v>42783</v>
      </c>
      <c r="D2508" s="14" t="s">
        <v>51</v>
      </c>
      <c r="E2508" s="15" t="s">
        <v>5261</v>
      </c>
      <c r="F2508" s="16"/>
      <c r="G2508" s="15" t="s">
        <v>5262</v>
      </c>
      <c r="H2508" s="15" t="s">
        <v>54</v>
      </c>
      <c r="I2508" s="17">
        <f>HYPERLINK("https://docs.wto.org/imrd/directdoc.asp?DDFDocuments/q/G/TBTN13/USA777A3.pdf","EN")</f>
      </c>
      <c r="J2508" s="17">
        <f>HYPERLINK("https://docs.wto.org/imrd/directdoc.asp?DDFDocuments/r/G/TBTN13/USA777A3.pdf","FR")</f>
      </c>
      <c r="K2508" s="17">
        <f>HYPERLINK("https://docs.wto.org/imrd/directdoc.asp?DDFDocuments/s/G/TBTN13/USA777A3.pdf","ES")</f>
      </c>
    </row>
    <row r="2509">
      <c r="A2509" s="11" t="s">
        <v>5263</v>
      </c>
      <c r="B2509" s="12" t="s">
        <v>284</v>
      </c>
      <c r="C2509" s="13">
        <v>42782</v>
      </c>
      <c r="D2509" s="14" t="s">
        <v>13</v>
      </c>
      <c r="E2509" s="15" t="s">
        <v>5264</v>
      </c>
      <c r="F2509" s="16" t="s">
        <v>5265</v>
      </c>
      <c r="G2509" s="15"/>
      <c r="H2509" s="15" t="s">
        <v>138</v>
      </c>
      <c r="I2509" s="17">
        <f>HYPERLINK("https://docs.wto.org/imrd/directdoc.asp?DDFDocuments/t/G/TBTN17/AUS104.DOC","EN")</f>
      </c>
      <c r="J2509" s="17">
        <f>HYPERLINK("https://docs.wto.org/imrd/directdoc.asp?DDFDocuments/u/G/TBTN17/AUS104.DOC","FR")</f>
      </c>
      <c r="K2509" s="17">
        <f>HYPERLINK("https://docs.wto.org/imrd/directdoc.asp?DDFDocuments/v/G/TBTN17/AUS104.DOC","ES")</f>
      </c>
    </row>
    <row r="2510">
      <c r="A2510" s="11" t="s">
        <v>5266</v>
      </c>
      <c r="B2510" s="12" t="s">
        <v>39</v>
      </c>
      <c r="C2510" s="13">
        <v>42782</v>
      </c>
      <c r="D2510" s="14" t="s">
        <v>13</v>
      </c>
      <c r="E2510" s="15" t="s">
        <v>5267</v>
      </c>
      <c r="F2510" s="16"/>
      <c r="G2510" s="15" t="s">
        <v>177</v>
      </c>
      <c r="H2510" s="15" t="s">
        <v>16</v>
      </c>
      <c r="I2510" s="17">
        <f>HYPERLINK("https://docs.wto.org/imrd/directdoc.asp?DDFDocuments/t/G/TBTN17/CAN517.DOC","EN")</f>
      </c>
      <c r="J2510" s="17">
        <f>HYPERLINK("https://docs.wto.org/imrd/directdoc.asp?DDFDocuments/u/G/TBTN17/CAN517.DOC","FR")</f>
      </c>
      <c r="K2510" s="17">
        <f>HYPERLINK("https://docs.wto.org/imrd/directdoc.asp?DDFDocuments/v/G/TBTN17/CAN517.DOC","ES")</f>
      </c>
    </row>
    <row r="2511">
      <c r="A2511" s="11" t="s">
        <v>5268</v>
      </c>
      <c r="B2511" s="12" t="s">
        <v>248</v>
      </c>
      <c r="C2511" s="13">
        <v>42782</v>
      </c>
      <c r="D2511" s="14" t="s">
        <v>13</v>
      </c>
      <c r="E2511" s="15" t="s">
        <v>5269</v>
      </c>
      <c r="F2511" s="16" t="s">
        <v>3917</v>
      </c>
      <c r="G2511" s="15" t="s">
        <v>5270</v>
      </c>
      <c r="H2511" s="15" t="s">
        <v>16</v>
      </c>
      <c r="I2511" s="17">
        <f>HYPERLINK("https://docs.wto.org/imrd/directdoc.asp?DDFDocuments/q/G/TBTN17/CHN1193.pdf","EN")</f>
      </c>
      <c r="J2511" s="17">
        <f>HYPERLINK("https://docs.wto.org/imrd/directdoc.asp?DDFDocuments/r/G/TBTN17/CHN1193.pdf","FR")</f>
      </c>
      <c r="K2511" s="17">
        <f>HYPERLINK("https://docs.wto.org/imrd/directdoc.asp?DDFDocuments/s/G/TBTN17/CHN1193.pdf","ES")</f>
      </c>
    </row>
    <row r="2512">
      <c r="A2512" s="11" t="s">
        <v>5271</v>
      </c>
      <c r="B2512" s="12" t="s">
        <v>248</v>
      </c>
      <c r="C2512" s="13">
        <v>42782</v>
      </c>
      <c r="D2512" s="14" t="s">
        <v>13</v>
      </c>
      <c r="E2512" s="15" t="s">
        <v>5272</v>
      </c>
      <c r="F2512" s="16" t="s">
        <v>5273</v>
      </c>
      <c r="G2512" s="15" t="s">
        <v>5274</v>
      </c>
      <c r="H2512" s="15" t="s">
        <v>1534</v>
      </c>
      <c r="I2512" s="17">
        <f>HYPERLINK("https://docs.wto.org/imrd/directdoc.asp?DDFDocuments/t/G/TBTN17/CHN1194.DOC","EN")</f>
      </c>
      <c r="J2512" s="17">
        <f>HYPERLINK("https://docs.wto.org/imrd/directdoc.asp?DDFDocuments/u/G/TBTN17/CHN1194.DOC","FR")</f>
      </c>
      <c r="K2512" s="17">
        <f>HYPERLINK("https://docs.wto.org/imrd/directdoc.asp?DDFDocuments/v/G/TBTN17/CHN1194.DOC","ES")</f>
      </c>
    </row>
    <row r="2513">
      <c r="A2513" s="11" t="s">
        <v>5275</v>
      </c>
      <c r="B2513" s="12" t="s">
        <v>248</v>
      </c>
      <c r="C2513" s="13">
        <v>42782</v>
      </c>
      <c r="D2513" s="14" t="s">
        <v>13</v>
      </c>
      <c r="E2513" s="15" t="s">
        <v>5276</v>
      </c>
      <c r="F2513" s="16" t="s">
        <v>5277</v>
      </c>
      <c r="G2513" s="15" t="s">
        <v>5274</v>
      </c>
      <c r="H2513" s="15" t="s">
        <v>1534</v>
      </c>
      <c r="I2513" s="17">
        <f>HYPERLINK("https://docs.wto.org/imrd/directdoc.asp?DDFDocuments/q/G/TBTN17/CHN1195.pdf","EN")</f>
      </c>
      <c r="J2513" s="17">
        <f>HYPERLINK("https://docs.wto.org/imrd/directdoc.asp?DDFDocuments/r/G/TBTN17/CHN1195.pdf","FR")</f>
      </c>
      <c r="K2513" s="17">
        <f>HYPERLINK("https://docs.wto.org/imrd/directdoc.asp?DDFDocuments/s/G/TBTN17/CHN1195.pdf","ES")</f>
      </c>
    </row>
    <row r="2514">
      <c r="A2514" s="11" t="s">
        <v>5278</v>
      </c>
      <c r="B2514" s="12" t="s">
        <v>248</v>
      </c>
      <c r="C2514" s="13">
        <v>42782</v>
      </c>
      <c r="D2514" s="14" t="s">
        <v>13</v>
      </c>
      <c r="E2514" s="15" t="s">
        <v>5279</v>
      </c>
      <c r="F2514" s="16" t="s">
        <v>5280</v>
      </c>
      <c r="G2514" s="15" t="s">
        <v>1298</v>
      </c>
      <c r="H2514" s="15" t="s">
        <v>1534</v>
      </c>
      <c r="I2514" s="17">
        <f>HYPERLINK("https://docs.wto.org/imrd/directdoc.asp?DDFDocuments/q/G/TBTN17/CHN1196.pdf","EN")</f>
      </c>
      <c r="J2514" s="17">
        <f>HYPERLINK("https://docs.wto.org/imrd/directdoc.asp?DDFDocuments/r/G/TBTN17/CHN1196.pdf","FR")</f>
      </c>
      <c r="K2514" s="17">
        <f>HYPERLINK("https://docs.wto.org/imrd/directdoc.asp?DDFDocuments/s/G/TBTN17/CHN1196.pdf","ES")</f>
      </c>
    </row>
    <row r="2515">
      <c r="A2515" s="11" t="s">
        <v>5281</v>
      </c>
      <c r="B2515" s="12" t="s">
        <v>89</v>
      </c>
      <c r="C2515" s="13">
        <v>42782</v>
      </c>
      <c r="D2515" s="14" t="s">
        <v>13</v>
      </c>
      <c r="E2515" s="15" t="s">
        <v>5282</v>
      </c>
      <c r="F2515" s="16"/>
      <c r="G2515" s="15"/>
      <c r="H2515" s="15" t="s">
        <v>138</v>
      </c>
      <c r="I2515" s="17">
        <f>HYPERLINK("https://docs.wto.org/imrd/directdoc.asp?DDFDocuments/t/G/TBTN17/EU455.DOC","EN")</f>
      </c>
      <c r="J2515" s="17">
        <f>HYPERLINK("https://docs.wto.org/imrd/directdoc.asp?DDFDocuments/u/G/TBTN17/EU455.DOC","FR")</f>
      </c>
      <c r="K2515" s="17">
        <f>HYPERLINK("https://docs.wto.org/imrd/directdoc.asp?DDFDocuments/v/G/TBTN17/EU455.DOC","ES")</f>
      </c>
    </row>
    <row r="2516">
      <c r="A2516" s="11" t="s">
        <v>5283</v>
      </c>
      <c r="B2516" s="12" t="s">
        <v>341</v>
      </c>
      <c r="C2516" s="13">
        <v>42782</v>
      </c>
      <c r="D2516" s="14" t="s">
        <v>13</v>
      </c>
      <c r="E2516" s="15" t="s">
        <v>5284</v>
      </c>
      <c r="F2516" s="16"/>
      <c r="G2516" s="15"/>
      <c r="H2516" s="15" t="s">
        <v>16</v>
      </c>
      <c r="I2516" s="17">
        <f>HYPERLINK("https://docs.wto.org/imrd/directdoc.asp?DDFDocuments/t/G/TBTN17/KOR708.DOC","EN")</f>
      </c>
      <c r="J2516" s="17">
        <f>HYPERLINK("https://docs.wto.org/imrd/directdoc.asp?DDFDocuments/u/G/TBTN17/KOR708.DOC","FR")</f>
      </c>
      <c r="K2516" s="17">
        <f>HYPERLINK("https://docs.wto.org/imrd/directdoc.asp?DDFDocuments/v/G/TBTN17/KOR708.DOC","ES")</f>
      </c>
    </row>
    <row r="2517">
      <c r="A2517" s="11" t="s">
        <v>5285</v>
      </c>
      <c r="B2517" s="12" t="s">
        <v>386</v>
      </c>
      <c r="C2517" s="13">
        <v>42782</v>
      </c>
      <c r="D2517" s="14" t="s">
        <v>51</v>
      </c>
      <c r="E2517" s="15" t="s">
        <v>4471</v>
      </c>
      <c r="F2517" s="16" t="s">
        <v>4472</v>
      </c>
      <c r="G2517" s="15" t="s">
        <v>3406</v>
      </c>
      <c r="H2517" s="15" t="s">
        <v>54</v>
      </c>
      <c r="I2517" s="17">
        <f>HYPERLINK("https://docs.wto.org/imrd/directdoc.asp?DDFDocuments/t/G/TBTN01/THA1R1A2.DOC","EN")</f>
      </c>
      <c r="J2517" s="17">
        <f>HYPERLINK("https://docs.wto.org/imrd/directdoc.asp?DDFDocuments/u/G/TBTN01/THA1R1A2.DOC","FR")</f>
      </c>
      <c r="K2517" s="17">
        <f>HYPERLINK("https://docs.wto.org/imrd/directdoc.asp?DDFDocuments/v/G/TBTN01/THA1R1A2.DOC","ES")</f>
      </c>
    </row>
    <row r="2518">
      <c r="A2518" s="11" t="s">
        <v>5286</v>
      </c>
      <c r="B2518" s="12" t="s">
        <v>386</v>
      </c>
      <c r="C2518" s="13">
        <v>42782</v>
      </c>
      <c r="D2518" s="14" t="s">
        <v>13</v>
      </c>
      <c r="E2518" s="15" t="s">
        <v>5287</v>
      </c>
      <c r="F2518" s="16"/>
      <c r="G2518" s="15" t="s">
        <v>91</v>
      </c>
      <c r="H2518" s="15" t="s">
        <v>558</v>
      </c>
      <c r="I2518" s="17">
        <f>HYPERLINK("https://docs.wto.org/imrd/directdoc.asp?DDFDocuments/t/G/TBTN17/THA495.DOC","EN")</f>
      </c>
      <c r="J2518" s="17">
        <f>HYPERLINK("https://docs.wto.org/imrd/directdoc.asp?DDFDocuments/u/G/TBTN17/THA495.DOC","FR")</f>
      </c>
      <c r="K2518" s="17">
        <f>HYPERLINK("https://docs.wto.org/imrd/directdoc.asp?DDFDocuments/v/G/TBTN17/THA495.DOC","ES")</f>
      </c>
    </row>
    <row r="2519">
      <c r="A2519" s="11" t="s">
        <v>5288</v>
      </c>
      <c r="B2519" s="12" t="s">
        <v>185</v>
      </c>
      <c r="C2519" s="13">
        <v>42782</v>
      </c>
      <c r="D2519" s="14" t="s">
        <v>13</v>
      </c>
      <c r="E2519" s="15" t="s">
        <v>5289</v>
      </c>
      <c r="F2519" s="16" t="s">
        <v>1074</v>
      </c>
      <c r="G2519" s="15" t="s">
        <v>621</v>
      </c>
      <c r="H2519" s="15" t="s">
        <v>220</v>
      </c>
      <c r="I2519" s="17">
        <f>HYPERLINK("https://docs.wto.org/imrd/directdoc.asp?DDFDocuments/t/G/TBTN17/UGA606.DOC","EN")</f>
      </c>
      <c r="J2519" s="17">
        <f>HYPERLINK("https://docs.wto.org/imrd/directdoc.asp?DDFDocuments/u/G/TBTN17/UGA606.DOC","FR")</f>
      </c>
      <c r="K2519" s="17">
        <f>HYPERLINK("https://docs.wto.org/imrd/directdoc.asp?DDFDocuments/v/G/TBTN17/UGA606.DOC","ES")</f>
      </c>
    </row>
    <row r="2520">
      <c r="A2520" s="11" t="s">
        <v>5290</v>
      </c>
      <c r="B2520" s="12" t="s">
        <v>185</v>
      </c>
      <c r="C2520" s="13">
        <v>42782</v>
      </c>
      <c r="D2520" s="14" t="s">
        <v>13</v>
      </c>
      <c r="E2520" s="15" t="s">
        <v>5291</v>
      </c>
      <c r="F2520" s="16" t="s">
        <v>5292</v>
      </c>
      <c r="G2520" s="15" t="s">
        <v>5293</v>
      </c>
      <c r="H2520" s="15" t="s">
        <v>417</v>
      </c>
      <c r="I2520" s="17">
        <f>HYPERLINK("https://docs.wto.org/imrd/directdoc.asp?DDFDocuments/t/G/TBTN17/UGA607.DOC","EN")</f>
      </c>
      <c r="J2520" s="17">
        <f>HYPERLINK("https://docs.wto.org/imrd/directdoc.asp?DDFDocuments/u/G/TBTN17/UGA607.DOC","FR")</f>
      </c>
      <c r="K2520" s="17">
        <f>HYPERLINK("https://docs.wto.org/imrd/directdoc.asp?DDFDocuments/v/G/TBTN17/UGA607.DOC","ES")</f>
      </c>
    </row>
    <row r="2521">
      <c r="A2521" s="11" t="s">
        <v>5294</v>
      </c>
      <c r="B2521" s="12" t="s">
        <v>185</v>
      </c>
      <c r="C2521" s="13">
        <v>42782</v>
      </c>
      <c r="D2521" s="14" t="s">
        <v>13</v>
      </c>
      <c r="E2521" s="15" t="s">
        <v>5291</v>
      </c>
      <c r="F2521" s="16" t="s">
        <v>5292</v>
      </c>
      <c r="G2521" s="15" t="s">
        <v>5293</v>
      </c>
      <c r="H2521" s="15" t="s">
        <v>417</v>
      </c>
      <c r="I2521" s="17">
        <f>HYPERLINK("https://docs.wto.org/imrd/directdoc.asp?DDFDocuments/t/G/TBTN17/UGA608.DOC","EN")</f>
      </c>
      <c r="J2521" s="17">
        <f>HYPERLINK("https://docs.wto.org/imrd/directdoc.asp?DDFDocuments/u/G/TBTN17/UGA608.DOC","FR")</f>
      </c>
      <c r="K2521" s="17">
        <f>HYPERLINK("https://docs.wto.org/imrd/directdoc.asp?DDFDocuments/v/G/TBTN17/UGA608.DOC","ES")</f>
      </c>
    </row>
    <row r="2522">
      <c r="A2522" s="11" t="s">
        <v>5295</v>
      </c>
      <c r="B2522" s="12" t="s">
        <v>74</v>
      </c>
      <c r="C2522" s="13">
        <v>42782</v>
      </c>
      <c r="D2522" s="14" t="s">
        <v>13</v>
      </c>
      <c r="E2522" s="15"/>
      <c r="F2522" s="16" t="s">
        <v>5296</v>
      </c>
      <c r="G2522" s="15" t="s">
        <v>5297</v>
      </c>
      <c r="H2522" s="15" t="s">
        <v>2312</v>
      </c>
      <c r="I2522" s="17">
        <f>HYPERLINK("https://docs.wto.org/imrd/directdoc.asp?DDFDocuments/t/G/TBTN17/ZAF215.DOC","EN")</f>
      </c>
      <c r="J2522" s="17">
        <f>HYPERLINK("https://docs.wto.org/imrd/directdoc.asp?DDFDocuments/u/G/TBTN17/ZAF215.DOC","FR")</f>
      </c>
      <c r="K2522" s="17">
        <f>HYPERLINK("https://docs.wto.org/imrd/directdoc.asp?DDFDocuments/v/G/TBTN17/ZAF215.DOC","ES")</f>
      </c>
    </row>
    <row r="2523">
      <c r="A2523" s="11" t="s">
        <v>5298</v>
      </c>
      <c r="B2523" s="12" t="s">
        <v>3024</v>
      </c>
      <c r="C2523" s="13">
        <v>42781</v>
      </c>
      <c r="D2523" s="14" t="s">
        <v>51</v>
      </c>
      <c r="E2523" s="15"/>
      <c r="F2523" s="16"/>
      <c r="G2523" s="15"/>
      <c r="H2523" s="15"/>
      <c r="I2523" s="17">
        <f>HYPERLINK("https://docs.wto.org/imrd/directdoc.asp?DDFDocuments/t/G/TBTN16/CZE199A1.DOC","EN")</f>
      </c>
      <c r="J2523" s="17">
        <f>HYPERLINK("https://docs.wto.org/imrd/directdoc.asp?DDFDocuments/u/G/TBTN16/CZE199A1.DOC","FR")</f>
      </c>
      <c r="K2523" s="17">
        <f>HYPERLINK("https://docs.wto.org/imrd/directdoc.asp?DDFDocuments/v/G/TBTN16/CZE199A1.DOC","ES")</f>
      </c>
    </row>
    <row r="2524">
      <c r="A2524" s="11" t="s">
        <v>5299</v>
      </c>
      <c r="B2524" s="12" t="s">
        <v>83</v>
      </c>
      <c r="C2524" s="13">
        <v>42779</v>
      </c>
      <c r="D2524" s="14" t="s">
        <v>51</v>
      </c>
      <c r="E2524" s="15" t="s">
        <v>5300</v>
      </c>
      <c r="F2524" s="16"/>
      <c r="G2524" s="15"/>
      <c r="H2524" s="15" t="s">
        <v>54</v>
      </c>
      <c r="I2524" s="17">
        <f>HYPERLINK("https://docs.wto.org/imrd/directdoc.asp?DDFDocuments/t/G/TBTN16/BRA684A3.DOC","EN")</f>
      </c>
      <c r="J2524" s="17">
        <f>HYPERLINK("https://docs.wto.org/imrd/directdoc.asp?DDFDocuments/u/G/TBTN16/BRA684A3.DOC","FR")</f>
      </c>
      <c r="K2524" s="17">
        <f>HYPERLINK("https://docs.wto.org/imrd/directdoc.asp?DDFDocuments/v/G/TBTN16/BRA684A3.DOC","ES")</f>
      </c>
    </row>
    <row r="2525">
      <c r="A2525" s="11" t="s">
        <v>5301</v>
      </c>
      <c r="B2525" s="12" t="s">
        <v>83</v>
      </c>
      <c r="C2525" s="13">
        <v>42779</v>
      </c>
      <c r="D2525" s="14" t="s">
        <v>51</v>
      </c>
      <c r="E2525" s="15" t="s">
        <v>5300</v>
      </c>
      <c r="F2525" s="16"/>
      <c r="G2525" s="15"/>
      <c r="H2525" s="15" t="s">
        <v>54</v>
      </c>
      <c r="I2525" s="17">
        <f>HYPERLINK("https://docs.wto.org/imrd/directdoc.asp?DDFDocuments/t/G/TBTN16/BRA684A4.DOC","EN")</f>
      </c>
      <c r="J2525" s="17">
        <f>HYPERLINK("https://docs.wto.org/imrd/directdoc.asp?DDFDocuments/u/G/TBTN16/BRA684A4.DOC","FR")</f>
      </c>
      <c r="K2525" s="17">
        <f>HYPERLINK("https://docs.wto.org/imrd/directdoc.asp?DDFDocuments/v/G/TBTN16/BRA684A4.DOC","ES")</f>
      </c>
    </row>
    <row r="2526">
      <c r="A2526" s="11" t="s">
        <v>5302</v>
      </c>
      <c r="B2526" s="12" t="s">
        <v>3024</v>
      </c>
      <c r="C2526" s="13">
        <v>42779</v>
      </c>
      <c r="D2526" s="14" t="s">
        <v>51</v>
      </c>
      <c r="E2526" s="15" t="s">
        <v>5303</v>
      </c>
      <c r="F2526" s="16"/>
      <c r="G2526" s="15" t="s">
        <v>5304</v>
      </c>
      <c r="H2526" s="15" t="s">
        <v>54</v>
      </c>
      <c r="I2526" s="17">
        <f>HYPERLINK("https://docs.wto.org/imrd/directdoc.asp?DDFDocuments/t/G/TBTN16/CZE196A1.DOC","EN")</f>
      </c>
      <c r="J2526" s="17">
        <f>HYPERLINK("https://docs.wto.org/imrd/directdoc.asp?DDFDocuments/u/G/TBTN16/CZE196A1.DOC","FR")</f>
      </c>
      <c r="K2526" s="17">
        <f>HYPERLINK("https://docs.wto.org/imrd/directdoc.asp?DDFDocuments/v/G/TBTN16/CZE196A1.DOC","ES")</f>
      </c>
    </row>
    <row r="2527">
      <c r="A2527" s="11" t="s">
        <v>5305</v>
      </c>
      <c r="B2527" s="12" t="s">
        <v>89</v>
      </c>
      <c r="C2527" s="13">
        <v>42779</v>
      </c>
      <c r="D2527" s="14" t="s">
        <v>13</v>
      </c>
      <c r="E2527" s="15" t="s">
        <v>5306</v>
      </c>
      <c r="F2527" s="16"/>
      <c r="G2527" s="15"/>
      <c r="H2527" s="15" t="s">
        <v>417</v>
      </c>
      <c r="I2527" s="17">
        <f>HYPERLINK("https://docs.wto.org/imrd/directdoc.asp?DDFDocuments/t/G/TBTN17/EU453.DOC","EN")</f>
      </c>
      <c r="J2527" s="17">
        <f>HYPERLINK("https://docs.wto.org/imrd/directdoc.asp?DDFDocuments/u/G/TBTN17/EU453.DOC","FR")</f>
      </c>
      <c r="K2527" s="17">
        <f>HYPERLINK("https://docs.wto.org/imrd/directdoc.asp?DDFDocuments/v/G/TBTN17/EU453.DOC","ES")</f>
      </c>
    </row>
    <row r="2528">
      <c r="A2528" s="11" t="s">
        <v>5307</v>
      </c>
      <c r="B2528" s="12" t="s">
        <v>89</v>
      </c>
      <c r="C2528" s="13">
        <v>42779</v>
      </c>
      <c r="D2528" s="14" t="s">
        <v>13</v>
      </c>
      <c r="E2528" s="15" t="s">
        <v>5308</v>
      </c>
      <c r="F2528" s="16"/>
      <c r="G2528" s="15"/>
      <c r="H2528" s="15" t="s">
        <v>417</v>
      </c>
      <c r="I2528" s="17">
        <f>HYPERLINK("https://docs.wto.org/imrd/directdoc.asp?DDFDocuments/t/G/TBTN17/EU454.DOC","EN")</f>
      </c>
      <c r="J2528" s="17">
        <f>HYPERLINK("https://docs.wto.org/imrd/directdoc.asp?DDFDocuments/u/G/TBTN17/EU454.DOC","FR")</f>
      </c>
      <c r="K2528" s="17">
        <f>HYPERLINK("https://docs.wto.org/imrd/directdoc.asp?DDFDocuments/v/G/TBTN17/EU454.DOC","ES")</f>
      </c>
    </row>
    <row r="2529">
      <c r="A2529" s="11" t="s">
        <v>5309</v>
      </c>
      <c r="B2529" s="12" t="s">
        <v>292</v>
      </c>
      <c r="C2529" s="13">
        <v>42779</v>
      </c>
      <c r="D2529" s="14" t="s">
        <v>13</v>
      </c>
      <c r="E2529" s="15"/>
      <c r="F2529" s="16" t="s">
        <v>250</v>
      </c>
      <c r="G2529" s="15"/>
      <c r="H2529" s="15" t="s">
        <v>16</v>
      </c>
      <c r="I2529" s="17">
        <f>HYPERLINK("https://docs.wto.org/imrd/directdoc.asp?DDFDocuments/t/G/TBTN17/JPN546.DOC","EN")</f>
      </c>
      <c r="J2529" s="17">
        <f>HYPERLINK("https://docs.wto.org/imrd/directdoc.asp?DDFDocuments/u/G/TBTN17/JPN546.DOC","FR")</f>
      </c>
      <c r="K2529" s="17">
        <f>HYPERLINK("https://docs.wto.org/imrd/directdoc.asp?DDFDocuments/v/G/TBTN17/JPN546.DOC","ES")</f>
      </c>
    </row>
    <row r="2530">
      <c r="A2530" s="11" t="s">
        <v>5310</v>
      </c>
      <c r="B2530" s="12" t="s">
        <v>126</v>
      </c>
      <c r="C2530" s="13">
        <v>42779</v>
      </c>
      <c r="D2530" s="14" t="s">
        <v>51</v>
      </c>
      <c r="E2530" s="15" t="s">
        <v>5311</v>
      </c>
      <c r="F2530" s="16" t="s">
        <v>5312</v>
      </c>
      <c r="G2530" s="15"/>
      <c r="H2530" s="15" t="s">
        <v>72</v>
      </c>
      <c r="I2530" s="17">
        <f>HYPERLINK("https://docs.wto.org/imrd/directdoc.asp?DDFDocuments/t/G/TBTN16/TPKM248A1.DOC","EN")</f>
      </c>
      <c r="J2530" s="17">
        <f>HYPERLINK("https://docs.wto.org/imrd/directdoc.asp?DDFDocuments/u/G/TBTN16/TPKM248A1.DOC","FR")</f>
      </c>
      <c r="K2530" s="17">
        <f>HYPERLINK("https://docs.wto.org/imrd/directdoc.asp?DDFDocuments/v/G/TBTN16/TPKM248A1.DOC","ES")</f>
      </c>
    </row>
    <row r="2531">
      <c r="A2531" s="11" t="s">
        <v>5313</v>
      </c>
      <c r="B2531" s="12" t="s">
        <v>126</v>
      </c>
      <c r="C2531" s="13">
        <v>42779</v>
      </c>
      <c r="D2531" s="14" t="s">
        <v>51</v>
      </c>
      <c r="E2531" s="15" t="s">
        <v>5314</v>
      </c>
      <c r="F2531" s="16" t="s">
        <v>5315</v>
      </c>
      <c r="G2531" s="15"/>
      <c r="H2531" s="15" t="s">
        <v>54</v>
      </c>
      <c r="I2531" s="17">
        <f>HYPERLINK("https://docs.wto.org/imrd/directdoc.asp?DDFDocuments/t/G/TBTN16/TPKM254A1.DOC","EN")</f>
      </c>
      <c r="J2531" s="17">
        <f>HYPERLINK("https://docs.wto.org/imrd/directdoc.asp?DDFDocuments/u/G/TBTN16/TPKM254A1.DOC","FR")</f>
      </c>
      <c r="K2531" s="17">
        <f>HYPERLINK("https://docs.wto.org/imrd/directdoc.asp?DDFDocuments/v/G/TBTN16/TPKM254A1.DOC","ES")</f>
      </c>
    </row>
    <row r="2532">
      <c r="A2532" s="11" t="s">
        <v>5316</v>
      </c>
      <c r="B2532" s="12" t="s">
        <v>126</v>
      </c>
      <c r="C2532" s="13">
        <v>42779</v>
      </c>
      <c r="D2532" s="14" t="s">
        <v>13</v>
      </c>
      <c r="E2532" s="15" t="s">
        <v>5317</v>
      </c>
      <c r="F2532" s="16" t="s">
        <v>920</v>
      </c>
      <c r="G2532" s="15"/>
      <c r="H2532" s="15" t="s">
        <v>910</v>
      </c>
      <c r="I2532" s="17">
        <f>HYPERLINK("https://docs.wto.org/imrd/directdoc.asp?DDFDocuments/t/G/TBTN17/TPKM264.DOC","EN")</f>
      </c>
      <c r="J2532" s="17">
        <f>HYPERLINK("https://docs.wto.org/imrd/directdoc.asp?DDFDocuments/u/G/TBTN17/TPKM264.DOC","FR")</f>
      </c>
      <c r="K2532" s="17">
        <f>HYPERLINK("https://docs.wto.org/imrd/directdoc.asp?DDFDocuments/v/G/TBTN17/TPKM264.DOC","ES")</f>
      </c>
    </row>
    <row r="2533">
      <c r="A2533" s="11" t="s">
        <v>5318</v>
      </c>
      <c r="B2533" s="12" t="s">
        <v>309</v>
      </c>
      <c r="C2533" s="13">
        <v>42776</v>
      </c>
      <c r="D2533" s="14" t="s">
        <v>51</v>
      </c>
      <c r="E2533" s="15" t="s">
        <v>5319</v>
      </c>
      <c r="F2533" s="16"/>
      <c r="G2533" s="15"/>
      <c r="H2533" s="15" t="s">
        <v>81</v>
      </c>
      <c r="I2533" s="17">
        <f>HYPERLINK("https://docs.wto.org/imrd/directdoc.asp?DDFDocuments/t/G/TBTN16/CHL343A2.DOC","EN")</f>
      </c>
      <c r="J2533" s="17">
        <f>HYPERLINK("https://docs.wto.org/imrd/directdoc.asp?DDFDocuments/u/G/TBTN16/CHL343A2.DOC","FR")</f>
      </c>
      <c r="K2533" s="17">
        <f>HYPERLINK("https://docs.wto.org/imrd/directdoc.asp?DDFDocuments/v/G/TBTN16/CHL343A2.DOC","ES")</f>
      </c>
    </row>
    <row r="2534">
      <c r="A2534" s="11" t="s">
        <v>5320</v>
      </c>
      <c r="B2534" s="12" t="s">
        <v>309</v>
      </c>
      <c r="C2534" s="13">
        <v>42776</v>
      </c>
      <c r="D2534" s="14" t="s">
        <v>51</v>
      </c>
      <c r="E2534" s="15" t="s">
        <v>5319</v>
      </c>
      <c r="F2534" s="16"/>
      <c r="G2534" s="15"/>
      <c r="H2534" s="15" t="s">
        <v>81</v>
      </c>
      <c r="I2534" s="17">
        <f>HYPERLINK("https://docs.wto.org/imrd/directdoc.asp?DDFDocuments/t/G/TBTN16/CHL344A2.DOC","EN")</f>
      </c>
      <c r="J2534" s="17">
        <f>HYPERLINK("https://docs.wto.org/imrd/directdoc.asp?DDFDocuments/u/G/TBTN16/CHL344A2.DOC","FR")</f>
      </c>
      <c r="K2534" s="17">
        <f>HYPERLINK("https://docs.wto.org/imrd/directdoc.asp?DDFDocuments/v/G/TBTN16/CHL344A2.DOC","ES")</f>
      </c>
    </row>
    <row r="2535">
      <c r="A2535" s="11" t="s">
        <v>5321</v>
      </c>
      <c r="B2535" s="12" t="s">
        <v>50</v>
      </c>
      <c r="C2535" s="13">
        <v>42776</v>
      </c>
      <c r="D2535" s="14" t="s">
        <v>51</v>
      </c>
      <c r="E2535" s="15" t="s">
        <v>5322</v>
      </c>
      <c r="F2535" s="16" t="s">
        <v>1592</v>
      </c>
      <c r="G2535" s="15" t="s">
        <v>5323</v>
      </c>
      <c r="H2535" s="15"/>
      <c r="I2535" s="17">
        <f>HYPERLINK("https://docs.wto.org/imrd/directdoc.asp?DDFDocuments/t/G/TBTN08/COL109A3.DOC","EN")</f>
      </c>
      <c r="J2535" s="17">
        <f>HYPERLINK("https://docs.wto.org/imrd/directdoc.asp?DDFDocuments/u/G/TBTN08/COL109A3.DOC","FR")</f>
      </c>
      <c r="K2535" s="17">
        <f>HYPERLINK("https://docs.wto.org/imrd/directdoc.asp?DDFDocuments/v/G/TBTN08/COL109A3.DOC","ES")</f>
      </c>
    </row>
    <row r="2536">
      <c r="A2536" s="11" t="s">
        <v>5324</v>
      </c>
      <c r="B2536" s="12" t="s">
        <v>369</v>
      </c>
      <c r="C2536" s="13">
        <v>42776</v>
      </c>
      <c r="D2536" s="14" t="s">
        <v>51</v>
      </c>
      <c r="E2536" s="15" t="s">
        <v>5325</v>
      </c>
      <c r="F2536" s="16" t="s">
        <v>5326</v>
      </c>
      <c r="G2536" s="15"/>
      <c r="H2536" s="15" t="s">
        <v>772</v>
      </c>
      <c r="I2536" s="17">
        <f>HYPERLINK("https://docs.wto.org/imrd/directdoc.asp?DDFDocuments/q/G/TBTN13/ECU106A5.pdf","EN")</f>
      </c>
      <c r="J2536" s="17">
        <f>HYPERLINK("https://docs.wto.org/imrd/directdoc.asp?DDFDocuments/r/G/TBTN13/ECU106A5.pdf","FR")</f>
      </c>
      <c r="K2536" s="17">
        <f>HYPERLINK("https://docs.wto.org/imrd/directdoc.asp?DDFDocuments/s/G/TBTN13/ECU106A5.pdf","ES")</f>
      </c>
    </row>
    <row r="2537">
      <c r="A2537" s="11" t="s">
        <v>5327</v>
      </c>
      <c r="B2537" s="12" t="s">
        <v>369</v>
      </c>
      <c r="C2537" s="13">
        <v>42776</v>
      </c>
      <c r="D2537" s="14" t="s">
        <v>51</v>
      </c>
      <c r="E2537" s="15" t="s">
        <v>5328</v>
      </c>
      <c r="F2537" s="16" t="s">
        <v>5329</v>
      </c>
      <c r="G2537" s="15"/>
      <c r="H2537" s="15" t="s">
        <v>64</v>
      </c>
      <c r="I2537" s="17">
        <f>HYPERLINK("https://docs.wto.org/imrd/directdoc.asp?DDFDocuments/q/G/TBTN16/ECU324A1.pdf","EN")</f>
      </c>
      <c r="J2537" s="17">
        <f>HYPERLINK("https://docs.wto.org/imrd/directdoc.asp?DDFDocuments/r/G/TBTN16/ECU324A1.pdf","FR")</f>
      </c>
      <c r="K2537" s="17">
        <f>HYPERLINK("https://docs.wto.org/imrd/directdoc.asp?DDFDocuments/s/G/TBTN16/ECU324A1.pdf","ES")</f>
      </c>
    </row>
    <row r="2538">
      <c r="A2538" s="11" t="s">
        <v>5330</v>
      </c>
      <c r="B2538" s="12" t="s">
        <v>89</v>
      </c>
      <c r="C2538" s="13">
        <v>42776</v>
      </c>
      <c r="D2538" s="14" t="s">
        <v>13</v>
      </c>
      <c r="E2538" s="15" t="s">
        <v>4924</v>
      </c>
      <c r="F2538" s="16"/>
      <c r="G2538" s="15"/>
      <c r="H2538" s="15"/>
      <c r="I2538" s="17">
        <f>HYPERLINK("https://docs.wto.org/imrd/directdoc.asp?DDFDocuments/t/G/TBTN17/EU452.DOC","EN")</f>
      </c>
      <c r="J2538" s="17">
        <f>HYPERLINK("https://docs.wto.org/imrd/directdoc.asp?DDFDocuments/u/G/TBTN17/EU452.DOC","FR")</f>
      </c>
      <c r="K2538" s="17">
        <f>HYPERLINK("https://docs.wto.org/imrd/directdoc.asp?DDFDocuments/v/G/TBTN17/EU452.DOC","ES")</f>
      </c>
    </row>
    <row r="2539">
      <c r="A2539" s="11" t="s">
        <v>5331</v>
      </c>
      <c r="B2539" s="12" t="s">
        <v>2042</v>
      </c>
      <c r="C2539" s="13">
        <v>42776</v>
      </c>
      <c r="D2539" s="14" t="s">
        <v>13</v>
      </c>
      <c r="E2539" s="15"/>
      <c r="F2539" s="16"/>
      <c r="G2539" s="15"/>
      <c r="H2539" s="15" t="s">
        <v>16</v>
      </c>
      <c r="I2539" s="17">
        <f>HYPERLINK("https://docs.wto.org/imrd/directdoc.asp?DDFDocuments/q/G/TBTN17/FRA171.pdf","EN")</f>
      </c>
      <c r="J2539" s="17">
        <f>HYPERLINK("https://docs.wto.org/imrd/directdoc.asp?DDFDocuments/r/G/TBTN17/FRA171.pdf","FR")</f>
      </c>
      <c r="K2539" s="17">
        <f>HYPERLINK("https://docs.wto.org/imrd/directdoc.asp?DDFDocuments/s/G/TBTN17/FRA171.pdf","ES")</f>
      </c>
    </row>
    <row r="2540">
      <c r="A2540" s="11" t="s">
        <v>5332</v>
      </c>
      <c r="B2540" s="12" t="s">
        <v>261</v>
      </c>
      <c r="C2540" s="13">
        <v>42776</v>
      </c>
      <c r="D2540" s="14" t="s">
        <v>51</v>
      </c>
      <c r="E2540" s="15" t="s">
        <v>5333</v>
      </c>
      <c r="F2540" s="16"/>
      <c r="G2540" s="15"/>
      <c r="H2540" s="15" t="s">
        <v>54</v>
      </c>
      <c r="I2540" s="17">
        <f>HYPERLINK("https://docs.wto.org/imrd/directdoc.asp?DDFDocuments/t/G/TBTN15/IDN101A2.DOC","EN")</f>
      </c>
      <c r="J2540" s="17">
        <f>HYPERLINK("https://docs.wto.org/imrd/directdoc.asp?DDFDocuments/u/G/TBTN15/IDN101A2.DOC","FR")</f>
      </c>
      <c r="K2540" s="17">
        <f>HYPERLINK("https://docs.wto.org/imrd/directdoc.asp?DDFDocuments/v/G/TBTN15/IDN101A2.DOC","ES")</f>
      </c>
    </row>
    <row r="2541">
      <c r="A2541" s="11" t="s">
        <v>5334</v>
      </c>
      <c r="B2541" s="12" t="s">
        <v>261</v>
      </c>
      <c r="C2541" s="13">
        <v>42776</v>
      </c>
      <c r="D2541" s="14" t="s">
        <v>13</v>
      </c>
      <c r="E2541" s="15" t="s">
        <v>5335</v>
      </c>
      <c r="F2541" s="16"/>
      <c r="G2541" s="15"/>
      <c r="H2541" s="15" t="s">
        <v>5336</v>
      </c>
      <c r="I2541" s="17">
        <f>HYPERLINK("https://docs.wto.org/imrd/directdoc.asp?DDFDocuments/t/G/TBTN17/IDN112.DOC","EN")</f>
      </c>
      <c r="J2541" s="17">
        <f>HYPERLINK("https://docs.wto.org/imrd/directdoc.asp?DDFDocuments/u/G/TBTN17/IDN112.DOC","FR")</f>
      </c>
      <c r="K2541" s="17">
        <f>HYPERLINK("https://docs.wto.org/imrd/directdoc.asp?DDFDocuments/v/G/TBTN17/IDN112.DOC","ES")</f>
      </c>
    </row>
    <row r="2542">
      <c r="A2542" s="11" t="s">
        <v>5337</v>
      </c>
      <c r="B2542" s="12" t="s">
        <v>261</v>
      </c>
      <c r="C2542" s="13">
        <v>42776</v>
      </c>
      <c r="D2542" s="14" t="s">
        <v>13</v>
      </c>
      <c r="E2542" s="15" t="s">
        <v>5338</v>
      </c>
      <c r="F2542" s="16" t="s">
        <v>5339</v>
      </c>
      <c r="G2542" s="15"/>
      <c r="H2542" s="15" t="s">
        <v>16</v>
      </c>
      <c r="I2542" s="17">
        <f>HYPERLINK("https://docs.wto.org/imrd/directdoc.asp?DDFDocuments/q/G/TBTN17/IDN113.pdf","EN")</f>
      </c>
      <c r="J2542" s="17">
        <f>HYPERLINK("https://docs.wto.org/imrd/directdoc.asp?DDFDocuments/r/G/TBTN17/IDN113.pdf","FR")</f>
      </c>
      <c r="K2542" s="17">
        <f>HYPERLINK("https://docs.wto.org/imrd/directdoc.asp?DDFDocuments/s/G/TBTN17/IDN113.pdf","ES")</f>
      </c>
    </row>
    <row r="2543">
      <c r="A2543" s="11" t="s">
        <v>5340</v>
      </c>
      <c r="B2543" s="12" t="s">
        <v>261</v>
      </c>
      <c r="C2543" s="13">
        <v>42776</v>
      </c>
      <c r="D2543" s="14" t="s">
        <v>51</v>
      </c>
      <c r="E2543" s="15" t="s">
        <v>5341</v>
      </c>
      <c r="F2543" s="16"/>
      <c r="G2543" s="15"/>
      <c r="H2543" s="15"/>
      <c r="I2543" s="17">
        <f>HYPERLINK("https://docs.wto.org/imrd/directdoc.asp?DDFDocuments/t/G/TBTN14/IDN85A1.DOC","EN")</f>
      </c>
      <c r="J2543" s="17">
        <f>HYPERLINK("https://docs.wto.org/imrd/directdoc.asp?DDFDocuments/u/G/TBTN14/IDN85A1.DOC","FR")</f>
      </c>
      <c r="K2543" s="17">
        <f>HYPERLINK("https://docs.wto.org/imrd/directdoc.asp?DDFDocuments/v/G/TBTN14/IDN85A1.DOC","ES")</f>
      </c>
    </row>
    <row r="2544">
      <c r="A2544" s="11" t="s">
        <v>5342</v>
      </c>
      <c r="B2544" s="12" t="s">
        <v>44</v>
      </c>
      <c r="C2544" s="13">
        <v>42776</v>
      </c>
      <c r="D2544" s="14" t="s">
        <v>51</v>
      </c>
      <c r="E2544" s="15" t="s">
        <v>5106</v>
      </c>
      <c r="F2544" s="16" t="s">
        <v>1852</v>
      </c>
      <c r="G2544" s="15" t="s">
        <v>5343</v>
      </c>
      <c r="H2544" s="15" t="s">
        <v>54</v>
      </c>
      <c r="I2544" s="17">
        <f>HYPERLINK("https://docs.wto.org/imrd/directdoc.asp?DDFDocuments/q/G/TBTN16/MEX301A1.pdf","EN")</f>
      </c>
      <c r="J2544" s="17">
        <f>HYPERLINK("https://docs.wto.org/imrd/directdoc.asp?DDFDocuments/r/G/TBTN16/MEX301A1.pdf","FR")</f>
      </c>
      <c r="K2544" s="17">
        <f>HYPERLINK("https://docs.wto.org/imrd/directdoc.asp?DDFDocuments/s/G/TBTN16/MEX301A1.pdf","ES")</f>
      </c>
    </row>
    <row r="2545">
      <c r="A2545" s="11" t="s">
        <v>5344</v>
      </c>
      <c r="B2545" s="12" t="s">
        <v>44</v>
      </c>
      <c r="C2545" s="13">
        <v>42776</v>
      </c>
      <c r="D2545" s="14" t="s">
        <v>13</v>
      </c>
      <c r="E2545" s="15" t="s">
        <v>5345</v>
      </c>
      <c r="F2545" s="16" t="s">
        <v>85</v>
      </c>
      <c r="G2545" s="15"/>
      <c r="H2545" s="15" t="s">
        <v>2312</v>
      </c>
      <c r="I2545" s="17">
        <f>HYPERLINK("https://docs.wto.org/imrd/directdoc.asp?DDFDocuments/t/G/TBTN17/MEX351.DOC","EN")</f>
      </c>
      <c r="J2545" s="17">
        <f>HYPERLINK("https://docs.wto.org/imrd/directdoc.asp?DDFDocuments/u/G/TBTN17/MEX351.DOC","FR")</f>
      </c>
      <c r="K2545" s="17">
        <f>HYPERLINK("https://docs.wto.org/imrd/directdoc.asp?DDFDocuments/v/G/TBTN17/MEX351.DOC","ES")</f>
      </c>
    </row>
    <row r="2546">
      <c r="A2546" s="11" t="s">
        <v>5346</v>
      </c>
      <c r="B2546" s="12" t="s">
        <v>126</v>
      </c>
      <c r="C2546" s="13">
        <v>42776</v>
      </c>
      <c r="D2546" s="14" t="s">
        <v>51</v>
      </c>
      <c r="E2546" s="15" t="s">
        <v>3370</v>
      </c>
      <c r="F2546" s="16"/>
      <c r="G2546" s="15"/>
      <c r="H2546" s="15" t="s">
        <v>114</v>
      </c>
      <c r="I2546" s="17">
        <f>HYPERLINK("https://docs.wto.org/imrd/directdoc.asp?DDFDocuments/t/G/TBTN16/TPKM230A2.DOC","EN")</f>
      </c>
      <c r="J2546" s="17">
        <f>HYPERLINK("https://docs.wto.org/imrd/directdoc.asp?DDFDocuments/u/G/TBTN16/TPKM230A2.DOC","FR")</f>
      </c>
      <c r="K2546" s="17">
        <f>HYPERLINK("https://docs.wto.org/imrd/directdoc.asp?DDFDocuments/v/G/TBTN16/TPKM230A2.DOC","ES")</f>
      </c>
    </row>
    <row r="2547">
      <c r="A2547" s="11" t="s">
        <v>5347</v>
      </c>
      <c r="B2547" s="12" t="s">
        <v>56</v>
      </c>
      <c r="C2547" s="13">
        <v>42776</v>
      </c>
      <c r="D2547" s="14" t="s">
        <v>51</v>
      </c>
      <c r="E2547" s="15" t="s">
        <v>245</v>
      </c>
      <c r="F2547" s="16" t="s">
        <v>4661</v>
      </c>
      <c r="G2547" s="15" t="s">
        <v>3967</v>
      </c>
      <c r="H2547" s="15" t="s">
        <v>64</v>
      </c>
      <c r="I2547" s="17">
        <f>HYPERLINK("https://docs.wto.org/imrd/directdoc.asp?DDFDocuments/t/G/TBTN15/USA1031A3.DOC","EN")</f>
      </c>
      <c r="J2547" s="17">
        <f>HYPERLINK("https://docs.wto.org/imrd/directdoc.asp?DDFDocuments/u/G/TBTN15/USA1031A3.DOC","FR")</f>
      </c>
      <c r="K2547" s="17">
        <f>HYPERLINK("https://docs.wto.org/imrd/directdoc.asp?DDFDocuments/v/G/TBTN15/USA1031A3.DOC","ES")</f>
      </c>
    </row>
    <row r="2548">
      <c r="A2548" s="11" t="s">
        <v>5348</v>
      </c>
      <c r="B2548" s="12" t="s">
        <v>56</v>
      </c>
      <c r="C2548" s="13">
        <v>42776</v>
      </c>
      <c r="D2548" s="14" t="s">
        <v>51</v>
      </c>
      <c r="E2548" s="15" t="s">
        <v>5349</v>
      </c>
      <c r="F2548" s="16"/>
      <c r="G2548" s="15" t="s">
        <v>5254</v>
      </c>
      <c r="H2548" s="15" t="s">
        <v>54</v>
      </c>
      <c r="I2548" s="17">
        <f>HYPERLINK("https://docs.wto.org/imrd/directdoc.asp?DDFDocuments/t/G/TBTN15/USA1033A4.DOC","EN")</f>
      </c>
      <c r="J2548" s="17">
        <f>HYPERLINK("https://docs.wto.org/imrd/directdoc.asp?DDFDocuments/u/G/TBTN15/USA1033A4.DOC","FR")</f>
      </c>
      <c r="K2548" s="17">
        <f>HYPERLINK("https://docs.wto.org/imrd/directdoc.asp?DDFDocuments/v/G/TBTN15/USA1033A4.DOC","ES")</f>
      </c>
    </row>
    <row r="2549">
      <c r="A2549" s="11" t="s">
        <v>5350</v>
      </c>
      <c r="B2549" s="12" t="s">
        <v>56</v>
      </c>
      <c r="C2549" s="13">
        <v>42776</v>
      </c>
      <c r="D2549" s="14" t="s">
        <v>51</v>
      </c>
      <c r="E2549" s="15" t="s">
        <v>5063</v>
      </c>
      <c r="F2549" s="16"/>
      <c r="G2549" s="15" t="s">
        <v>3206</v>
      </c>
      <c r="H2549" s="15" t="s">
        <v>81</v>
      </c>
      <c r="I2549" s="17">
        <f>HYPERLINK("https://docs.wto.org/imrd/directdoc.asp?DDFDocuments/t/G/TBTN16/USA1144A4.DOC","EN")</f>
      </c>
      <c r="J2549" s="17">
        <f>HYPERLINK("https://docs.wto.org/imrd/directdoc.asp?DDFDocuments/u/G/TBTN16/USA1144A4.DOC","FR")</f>
      </c>
      <c r="K2549" s="17">
        <f>HYPERLINK("https://docs.wto.org/imrd/directdoc.asp?DDFDocuments/v/G/TBTN16/USA1144A4.DOC","ES")</f>
      </c>
    </row>
    <row r="2550">
      <c r="A2550" s="11" t="s">
        <v>5351</v>
      </c>
      <c r="B2550" s="12" t="s">
        <v>56</v>
      </c>
      <c r="C2550" s="13">
        <v>42776</v>
      </c>
      <c r="D2550" s="14" t="s">
        <v>51</v>
      </c>
      <c r="E2550" s="15" t="s">
        <v>5352</v>
      </c>
      <c r="F2550" s="16"/>
      <c r="G2550" s="15" t="s">
        <v>5259</v>
      </c>
      <c r="H2550" s="15" t="s">
        <v>59</v>
      </c>
      <c r="I2550" s="17">
        <f>HYPERLINK("https://docs.wto.org/imrd/directdoc.asp?DDFDocuments/t/G/TBTN17/USA1269A1.DOC","EN")</f>
      </c>
      <c r="J2550" s="17">
        <f>HYPERLINK("https://docs.wto.org/imrd/directdoc.asp?DDFDocuments/u/G/TBTN17/USA1269A1.DOC","FR")</f>
      </c>
      <c r="K2550" s="17">
        <f>HYPERLINK("https://docs.wto.org/imrd/directdoc.asp?DDFDocuments/v/G/TBTN17/USA1269A1.DOC","ES")</f>
      </c>
    </row>
    <row r="2551">
      <c r="A2551" s="11" t="s">
        <v>5353</v>
      </c>
      <c r="B2551" s="12" t="s">
        <v>56</v>
      </c>
      <c r="C2551" s="13">
        <v>42776</v>
      </c>
      <c r="D2551" s="14" t="s">
        <v>51</v>
      </c>
      <c r="E2551" s="15" t="s">
        <v>3947</v>
      </c>
      <c r="F2551" s="16"/>
      <c r="G2551" s="15" t="s">
        <v>5354</v>
      </c>
      <c r="H2551" s="15" t="s">
        <v>54</v>
      </c>
      <c r="I2551" s="17">
        <f>HYPERLINK("https://docs.wto.org/imrd/directdoc.asp?DDFDocuments/t/G/TBTN13/USA777A2.DOC","EN")</f>
      </c>
      <c r="J2551" s="17">
        <f>HYPERLINK("https://docs.wto.org/imrd/directdoc.asp?DDFDocuments/u/G/TBTN13/USA777A2.DOC","FR")</f>
      </c>
      <c r="K2551" s="17">
        <f>HYPERLINK("https://docs.wto.org/imrd/directdoc.asp?DDFDocuments/v/G/TBTN13/USA777A2.DOC","ES")</f>
      </c>
    </row>
    <row r="2552">
      <c r="A2552" s="11" t="s">
        <v>5355</v>
      </c>
      <c r="B2552" s="12" t="s">
        <v>280</v>
      </c>
      <c r="C2552" s="13">
        <v>42775</v>
      </c>
      <c r="D2552" s="14" t="s">
        <v>51</v>
      </c>
      <c r="E2552" s="15"/>
      <c r="F2552" s="16"/>
      <c r="G2552" s="15"/>
      <c r="H2552" s="15" t="s">
        <v>114</v>
      </c>
      <c r="I2552" s="17">
        <f>HYPERLINK("https://docs.wto.org/imrd/directdoc.asp?DDFDocuments/t/G/TBTN16/ARG309A1.DOC","EN")</f>
      </c>
      <c r="J2552" s="17">
        <f>HYPERLINK("https://docs.wto.org/imrd/directdoc.asp?DDFDocuments/u/G/TBTN16/ARG309A1.DOC","FR")</f>
      </c>
      <c r="K2552" s="17">
        <f>HYPERLINK("https://docs.wto.org/imrd/directdoc.asp?DDFDocuments/v/G/TBTN16/ARG309A1.DOC","ES")</f>
      </c>
    </row>
    <row r="2553">
      <c r="A2553" s="11" t="s">
        <v>5356</v>
      </c>
      <c r="B2553" s="12" t="s">
        <v>1301</v>
      </c>
      <c r="C2553" s="13">
        <v>42775</v>
      </c>
      <c r="D2553" s="14" t="s">
        <v>51</v>
      </c>
      <c r="E2553" s="15"/>
      <c r="F2553" s="16"/>
      <c r="G2553" s="15" t="s">
        <v>5357</v>
      </c>
      <c r="H2553" s="15" t="s">
        <v>378</v>
      </c>
      <c r="I2553" s="17">
        <f>HYPERLINK("https://docs.wto.org/imrd/directdoc.asp?DDFDocuments/t/G/TBTN13/CRI137A1.DOC","EN")</f>
      </c>
      <c r="J2553" s="17">
        <f>HYPERLINK("https://docs.wto.org/imrd/directdoc.asp?DDFDocuments/u/G/TBTN13/CRI137A1.DOC","FR")</f>
      </c>
      <c r="K2553" s="17">
        <f>HYPERLINK("https://docs.wto.org/imrd/directdoc.asp?DDFDocuments/v/G/TBTN13/CRI137A1.DOC","ES")</f>
      </c>
    </row>
    <row r="2554">
      <c r="A2554" s="11" t="s">
        <v>5358</v>
      </c>
      <c r="B2554" s="12" t="s">
        <v>89</v>
      </c>
      <c r="C2554" s="13">
        <v>42775</v>
      </c>
      <c r="D2554" s="14" t="s">
        <v>13</v>
      </c>
      <c r="E2554" s="15" t="s">
        <v>5359</v>
      </c>
      <c r="F2554" s="16"/>
      <c r="G2554" s="15"/>
      <c r="H2554" s="15" t="s">
        <v>417</v>
      </c>
      <c r="I2554" s="17">
        <f>HYPERLINK("https://docs.wto.org/imrd/directdoc.asp?DDFDocuments/t/G/TBTN17/EU451.DOC","EN")</f>
      </c>
      <c r="J2554" s="17">
        <f>HYPERLINK("https://docs.wto.org/imrd/directdoc.asp?DDFDocuments/u/G/TBTN17/EU451.DOC","FR")</f>
      </c>
      <c r="K2554" s="17">
        <f>HYPERLINK("https://docs.wto.org/imrd/directdoc.asp?DDFDocuments/v/G/TBTN17/EU451.DOC","ES")</f>
      </c>
    </row>
    <row r="2555">
      <c r="A2555" s="11" t="s">
        <v>5360</v>
      </c>
      <c r="B2555" s="12" t="s">
        <v>44</v>
      </c>
      <c r="C2555" s="13">
        <v>42775</v>
      </c>
      <c r="D2555" s="14" t="s">
        <v>51</v>
      </c>
      <c r="E2555" s="15"/>
      <c r="F2555" s="16" t="s">
        <v>1826</v>
      </c>
      <c r="G2555" s="15"/>
      <c r="H2555" s="15" t="s">
        <v>64</v>
      </c>
      <c r="I2555" s="17">
        <f>HYPERLINK("https://docs.wto.org/imrd/directdoc.asp?DDFDocuments/t/G/TBTN16/MEX326A2.DOC","EN")</f>
      </c>
      <c r="J2555" s="17">
        <f>HYPERLINK("https://docs.wto.org/imrd/directdoc.asp?DDFDocuments/u/G/TBTN16/MEX326A2.DOC","FR")</f>
      </c>
      <c r="K2555" s="17">
        <f>HYPERLINK("https://docs.wto.org/imrd/directdoc.asp?DDFDocuments/v/G/TBTN16/MEX326A2.DOC","ES")</f>
      </c>
    </row>
    <row r="2556">
      <c r="A2556" s="11" t="s">
        <v>5361</v>
      </c>
      <c r="B2556" s="12" t="s">
        <v>383</v>
      </c>
      <c r="C2556" s="13">
        <v>42775</v>
      </c>
      <c r="D2556" s="14" t="s">
        <v>13</v>
      </c>
      <c r="E2556" s="15" t="s">
        <v>5362</v>
      </c>
      <c r="F2556" s="16" t="s">
        <v>5363</v>
      </c>
      <c r="G2556" s="15" t="s">
        <v>778</v>
      </c>
      <c r="H2556" s="15" t="s">
        <v>68</v>
      </c>
      <c r="I2556" s="17">
        <f>HYPERLINK("https://docs.wto.org/imrd/directdoc.asp?DDFDocuments/q/G/TBTN17/SGP33.pdf","EN")</f>
      </c>
      <c r="J2556" s="17">
        <f>HYPERLINK("https://docs.wto.org/imrd/directdoc.asp?DDFDocuments/r/G/TBTN17/SGP33.pdf","FR")</f>
      </c>
      <c r="K2556" s="17">
        <f>HYPERLINK("https://docs.wto.org/imrd/directdoc.asp?DDFDocuments/s/G/TBTN17/SGP33.pdf","ES")</f>
      </c>
    </row>
    <row r="2557">
      <c r="A2557" s="11" t="s">
        <v>5364</v>
      </c>
      <c r="B2557" s="12" t="s">
        <v>74</v>
      </c>
      <c r="C2557" s="13">
        <v>42775</v>
      </c>
      <c r="D2557" s="14" t="s">
        <v>152</v>
      </c>
      <c r="E2557" s="15"/>
      <c r="F2557" s="16" t="s">
        <v>5365</v>
      </c>
      <c r="G2557" s="15" t="s">
        <v>1331</v>
      </c>
      <c r="H2557" s="15" t="s">
        <v>16</v>
      </c>
      <c r="I2557" s="17">
        <f>HYPERLINK("https://docs.wto.org/imrd/directdoc.asp?DDFDocuments/q/G/TBTN09/ZAF116R1.pdf","EN")</f>
      </c>
      <c r="J2557" s="17">
        <f>HYPERLINK("https://docs.wto.org/imrd/directdoc.asp?DDFDocuments/r/G/TBTN09/ZAF116R1.pdf","FR")</f>
      </c>
      <c r="K2557" s="17">
        <f>HYPERLINK("https://docs.wto.org/imrd/directdoc.asp?DDFDocuments/s/G/TBTN09/ZAF116R1.pdf","ES")</f>
      </c>
    </row>
    <row r="2558">
      <c r="A2558" s="11" t="s">
        <v>5366</v>
      </c>
      <c r="B2558" s="12" t="s">
        <v>74</v>
      </c>
      <c r="C2558" s="13">
        <v>42775</v>
      </c>
      <c r="D2558" s="14" t="s">
        <v>51</v>
      </c>
      <c r="E2558" s="15" t="s">
        <v>5367</v>
      </c>
      <c r="F2558" s="16"/>
      <c r="G2558" s="15" t="s">
        <v>5368</v>
      </c>
      <c r="H2558" s="15" t="s">
        <v>118</v>
      </c>
      <c r="I2558" s="17">
        <f>HYPERLINK("https://docs.wto.org/imrd/directdoc.asp?DDFDocuments/t/G/TBTN16/ZAF196A1.DOC","EN")</f>
      </c>
      <c r="J2558" s="17">
        <f>HYPERLINK("https://docs.wto.org/imrd/directdoc.asp?DDFDocuments/u/G/TBTN16/ZAF196A1.DOC","FR")</f>
      </c>
      <c r="K2558" s="17">
        <f>HYPERLINK("https://docs.wto.org/imrd/directdoc.asp?DDFDocuments/v/G/TBTN16/ZAF196A1.DOC","ES")</f>
      </c>
    </row>
    <row r="2559">
      <c r="A2559" s="11" t="s">
        <v>5369</v>
      </c>
      <c r="B2559" s="12" t="s">
        <v>74</v>
      </c>
      <c r="C2559" s="13">
        <v>42775</v>
      </c>
      <c r="D2559" s="14" t="s">
        <v>51</v>
      </c>
      <c r="E2559" s="15" t="s">
        <v>5370</v>
      </c>
      <c r="F2559" s="16" t="s">
        <v>5371</v>
      </c>
      <c r="G2559" s="15" t="s">
        <v>3306</v>
      </c>
      <c r="H2559" s="15"/>
      <c r="I2559" s="17">
        <f>HYPERLINK("https://docs.wto.org/imrd/directdoc.asp?DDFDocuments/t/G/TBTN08/ZAF83A1.DOC","EN")</f>
      </c>
      <c r="J2559" s="17">
        <f>HYPERLINK("https://docs.wto.org/imrd/directdoc.asp?DDFDocuments/u/G/TBTN08/ZAF83A1.DOC","FR")</f>
      </c>
      <c r="K2559" s="17">
        <f>HYPERLINK("https://docs.wto.org/imrd/directdoc.asp?DDFDocuments/v/G/TBTN08/ZAF83A1.DOC","ES")</f>
      </c>
    </row>
    <row r="2560">
      <c r="A2560" s="11" t="s">
        <v>5372</v>
      </c>
      <c r="B2560" s="12" t="s">
        <v>1083</v>
      </c>
      <c r="C2560" s="13">
        <v>42774</v>
      </c>
      <c r="D2560" s="14" t="s">
        <v>109</v>
      </c>
      <c r="E2560" s="15" t="s">
        <v>5373</v>
      </c>
      <c r="F2560" s="16"/>
      <c r="G2560" s="15"/>
      <c r="H2560" s="15" t="s">
        <v>118</v>
      </c>
      <c r="I2560" s="17">
        <f>HYPERLINK("https://docs.wto.org/imrd/directdoc.asp?DDFDocuments/t/G/TBTN17/CHE212C1.DOC","EN")</f>
      </c>
      <c r="J2560" s="17">
        <f>HYPERLINK("https://docs.wto.org/imrd/directdoc.asp?DDFDocuments/u/G/TBTN17/CHE212C1.DOC","FR")</f>
      </c>
      <c r="K2560" s="17">
        <f>HYPERLINK("https://docs.wto.org/imrd/directdoc.asp?DDFDocuments/v/G/TBTN17/CHE212C1.DOC","ES")</f>
      </c>
    </row>
    <row r="2561">
      <c r="A2561" s="11" t="s">
        <v>5374</v>
      </c>
      <c r="B2561" s="12" t="s">
        <v>1083</v>
      </c>
      <c r="C2561" s="13">
        <v>42774</v>
      </c>
      <c r="D2561" s="14" t="s">
        <v>109</v>
      </c>
      <c r="E2561" s="15" t="s">
        <v>5375</v>
      </c>
      <c r="F2561" s="16"/>
      <c r="G2561" s="15"/>
      <c r="H2561" s="15" t="s">
        <v>5376</v>
      </c>
      <c r="I2561" s="17">
        <f>HYPERLINK("https://docs.wto.org/imrd/directdoc.asp?DDFDocuments/t/G/TBTN17/CHE213C1.DOC","EN")</f>
      </c>
      <c r="J2561" s="17">
        <f>HYPERLINK("https://docs.wto.org/imrd/directdoc.asp?DDFDocuments/u/G/TBTN17/CHE213C1.DOC","FR")</f>
      </c>
      <c r="K2561" s="17">
        <f>HYPERLINK("https://docs.wto.org/imrd/directdoc.asp?DDFDocuments/v/G/TBTN17/CHE213C1.DOC","ES")</f>
      </c>
    </row>
    <row r="2562">
      <c r="A2562" s="11" t="s">
        <v>5377</v>
      </c>
      <c r="B2562" s="12" t="s">
        <v>248</v>
      </c>
      <c r="C2562" s="13">
        <v>42774</v>
      </c>
      <c r="D2562" s="14" t="s">
        <v>13</v>
      </c>
      <c r="E2562" s="15" t="s">
        <v>5378</v>
      </c>
      <c r="F2562" s="16" t="s">
        <v>2805</v>
      </c>
      <c r="G2562" s="15" t="s">
        <v>2752</v>
      </c>
      <c r="H2562" s="15" t="s">
        <v>328</v>
      </c>
      <c r="I2562" s="17">
        <f>HYPERLINK("https://docs.wto.org/imrd/directdoc.asp?DDFDocuments/t/G/TBTN17/CHN1190.DOC","EN")</f>
      </c>
      <c r="J2562" s="17">
        <f>HYPERLINK("https://docs.wto.org/imrd/directdoc.asp?DDFDocuments/u/G/TBTN17/CHN1190.DOC","FR")</f>
      </c>
      <c r="K2562" s="17">
        <f>HYPERLINK("https://docs.wto.org/imrd/directdoc.asp?DDFDocuments/v/G/TBTN17/CHN1190.DOC","ES")</f>
      </c>
    </row>
    <row r="2563">
      <c r="A2563" s="11" t="s">
        <v>5379</v>
      </c>
      <c r="B2563" s="12" t="s">
        <v>248</v>
      </c>
      <c r="C2563" s="13">
        <v>42774</v>
      </c>
      <c r="D2563" s="14" t="s">
        <v>13</v>
      </c>
      <c r="E2563" s="15" t="s">
        <v>5380</v>
      </c>
      <c r="F2563" s="16" t="s">
        <v>2805</v>
      </c>
      <c r="G2563" s="15" t="s">
        <v>2752</v>
      </c>
      <c r="H2563" s="15" t="s">
        <v>328</v>
      </c>
      <c r="I2563" s="17">
        <f>HYPERLINK("https://docs.wto.org/imrd/directdoc.asp?DDFDocuments/t/G/TBTN17/CHN1191.DOC","EN")</f>
      </c>
      <c r="J2563" s="17">
        <f>HYPERLINK("https://docs.wto.org/imrd/directdoc.asp?DDFDocuments/u/G/TBTN17/CHN1191.DOC","FR")</f>
      </c>
      <c r="K2563" s="17">
        <f>HYPERLINK("https://docs.wto.org/imrd/directdoc.asp?DDFDocuments/v/G/TBTN17/CHN1191.DOC","ES")</f>
      </c>
    </row>
    <row r="2564">
      <c r="A2564" s="11" t="s">
        <v>5381</v>
      </c>
      <c r="B2564" s="12" t="s">
        <v>369</v>
      </c>
      <c r="C2564" s="13">
        <v>42774</v>
      </c>
      <c r="D2564" s="14" t="s">
        <v>51</v>
      </c>
      <c r="E2564" s="15" t="s">
        <v>5382</v>
      </c>
      <c r="F2564" s="16" t="s">
        <v>5383</v>
      </c>
      <c r="G2564" s="15"/>
      <c r="H2564" s="15" t="s">
        <v>54</v>
      </c>
      <c r="I2564" s="17">
        <f>HYPERLINK("https://docs.wto.org/imrd/directdoc.asp?DDFDocuments/t/G/TBTN14/ECU213A2.DOC","EN")</f>
      </c>
      <c r="J2564" s="17">
        <f>HYPERLINK("https://docs.wto.org/imrd/directdoc.asp?DDFDocuments/u/G/TBTN14/ECU213A2.DOC","FR")</f>
      </c>
      <c r="K2564" s="17">
        <f>HYPERLINK("https://docs.wto.org/imrd/directdoc.asp?DDFDocuments/v/G/TBTN14/ECU213A2.DOC","ES")</f>
      </c>
    </row>
    <row r="2565">
      <c r="A2565" s="11" t="s">
        <v>5384</v>
      </c>
      <c r="B2565" s="12" t="s">
        <v>369</v>
      </c>
      <c r="C2565" s="13">
        <v>42774</v>
      </c>
      <c r="D2565" s="14" t="s">
        <v>51</v>
      </c>
      <c r="E2565" s="15" t="s">
        <v>5385</v>
      </c>
      <c r="F2565" s="16" t="s">
        <v>5386</v>
      </c>
      <c r="G2565" s="15"/>
      <c r="H2565" s="15" t="s">
        <v>64</v>
      </c>
      <c r="I2565" s="17">
        <f>HYPERLINK("https://docs.wto.org/imrd/directdoc.asp?DDFDocuments/q/G/TBTN14/ECU284A4.pdf","EN")</f>
      </c>
      <c r="J2565" s="17">
        <f>HYPERLINK("https://docs.wto.org/imrd/directdoc.asp?DDFDocuments/r/G/TBTN14/ECU284A4.pdf","FR")</f>
      </c>
      <c r="K2565" s="17">
        <f>HYPERLINK("https://docs.wto.org/imrd/directdoc.asp?DDFDocuments/s/G/TBTN14/ECU284A4.pdf","ES")</f>
      </c>
    </row>
    <row r="2566">
      <c r="A2566" s="11" t="s">
        <v>5387</v>
      </c>
      <c r="B2566" s="12" t="s">
        <v>369</v>
      </c>
      <c r="C2566" s="13">
        <v>42774</v>
      </c>
      <c r="D2566" s="14" t="s">
        <v>51</v>
      </c>
      <c r="E2566" s="15"/>
      <c r="F2566" s="16" t="s">
        <v>5388</v>
      </c>
      <c r="G2566" s="15" t="s">
        <v>707</v>
      </c>
      <c r="H2566" s="15" t="s">
        <v>64</v>
      </c>
      <c r="I2566" s="17">
        <f>HYPERLINK("https://docs.wto.org/imrd/directdoc.asp?DDFDocuments/q/G/TBTN15/ECU305A1.pdf","EN")</f>
      </c>
      <c r="J2566" s="17">
        <f>HYPERLINK("https://docs.wto.org/imrd/directdoc.asp?DDFDocuments/r/G/TBTN15/ECU305A1.pdf","FR")</f>
      </c>
      <c r="K2566" s="17">
        <f>HYPERLINK("https://docs.wto.org/imrd/directdoc.asp?DDFDocuments/s/G/TBTN15/ECU305A1.pdf","ES")</f>
      </c>
    </row>
    <row r="2567">
      <c r="A2567" s="11" t="s">
        <v>5389</v>
      </c>
      <c r="B2567" s="12" t="s">
        <v>369</v>
      </c>
      <c r="C2567" s="13">
        <v>42774</v>
      </c>
      <c r="D2567" s="14" t="s">
        <v>51</v>
      </c>
      <c r="E2567" s="15"/>
      <c r="F2567" s="16" t="s">
        <v>5390</v>
      </c>
      <c r="G2567" s="15"/>
      <c r="H2567" s="15" t="s">
        <v>3623</v>
      </c>
      <c r="I2567" s="17">
        <f>HYPERLINK("https://docs.wto.org/imrd/directdoc.asp?DDFDocuments/t/G/TBTN16/ECU327A1.DOC","EN")</f>
      </c>
      <c r="J2567" s="17">
        <f>HYPERLINK("https://docs.wto.org/imrd/directdoc.asp?DDFDocuments/u/G/TBTN16/ECU327A1.DOC","FR")</f>
      </c>
      <c r="K2567" s="17">
        <f>HYPERLINK("https://docs.wto.org/imrd/directdoc.asp?DDFDocuments/v/G/TBTN16/ECU327A1.DOC","ES")</f>
      </c>
    </row>
    <row r="2568">
      <c r="A2568" s="11" t="s">
        <v>5391</v>
      </c>
      <c r="B2568" s="12" t="s">
        <v>369</v>
      </c>
      <c r="C2568" s="13">
        <v>42774</v>
      </c>
      <c r="D2568" s="14" t="s">
        <v>51</v>
      </c>
      <c r="E2568" s="15" t="s">
        <v>5392</v>
      </c>
      <c r="F2568" s="16"/>
      <c r="G2568" s="15"/>
      <c r="H2568" s="15"/>
      <c r="I2568" s="17">
        <f>HYPERLINK("https://docs.wto.org/imrd/directdoc.asp?DDFDocuments/q/G/TBTN07/ECU33A6.pdf","EN")</f>
      </c>
      <c r="J2568" s="17">
        <f>HYPERLINK("https://docs.wto.org/imrd/directdoc.asp?DDFDocuments/r/G/TBTN07/ECU33A6.pdf","FR")</f>
      </c>
      <c r="K2568" s="17">
        <f>HYPERLINK("https://docs.wto.org/imrd/directdoc.asp?DDFDocuments/s/G/TBTN07/ECU33A6.pdf","ES")</f>
      </c>
    </row>
    <row r="2569">
      <c r="A2569" s="11" t="s">
        <v>5393</v>
      </c>
      <c r="B2569" s="12" t="s">
        <v>369</v>
      </c>
      <c r="C2569" s="13">
        <v>42774</v>
      </c>
      <c r="D2569" s="14" t="s">
        <v>51</v>
      </c>
      <c r="E2569" s="15"/>
      <c r="F2569" s="16"/>
      <c r="G2569" s="15" t="s">
        <v>5394</v>
      </c>
      <c r="H2569" s="15" t="s">
        <v>118</v>
      </c>
      <c r="I2569" s="17">
        <f>HYPERLINK("https://docs.wto.org/imrd/directdoc.asp?DDFDocuments/t/G/TBTN12/ECU90A3.DOC","EN")</f>
      </c>
      <c r="J2569" s="17">
        <f>HYPERLINK("https://docs.wto.org/imrd/directdoc.asp?DDFDocuments/u/G/TBTN12/ECU90A3.DOC","FR")</f>
      </c>
      <c r="K2569" s="17">
        <f>HYPERLINK("https://docs.wto.org/imrd/directdoc.asp?DDFDocuments/v/G/TBTN12/ECU90A3.DOC","ES")</f>
      </c>
    </row>
    <row r="2570">
      <c r="A2570" s="11" t="s">
        <v>5395</v>
      </c>
      <c r="B2570" s="12" t="s">
        <v>369</v>
      </c>
      <c r="C2570" s="13">
        <v>42774</v>
      </c>
      <c r="D2570" s="14" t="s">
        <v>51</v>
      </c>
      <c r="E2570" s="15"/>
      <c r="F2570" s="16" t="s">
        <v>5396</v>
      </c>
      <c r="G2570" s="15"/>
      <c r="H2570" s="15" t="s">
        <v>64</v>
      </c>
      <c r="I2570" s="17">
        <f>HYPERLINK("https://docs.wto.org/imrd/directdoc.asp?DDFDocuments/t/G/TBTN13/ECU93A5.DOC","EN")</f>
      </c>
      <c r="J2570" s="17">
        <f>HYPERLINK("https://docs.wto.org/imrd/directdoc.asp?DDFDocuments/u/G/TBTN13/ECU93A5.DOC","FR")</f>
      </c>
      <c r="K2570" s="17">
        <f>HYPERLINK("https://docs.wto.org/imrd/directdoc.asp?DDFDocuments/v/G/TBTN13/ECU93A5.DOC","ES")</f>
      </c>
    </row>
    <row r="2571">
      <c r="A2571" s="11" t="s">
        <v>5397</v>
      </c>
      <c r="B2571" s="12" t="s">
        <v>386</v>
      </c>
      <c r="C2571" s="13">
        <v>42774</v>
      </c>
      <c r="D2571" s="14" t="s">
        <v>152</v>
      </c>
      <c r="E2571" s="15"/>
      <c r="F2571" s="16" t="s">
        <v>5398</v>
      </c>
      <c r="G2571" s="15" t="s">
        <v>5399</v>
      </c>
      <c r="H2571" s="15" t="s">
        <v>16</v>
      </c>
      <c r="I2571" s="17">
        <f>HYPERLINK("https://docs.wto.org/imrd/directdoc.asp?DDFDocuments/q/G/TBTN13/THA427R1.pdf","EN")</f>
      </c>
      <c r="J2571" s="17">
        <f>HYPERLINK("https://docs.wto.org/imrd/directdoc.asp?DDFDocuments/r/G/TBTN13/THA427R1.pdf","FR")</f>
      </c>
      <c r="K2571" s="17">
        <f>HYPERLINK("https://docs.wto.org/imrd/directdoc.asp?DDFDocuments/s/G/TBTN13/THA427R1.pdf","ES")</f>
      </c>
    </row>
    <row r="2572">
      <c r="A2572" s="11" t="s">
        <v>5400</v>
      </c>
      <c r="B2572" s="12" t="s">
        <v>386</v>
      </c>
      <c r="C2572" s="13">
        <v>42774</v>
      </c>
      <c r="D2572" s="14" t="s">
        <v>13</v>
      </c>
      <c r="E2572" s="15" t="s">
        <v>5401</v>
      </c>
      <c r="F2572" s="16" t="s">
        <v>5402</v>
      </c>
      <c r="G2572" s="15" t="s">
        <v>5403</v>
      </c>
      <c r="H2572" s="15" t="s">
        <v>16</v>
      </c>
      <c r="I2572" s="17">
        <f>HYPERLINK("https://docs.wto.org/imrd/directdoc.asp?DDFDocuments/q/G/TBTN17/THA494.pdf","EN")</f>
      </c>
      <c r="J2572" s="17">
        <f>HYPERLINK("https://docs.wto.org/imrd/directdoc.asp?DDFDocuments/r/G/TBTN17/THA494.pdf","FR")</f>
      </c>
      <c r="K2572" s="17">
        <f>HYPERLINK("https://docs.wto.org/imrd/directdoc.asp?DDFDocuments/s/G/TBTN17/THA494.pdf","ES")</f>
      </c>
    </row>
    <row r="2573">
      <c r="A2573" s="11" t="s">
        <v>5404</v>
      </c>
      <c r="B2573" s="12" t="s">
        <v>39</v>
      </c>
      <c r="C2573" s="13">
        <v>42773</v>
      </c>
      <c r="D2573" s="14" t="s">
        <v>13</v>
      </c>
      <c r="E2573" s="15" t="s">
        <v>5405</v>
      </c>
      <c r="F2573" s="16" t="s">
        <v>3417</v>
      </c>
      <c r="G2573" s="15" t="s">
        <v>132</v>
      </c>
      <c r="H2573" s="15" t="s">
        <v>16</v>
      </c>
      <c r="I2573" s="17">
        <f>HYPERLINK("https://docs.wto.org/imrd/directdoc.asp?DDFDocuments/q/G/TBTN17/CAN516.pdf","EN")</f>
      </c>
      <c r="J2573" s="17">
        <f>HYPERLINK("https://docs.wto.org/imrd/directdoc.asp?DDFDocuments/r/G/TBTN17/CAN516.pdf","FR")</f>
      </c>
      <c r="K2573" s="17">
        <f>HYPERLINK("https://docs.wto.org/imrd/directdoc.asp?DDFDocuments/s/G/TBTN17/CAN516.pdf","ES")</f>
      </c>
    </row>
    <row r="2574">
      <c r="A2574" s="11" t="s">
        <v>5406</v>
      </c>
      <c r="B2574" s="12" t="s">
        <v>1083</v>
      </c>
      <c r="C2574" s="13">
        <v>42773</v>
      </c>
      <c r="D2574" s="14" t="s">
        <v>13</v>
      </c>
      <c r="E2574" s="15" t="s">
        <v>5407</v>
      </c>
      <c r="F2574" s="16"/>
      <c r="G2574" s="15"/>
      <c r="H2574" s="15" t="s">
        <v>68</v>
      </c>
      <c r="I2574" s="17">
        <f>HYPERLINK("https://docs.wto.org/imrd/directdoc.asp?DDFDocuments/t/G/TBTN17/CHE214.DOC","EN")</f>
      </c>
      <c r="J2574" s="17">
        <f>HYPERLINK("https://docs.wto.org/imrd/directdoc.asp?DDFDocuments/u/G/TBTN17/CHE214.DOC","FR")</f>
      </c>
      <c r="K2574" s="17">
        <f>HYPERLINK("https://docs.wto.org/imrd/directdoc.asp?DDFDocuments/v/G/TBTN17/CHE214.DOC","ES")</f>
      </c>
    </row>
    <row r="2575">
      <c r="A2575" s="11" t="s">
        <v>5408</v>
      </c>
      <c r="B2575" s="12" t="s">
        <v>1083</v>
      </c>
      <c r="C2575" s="13">
        <v>42773</v>
      </c>
      <c r="D2575" s="14" t="s">
        <v>13</v>
      </c>
      <c r="E2575" s="15" t="s">
        <v>5409</v>
      </c>
      <c r="F2575" s="16"/>
      <c r="G2575" s="15"/>
      <c r="H2575" s="15" t="s">
        <v>68</v>
      </c>
      <c r="I2575" s="17">
        <f>HYPERLINK("https://docs.wto.org/imrd/directdoc.asp?DDFDocuments/t/G/TBTN17/CHE215.DOC","EN")</f>
      </c>
      <c r="J2575" s="17">
        <f>HYPERLINK("https://docs.wto.org/imrd/directdoc.asp?DDFDocuments/u/G/TBTN17/CHE215.DOC","FR")</f>
      </c>
      <c r="K2575" s="17">
        <f>HYPERLINK("https://docs.wto.org/imrd/directdoc.asp?DDFDocuments/v/G/TBTN17/CHE215.DOC","ES")</f>
      </c>
    </row>
    <row r="2576">
      <c r="A2576" s="11" t="s">
        <v>5410</v>
      </c>
      <c r="B2576" s="12" t="s">
        <v>1301</v>
      </c>
      <c r="C2576" s="13">
        <v>42773</v>
      </c>
      <c r="D2576" s="14" t="s">
        <v>13</v>
      </c>
      <c r="E2576" s="15" t="s">
        <v>5411</v>
      </c>
      <c r="F2576" s="16"/>
      <c r="G2576" s="15"/>
      <c r="H2576" s="15" t="s">
        <v>16</v>
      </c>
      <c r="I2576" s="17">
        <f>HYPERLINK("https://docs.wto.org/imrd/directdoc.asp?DDFDocuments/t/G/TBTN17/CRI165.DOC","EN")</f>
      </c>
      <c r="J2576" s="17">
        <f>HYPERLINK("https://docs.wto.org/imrd/directdoc.asp?DDFDocuments/u/G/TBTN17/CRI165.DOC","FR")</f>
      </c>
      <c r="K2576" s="17">
        <f>HYPERLINK("https://docs.wto.org/imrd/directdoc.asp?DDFDocuments/v/G/TBTN17/CRI165.DOC","ES")</f>
      </c>
    </row>
    <row r="2577">
      <c r="A2577" s="11" t="s">
        <v>5412</v>
      </c>
      <c r="B2577" s="12" t="s">
        <v>44</v>
      </c>
      <c r="C2577" s="13">
        <v>42773</v>
      </c>
      <c r="D2577" s="14" t="s">
        <v>51</v>
      </c>
      <c r="E2577" s="15" t="s">
        <v>5413</v>
      </c>
      <c r="F2577" s="16" t="s">
        <v>5414</v>
      </c>
      <c r="G2577" s="15"/>
      <c r="H2577" s="15" t="s">
        <v>399</v>
      </c>
      <c r="I2577" s="17">
        <f>HYPERLINK("https://docs.wto.org/imrd/directdoc.asp?DDFDocuments/t/G/TBTN16/MEX305A2.DOC","EN")</f>
      </c>
      <c r="J2577" s="17">
        <f>HYPERLINK("https://docs.wto.org/imrd/directdoc.asp?DDFDocuments/u/G/TBTN16/MEX305A2.DOC","FR")</f>
      </c>
      <c r="K2577" s="17">
        <f>HYPERLINK("https://docs.wto.org/imrd/directdoc.asp?DDFDocuments/v/G/TBTN16/MEX305A2.DOC","ES")</f>
      </c>
    </row>
    <row r="2578">
      <c r="A2578" s="11" t="s">
        <v>5415</v>
      </c>
      <c r="B2578" s="12" t="s">
        <v>44</v>
      </c>
      <c r="C2578" s="13">
        <v>42773</v>
      </c>
      <c r="D2578" s="14" t="s">
        <v>13</v>
      </c>
      <c r="E2578" s="15" t="s">
        <v>5416</v>
      </c>
      <c r="F2578" s="16"/>
      <c r="G2578" s="15" t="s">
        <v>5417</v>
      </c>
      <c r="H2578" s="15" t="s">
        <v>169</v>
      </c>
      <c r="I2578" s="17">
        <f>HYPERLINK("https://docs.wto.org/imrd/directdoc.asp?DDFDocuments/q/G/TBTN17/MEX350.pdf","EN")</f>
      </c>
      <c r="J2578" s="17">
        <f>HYPERLINK("https://docs.wto.org/imrd/directdoc.asp?DDFDocuments/r/G/TBTN17/MEX350.pdf","FR")</f>
      </c>
      <c r="K2578" s="17">
        <f>HYPERLINK("https://docs.wto.org/imrd/directdoc.asp?DDFDocuments/s/G/TBTN17/MEX350.pdf","ES")</f>
      </c>
    </row>
    <row r="2579">
      <c r="A2579" s="11" t="s">
        <v>5418</v>
      </c>
      <c r="B2579" s="12" t="s">
        <v>234</v>
      </c>
      <c r="C2579" s="13">
        <v>42773</v>
      </c>
      <c r="D2579" s="14" t="s">
        <v>13</v>
      </c>
      <c r="E2579" s="15" t="s">
        <v>5419</v>
      </c>
      <c r="F2579" s="16"/>
      <c r="G2579" s="15"/>
      <c r="H2579" s="15" t="s">
        <v>149</v>
      </c>
      <c r="I2579" s="17">
        <f>HYPERLINK("https://docs.wto.org/imrd/directdoc.asp?DDFDocuments/t/G/TBTN17/OMN290.DOC","EN")</f>
      </c>
      <c r="J2579" s="17">
        <f>HYPERLINK("https://docs.wto.org/imrd/directdoc.asp?DDFDocuments/u/G/TBTN17/OMN290.DOC","FR")</f>
      </c>
      <c r="K2579" s="17">
        <f>HYPERLINK("https://docs.wto.org/imrd/directdoc.asp?DDFDocuments/v/G/TBTN17/OMN290.DOC","ES")</f>
      </c>
    </row>
    <row r="2580">
      <c r="A2580" s="11" t="s">
        <v>5420</v>
      </c>
      <c r="B2580" s="12" t="s">
        <v>1120</v>
      </c>
      <c r="C2580" s="13">
        <v>42773</v>
      </c>
      <c r="D2580" s="14" t="s">
        <v>13</v>
      </c>
      <c r="E2580" s="15" t="s">
        <v>5421</v>
      </c>
      <c r="F2580" s="16"/>
      <c r="G2580" s="15" t="s">
        <v>1754</v>
      </c>
      <c r="H2580" s="15" t="s">
        <v>68</v>
      </c>
      <c r="I2580" s="17">
        <f>HYPERLINK("https://docs.wto.org/imrd/directdoc.asp?DDFDocuments/q/G/TBTN17/QAT464.pdf","EN")</f>
      </c>
      <c r="J2580" s="17">
        <f>HYPERLINK("https://docs.wto.org/imrd/directdoc.asp?DDFDocuments/r/G/TBTN17/QAT464.pdf","FR")</f>
      </c>
      <c r="K2580" s="17">
        <f>HYPERLINK("https://docs.wto.org/imrd/directdoc.asp?DDFDocuments/s/G/TBTN17/QAT464.pdf","ES")</f>
      </c>
    </row>
    <row r="2581">
      <c r="A2581" s="11" t="s">
        <v>5422</v>
      </c>
      <c r="B2581" s="12" t="s">
        <v>1120</v>
      </c>
      <c r="C2581" s="13">
        <v>42773</v>
      </c>
      <c r="D2581" s="14" t="s">
        <v>13</v>
      </c>
      <c r="E2581" s="15" t="s">
        <v>5423</v>
      </c>
      <c r="F2581" s="16"/>
      <c r="G2581" s="15" t="s">
        <v>5424</v>
      </c>
      <c r="H2581" s="15" t="s">
        <v>149</v>
      </c>
      <c r="I2581" s="17">
        <f>HYPERLINK("https://docs.wto.org/imrd/directdoc.asp?DDFDocuments/t/G/TBTN17/QAT465.DOC","EN")</f>
      </c>
      <c r="J2581" s="17">
        <f>HYPERLINK("https://docs.wto.org/imrd/directdoc.asp?DDFDocuments/u/G/TBTN17/QAT465.DOC","FR")</f>
      </c>
      <c r="K2581" s="17">
        <f>HYPERLINK("https://docs.wto.org/imrd/directdoc.asp?DDFDocuments/v/G/TBTN17/QAT465.DOC","ES")</f>
      </c>
    </row>
    <row r="2582">
      <c r="A2582" s="11" t="s">
        <v>5425</v>
      </c>
      <c r="B2582" s="12" t="s">
        <v>5426</v>
      </c>
      <c r="C2582" s="13">
        <v>42773</v>
      </c>
      <c r="D2582" s="14" t="s">
        <v>13</v>
      </c>
      <c r="E2582" s="15" t="s">
        <v>5427</v>
      </c>
      <c r="F2582" s="16" t="s">
        <v>5428</v>
      </c>
      <c r="G2582" s="15"/>
      <c r="H2582" s="15" t="s">
        <v>68</v>
      </c>
      <c r="I2582" s="17">
        <f>HYPERLINK("https://docs.wto.org/imrd/directdoc.asp?DDFDocuments/t/G/TBTN17/SYC3.DOC","EN")</f>
      </c>
      <c r="J2582" s="17">
        <f>HYPERLINK("https://docs.wto.org/imrd/directdoc.asp?DDFDocuments/u/G/TBTN17/SYC3.DOC","FR")</f>
      </c>
      <c r="K2582" s="17">
        <f>HYPERLINK("https://docs.wto.org/imrd/directdoc.asp?DDFDocuments/v/G/TBTN17/SYC3.DOC","ES")</f>
      </c>
    </row>
    <row r="2583">
      <c r="A2583" s="11" t="s">
        <v>5429</v>
      </c>
      <c r="B2583" s="12" t="s">
        <v>39</v>
      </c>
      <c r="C2583" s="13">
        <v>42772</v>
      </c>
      <c r="D2583" s="14" t="s">
        <v>13</v>
      </c>
      <c r="E2583" s="15" t="s">
        <v>5430</v>
      </c>
      <c r="F2583" s="16"/>
      <c r="G2583" s="15" t="s">
        <v>2242</v>
      </c>
      <c r="H2583" s="15" t="s">
        <v>48</v>
      </c>
      <c r="I2583" s="17">
        <f>HYPERLINK("https://docs.wto.org/imrd/directdoc.asp?DDFDocuments/t/G/TBTN17/CAN515.DOC","EN")</f>
      </c>
      <c r="J2583" s="17">
        <f>HYPERLINK("https://docs.wto.org/imrd/directdoc.asp?DDFDocuments/u/G/TBTN17/CAN515.DOC","FR")</f>
      </c>
      <c r="K2583" s="17">
        <f>HYPERLINK("https://docs.wto.org/imrd/directdoc.asp?DDFDocuments/v/G/TBTN17/CAN515.DOC","ES")</f>
      </c>
    </row>
    <row r="2584">
      <c r="A2584" s="11" t="s">
        <v>5431</v>
      </c>
      <c r="B2584" s="12" t="s">
        <v>369</v>
      </c>
      <c r="C2584" s="13">
        <v>42772</v>
      </c>
      <c r="D2584" s="14" t="s">
        <v>51</v>
      </c>
      <c r="E2584" s="15" t="s">
        <v>5432</v>
      </c>
      <c r="F2584" s="16" t="s">
        <v>5433</v>
      </c>
      <c r="G2584" s="15"/>
      <c r="H2584" s="15"/>
      <c r="I2584" s="17">
        <f>HYPERLINK("https://docs.wto.org/imrd/directdoc.asp?DDFDocuments/q/G/TBTN16/ECU322A1.pdf","EN")</f>
      </c>
      <c r="J2584" s="17">
        <f>HYPERLINK("https://docs.wto.org/imrd/directdoc.asp?DDFDocuments/r/G/TBTN16/ECU322A1.pdf","FR")</f>
      </c>
      <c r="K2584" s="17">
        <f>HYPERLINK("https://docs.wto.org/imrd/directdoc.asp?DDFDocuments/s/G/TBTN16/ECU322A1.pdf","ES")</f>
      </c>
    </row>
    <row r="2585">
      <c r="A2585" s="11" t="s">
        <v>5434</v>
      </c>
      <c r="B2585" s="12" t="s">
        <v>369</v>
      </c>
      <c r="C2585" s="13">
        <v>42772</v>
      </c>
      <c r="D2585" s="14" t="s">
        <v>51</v>
      </c>
      <c r="E2585" s="15" t="s">
        <v>5435</v>
      </c>
      <c r="F2585" s="16" t="s">
        <v>5436</v>
      </c>
      <c r="G2585" s="15"/>
      <c r="H2585" s="15" t="s">
        <v>54</v>
      </c>
      <c r="I2585" s="17">
        <f>HYPERLINK("https://docs.wto.org/imrd/directdoc.asp?DDFDocuments/t/G/TBTN16/ECU323A1.DOC","EN")</f>
      </c>
      <c r="J2585" s="17">
        <f>HYPERLINK("https://docs.wto.org/imrd/directdoc.asp?DDFDocuments/u/G/TBTN16/ECU323A1.DOC","FR")</f>
      </c>
      <c r="K2585" s="17">
        <f>HYPERLINK("https://docs.wto.org/imrd/directdoc.asp?DDFDocuments/v/G/TBTN16/ECU323A1.DOC","ES")</f>
      </c>
    </row>
    <row r="2586">
      <c r="A2586" s="11" t="s">
        <v>5437</v>
      </c>
      <c r="B2586" s="12" t="s">
        <v>56</v>
      </c>
      <c r="C2586" s="13">
        <v>42772</v>
      </c>
      <c r="D2586" s="14" t="s">
        <v>51</v>
      </c>
      <c r="E2586" s="15" t="s">
        <v>3376</v>
      </c>
      <c r="F2586" s="16"/>
      <c r="G2586" s="15" t="s">
        <v>3377</v>
      </c>
      <c r="H2586" s="15" t="s">
        <v>81</v>
      </c>
      <c r="I2586" s="17">
        <f>HYPERLINK("https://docs.wto.org/imrd/directdoc.asp?DDFDocuments/t/G/TBTN16/USA1122A2.DOC","EN")</f>
      </c>
      <c r="J2586" s="17">
        <f>HYPERLINK("https://docs.wto.org/imrd/directdoc.asp?DDFDocuments/u/G/TBTN16/USA1122A2.DOC","FR")</f>
      </c>
      <c r="K2586" s="17">
        <f>HYPERLINK("https://docs.wto.org/imrd/directdoc.asp?DDFDocuments/v/G/TBTN16/USA1122A2.DOC","ES")</f>
      </c>
    </row>
    <row r="2587">
      <c r="A2587" s="11" t="s">
        <v>5438</v>
      </c>
      <c r="B2587" s="12" t="s">
        <v>56</v>
      </c>
      <c r="C2587" s="13">
        <v>42772</v>
      </c>
      <c r="D2587" s="14" t="s">
        <v>13</v>
      </c>
      <c r="E2587" s="15" t="s">
        <v>5439</v>
      </c>
      <c r="F2587" s="16" t="s">
        <v>1294</v>
      </c>
      <c r="G2587" s="15" t="s">
        <v>1295</v>
      </c>
      <c r="H2587" s="15" t="s">
        <v>640</v>
      </c>
      <c r="I2587" s="17">
        <f>HYPERLINK("https://docs.wto.org/imrd/directdoc.asp?DDFDocuments/t/G/TBTN17/USA1272.DOC","EN")</f>
      </c>
      <c r="J2587" s="17">
        <f>HYPERLINK("https://docs.wto.org/imrd/directdoc.asp?DDFDocuments/u/G/TBTN17/USA1272.DOC","FR")</f>
      </c>
      <c r="K2587" s="17">
        <f>HYPERLINK("https://docs.wto.org/imrd/directdoc.asp?DDFDocuments/v/G/TBTN17/USA1272.DOC","ES")</f>
      </c>
    </row>
    <row r="2588">
      <c r="A2588" s="11" t="s">
        <v>5440</v>
      </c>
      <c r="B2588" s="12" t="s">
        <v>56</v>
      </c>
      <c r="C2588" s="13">
        <v>42772</v>
      </c>
      <c r="D2588" s="14" t="s">
        <v>13</v>
      </c>
      <c r="E2588" s="15" t="s">
        <v>5441</v>
      </c>
      <c r="F2588" s="16" t="s">
        <v>5442</v>
      </c>
      <c r="G2588" s="15" t="s">
        <v>728</v>
      </c>
      <c r="H2588" s="15" t="s">
        <v>198</v>
      </c>
      <c r="I2588" s="17">
        <f>HYPERLINK("https://docs.wto.org/imrd/directdoc.asp?DDFDocuments/t/G/TBTN17/USA1273.DOC","EN")</f>
      </c>
      <c r="J2588" s="17">
        <f>HYPERLINK("https://docs.wto.org/imrd/directdoc.asp?DDFDocuments/u/G/TBTN17/USA1273.DOC","FR")</f>
      </c>
      <c r="K2588" s="17">
        <f>HYPERLINK("https://docs.wto.org/imrd/directdoc.asp?DDFDocuments/v/G/TBTN17/USA1273.DOC","ES")</f>
      </c>
    </row>
    <row r="2589">
      <c r="A2589" s="11" t="s">
        <v>5443</v>
      </c>
      <c r="B2589" s="12" t="s">
        <v>56</v>
      </c>
      <c r="C2589" s="13">
        <v>42772</v>
      </c>
      <c r="D2589" s="14" t="s">
        <v>51</v>
      </c>
      <c r="E2589" s="15" t="s">
        <v>5444</v>
      </c>
      <c r="F2589" s="16" t="s">
        <v>5445</v>
      </c>
      <c r="G2589" s="15" t="s">
        <v>5446</v>
      </c>
      <c r="H2589" s="15"/>
      <c r="I2589" s="17">
        <f>HYPERLINK("https://docs.wto.org/imrd/directdoc.asp?DDFDocuments/q/G/TBTN06/USA225A3.pdf","EN")</f>
      </c>
      <c r="J2589" s="17">
        <f>HYPERLINK("https://docs.wto.org/imrd/directdoc.asp?DDFDocuments/r/G/TBTN06/USA225A3.pdf","FR")</f>
      </c>
      <c r="K2589" s="17">
        <f>HYPERLINK("https://docs.wto.org/imrd/directdoc.asp?DDFDocuments/s/G/TBTN06/USA225A3.pdf","ES")</f>
      </c>
    </row>
    <row r="2590">
      <c r="A2590" s="11" t="s">
        <v>5447</v>
      </c>
      <c r="B2590" s="12" t="s">
        <v>56</v>
      </c>
      <c r="C2590" s="13">
        <v>42772</v>
      </c>
      <c r="D2590" s="14" t="s">
        <v>51</v>
      </c>
      <c r="E2590" s="15" t="s">
        <v>3385</v>
      </c>
      <c r="F2590" s="16" t="s">
        <v>4870</v>
      </c>
      <c r="G2590" s="15"/>
      <c r="H2590" s="15" t="s">
        <v>81</v>
      </c>
      <c r="I2590" s="17">
        <f>HYPERLINK("https://docs.wto.org/imrd/directdoc.asp?DDFDocuments/t/G/TBTN10/USA552R1A3.DOC","EN")</f>
      </c>
      <c r="J2590" s="17">
        <f>HYPERLINK("https://docs.wto.org/imrd/directdoc.asp?DDFDocuments/u/G/TBTN10/USA552R1A3.DOC","FR")</f>
      </c>
      <c r="K2590" s="17">
        <f>HYPERLINK("https://docs.wto.org/imrd/directdoc.asp?DDFDocuments/v/G/TBTN10/USA552R1A3.DOC","ES")</f>
      </c>
    </row>
    <row r="2591">
      <c r="A2591" s="11" t="s">
        <v>5448</v>
      </c>
      <c r="B2591" s="12" t="s">
        <v>56</v>
      </c>
      <c r="C2591" s="13">
        <v>42772</v>
      </c>
      <c r="D2591" s="14" t="s">
        <v>51</v>
      </c>
      <c r="E2591" s="15" t="s">
        <v>4876</v>
      </c>
      <c r="F2591" s="16"/>
      <c r="G2591" s="15" t="s">
        <v>3223</v>
      </c>
      <c r="H2591" s="15" t="s">
        <v>118</v>
      </c>
      <c r="I2591" s="17">
        <f>HYPERLINK("https://docs.wto.org/imrd/directdoc.asp?DDFDocuments/q/G/TBTN13/USA828A4.pdf","EN")</f>
      </c>
      <c r="J2591" s="17">
        <f>HYPERLINK("https://docs.wto.org/imrd/directdoc.asp?DDFDocuments/r/G/TBTN13/USA828A4.pdf","FR")</f>
      </c>
      <c r="K2591" s="17">
        <f>HYPERLINK("https://docs.wto.org/imrd/directdoc.asp?DDFDocuments/s/G/TBTN13/USA828A4.pdf","ES")</f>
      </c>
    </row>
    <row r="2592">
      <c r="A2592" s="11" t="s">
        <v>5449</v>
      </c>
      <c r="B2592" s="12" t="s">
        <v>3024</v>
      </c>
      <c r="C2592" s="13">
        <v>42769</v>
      </c>
      <c r="D2592" s="14" t="s">
        <v>13</v>
      </c>
      <c r="E2592" s="15" t="s">
        <v>5450</v>
      </c>
      <c r="F2592" s="16"/>
      <c r="G2592" s="15" t="s">
        <v>3026</v>
      </c>
      <c r="H2592" s="15"/>
      <c r="I2592" s="17">
        <f>HYPERLINK("https://docs.wto.org/imrd/directdoc.asp?DDFDocuments/q/G/TBTN17/CZE202.pdf","EN")</f>
      </c>
      <c r="J2592" s="17">
        <f>HYPERLINK("https://docs.wto.org/imrd/directdoc.asp?DDFDocuments/r/G/TBTN17/CZE202.pdf","FR")</f>
      </c>
      <c r="K2592" s="17">
        <f>HYPERLINK("https://docs.wto.org/imrd/directdoc.asp?DDFDocuments/s/G/TBTN17/CZE202.pdf","ES")</f>
      </c>
    </row>
    <row r="2593">
      <c r="A2593" s="11" t="s">
        <v>5451</v>
      </c>
      <c r="B2593" s="12" t="s">
        <v>341</v>
      </c>
      <c r="C2593" s="13">
        <v>42769</v>
      </c>
      <c r="D2593" s="14" t="s">
        <v>13</v>
      </c>
      <c r="E2593" s="15" t="s">
        <v>5452</v>
      </c>
      <c r="F2593" s="16"/>
      <c r="G2593" s="15"/>
      <c r="H2593" s="15" t="s">
        <v>138</v>
      </c>
      <c r="I2593" s="17">
        <f>HYPERLINK("https://docs.wto.org/imrd/directdoc.asp?DDFDocuments/t/G/TBTN17/KOR707.DOC","EN")</f>
      </c>
      <c r="J2593" s="17">
        <f>HYPERLINK("https://docs.wto.org/imrd/directdoc.asp?DDFDocuments/u/G/TBTN17/KOR707.DOC","FR")</f>
      </c>
      <c r="K2593" s="17">
        <f>HYPERLINK("https://docs.wto.org/imrd/directdoc.asp?DDFDocuments/v/G/TBTN17/KOR707.DOC","ES")</f>
      </c>
    </row>
    <row r="2594">
      <c r="A2594" s="11" t="s">
        <v>5453</v>
      </c>
      <c r="B2594" s="12" t="s">
        <v>238</v>
      </c>
      <c r="C2594" s="13">
        <v>42769</v>
      </c>
      <c r="D2594" s="14" t="s">
        <v>13</v>
      </c>
      <c r="E2594" s="15" t="s">
        <v>5454</v>
      </c>
      <c r="F2594" s="16"/>
      <c r="G2594" s="15" t="s">
        <v>775</v>
      </c>
      <c r="H2594" s="15" t="s">
        <v>3383</v>
      </c>
      <c r="I2594" s="17">
        <f>HYPERLINK("https://docs.wto.org/imrd/directdoc.asp?DDFDocuments/t/G/TBTN17/PAN91.DOC","EN")</f>
      </c>
      <c r="J2594" s="17">
        <f>HYPERLINK("https://docs.wto.org/imrd/directdoc.asp?DDFDocuments/u/G/TBTN17/PAN91.DOC","FR")</f>
      </c>
      <c r="K2594" s="17">
        <f>HYPERLINK("https://docs.wto.org/imrd/directdoc.asp?DDFDocuments/v/G/TBTN17/PAN91.DOC","ES")</f>
      </c>
    </row>
    <row r="2595">
      <c r="A2595" s="11" t="s">
        <v>5455</v>
      </c>
      <c r="B2595" s="12" t="s">
        <v>2796</v>
      </c>
      <c r="C2595" s="13">
        <v>42769</v>
      </c>
      <c r="D2595" s="14" t="s">
        <v>13</v>
      </c>
      <c r="E2595" s="15" t="s">
        <v>5145</v>
      </c>
      <c r="F2595" s="16"/>
      <c r="G2595" s="15"/>
      <c r="H2595" s="15" t="s">
        <v>16</v>
      </c>
      <c r="I2595" s="17">
        <f>HYPERLINK("https://docs.wto.org/imrd/directdoc.asp?DDFDocuments/t/G/TBTN17/RUS81.DOC","EN")</f>
      </c>
      <c r="J2595" s="17">
        <f>HYPERLINK("https://docs.wto.org/imrd/directdoc.asp?DDFDocuments/u/G/TBTN17/RUS81.DOC","FR")</f>
      </c>
      <c r="K2595" s="17">
        <f>HYPERLINK("https://docs.wto.org/imrd/directdoc.asp?DDFDocuments/v/G/TBTN17/RUS81.DOC","ES")</f>
      </c>
    </row>
    <row r="2596">
      <c r="A2596" s="11" t="s">
        <v>5456</v>
      </c>
      <c r="B2596" s="12" t="s">
        <v>56</v>
      </c>
      <c r="C2596" s="13">
        <v>42769</v>
      </c>
      <c r="D2596" s="14" t="s">
        <v>51</v>
      </c>
      <c r="E2596" s="15" t="s">
        <v>5457</v>
      </c>
      <c r="F2596" s="16"/>
      <c r="G2596" s="15" t="s">
        <v>2999</v>
      </c>
      <c r="H2596" s="15" t="s">
        <v>1693</v>
      </c>
      <c r="I2596" s="17">
        <f>HYPERLINK("https://docs.wto.org/imrd/directdoc.asp?DDFDocuments/t/G/TBTN16/USA1246A1.DOC","EN")</f>
      </c>
      <c r="J2596" s="17">
        <f>HYPERLINK("https://docs.wto.org/imrd/directdoc.asp?DDFDocuments/u/G/TBTN16/USA1246A1.DOC","FR")</f>
      </c>
      <c r="K2596" s="17">
        <f>HYPERLINK("https://docs.wto.org/imrd/directdoc.asp?DDFDocuments/v/G/TBTN16/USA1246A1.DOC","ES")</f>
      </c>
    </row>
    <row r="2597">
      <c r="A2597" s="11" t="s">
        <v>5458</v>
      </c>
      <c r="B2597" s="12" t="s">
        <v>39</v>
      </c>
      <c r="C2597" s="13">
        <v>42767</v>
      </c>
      <c r="D2597" s="14" t="s">
        <v>13</v>
      </c>
      <c r="E2597" s="15" t="s">
        <v>4461</v>
      </c>
      <c r="F2597" s="16"/>
      <c r="G2597" s="15" t="s">
        <v>231</v>
      </c>
      <c r="H2597" s="15" t="s">
        <v>48</v>
      </c>
      <c r="I2597" s="17">
        <f>HYPERLINK("https://docs.wto.org/imrd/directdoc.asp?DDFDocuments/t/G/TBTN17/CAN514.DOC","EN")</f>
      </c>
      <c r="J2597" s="17">
        <f>HYPERLINK("https://docs.wto.org/imrd/directdoc.asp?DDFDocuments/u/G/TBTN17/CAN514.DOC","FR")</f>
      </c>
      <c r="K2597" s="17">
        <f>HYPERLINK("https://docs.wto.org/imrd/directdoc.asp?DDFDocuments/v/G/TBTN17/CAN514.DOC","ES")</f>
      </c>
    </row>
    <row r="2598">
      <c r="A2598" s="11" t="s">
        <v>5459</v>
      </c>
      <c r="B2598" s="12" t="s">
        <v>1083</v>
      </c>
      <c r="C2598" s="13">
        <v>42767</v>
      </c>
      <c r="D2598" s="14" t="s">
        <v>13</v>
      </c>
      <c r="E2598" s="15" t="s">
        <v>5460</v>
      </c>
      <c r="F2598" s="16"/>
      <c r="G2598" s="15"/>
      <c r="H2598" s="15" t="s">
        <v>149</v>
      </c>
      <c r="I2598" s="17">
        <f>HYPERLINK("https://docs.wto.org/imrd/directdoc.asp?DDFDocuments/t/G/TBTN17/CHE212.DOC","EN")</f>
      </c>
      <c r="J2598" s="17">
        <f>HYPERLINK("https://docs.wto.org/imrd/directdoc.asp?DDFDocuments/u/G/TBTN17/CHE212.DOC","FR")</f>
      </c>
      <c r="K2598" s="17">
        <f>HYPERLINK("https://docs.wto.org/imrd/directdoc.asp?DDFDocuments/v/G/TBTN17/CHE212.DOC","ES")</f>
      </c>
    </row>
    <row r="2599">
      <c r="A2599" s="11" t="s">
        <v>5461</v>
      </c>
      <c r="B2599" s="12" t="s">
        <v>1083</v>
      </c>
      <c r="C2599" s="13">
        <v>42767</v>
      </c>
      <c r="D2599" s="14" t="s">
        <v>13</v>
      </c>
      <c r="E2599" s="15" t="s">
        <v>5462</v>
      </c>
      <c r="F2599" s="16"/>
      <c r="G2599" s="15"/>
      <c r="H2599" s="15" t="s">
        <v>5463</v>
      </c>
      <c r="I2599" s="17">
        <f>HYPERLINK("https://docs.wto.org/imrd/directdoc.asp?DDFDocuments/t/G/TBTN17/CHE213.DOC","EN")</f>
      </c>
      <c r="J2599" s="17">
        <f>HYPERLINK("https://docs.wto.org/imrd/directdoc.asp?DDFDocuments/u/G/TBTN17/CHE213.DOC","FR")</f>
      </c>
      <c r="K2599" s="17">
        <f>HYPERLINK("https://docs.wto.org/imrd/directdoc.asp?DDFDocuments/v/G/TBTN17/CHE213.DOC","ES")</f>
      </c>
    </row>
    <row r="2600">
      <c r="A2600" s="11" t="s">
        <v>5464</v>
      </c>
      <c r="B2600" s="12" t="s">
        <v>309</v>
      </c>
      <c r="C2600" s="13">
        <v>42767</v>
      </c>
      <c r="D2600" s="14" t="s">
        <v>51</v>
      </c>
      <c r="E2600" s="15" t="s">
        <v>5465</v>
      </c>
      <c r="F2600" s="16"/>
      <c r="G2600" s="15"/>
      <c r="H2600" s="15" t="s">
        <v>54</v>
      </c>
      <c r="I2600" s="17">
        <f>HYPERLINK("https://docs.wto.org/imrd/directdoc.asp?DDFDocuments/q/G/TBTN16/CHL361A1.pdf","EN")</f>
      </c>
      <c r="J2600" s="17">
        <f>HYPERLINK("https://docs.wto.org/imrd/directdoc.asp?DDFDocuments/r/G/TBTN16/CHL361A1.pdf","FR")</f>
      </c>
      <c r="K2600" s="17">
        <f>HYPERLINK("https://docs.wto.org/imrd/directdoc.asp?DDFDocuments/s/G/TBTN16/CHL361A1.pdf","ES")</f>
      </c>
    </row>
    <row r="2601">
      <c r="A2601" s="11" t="s">
        <v>5466</v>
      </c>
      <c r="B2601" s="12" t="s">
        <v>1639</v>
      </c>
      <c r="C2601" s="13">
        <v>42767</v>
      </c>
      <c r="D2601" s="14" t="s">
        <v>13</v>
      </c>
      <c r="E2601" s="15" t="s">
        <v>5467</v>
      </c>
      <c r="F2601" s="16"/>
      <c r="G2601" s="15" t="s">
        <v>5468</v>
      </c>
      <c r="H2601" s="15" t="s">
        <v>149</v>
      </c>
      <c r="I2601" s="17">
        <f>HYPERLINK("https://docs.wto.org/imrd/directdoc.asp?DDFDocuments/q/G/TBTN17/KAZ13.pdf","EN")</f>
      </c>
      <c r="J2601" s="17">
        <f>HYPERLINK("https://docs.wto.org/imrd/directdoc.asp?DDFDocuments/r/G/TBTN17/KAZ13.pdf","FR")</f>
      </c>
      <c r="K2601" s="17">
        <f>HYPERLINK("https://docs.wto.org/imrd/directdoc.asp?DDFDocuments/s/G/TBTN17/KAZ13.pdf","ES")</f>
      </c>
    </row>
    <row r="2602">
      <c r="A2602" s="11" t="s">
        <v>5469</v>
      </c>
      <c r="B2602" s="12" t="s">
        <v>1639</v>
      </c>
      <c r="C2602" s="13">
        <v>42767</v>
      </c>
      <c r="D2602" s="14" t="s">
        <v>13</v>
      </c>
      <c r="E2602" s="15" t="s">
        <v>5470</v>
      </c>
      <c r="F2602" s="16"/>
      <c r="G2602" s="15" t="s">
        <v>1305</v>
      </c>
      <c r="H2602" s="15" t="s">
        <v>149</v>
      </c>
      <c r="I2602" s="17">
        <f>HYPERLINK("https://docs.wto.org/imrd/directdoc.asp?DDFDocuments/q/G/TBTN17/KAZ14.pdf","EN")</f>
      </c>
      <c r="J2602" s="17">
        <f>HYPERLINK("https://docs.wto.org/imrd/directdoc.asp?DDFDocuments/r/G/TBTN17/KAZ14.pdf","FR")</f>
      </c>
      <c r="K2602" s="17">
        <f>HYPERLINK("https://docs.wto.org/imrd/directdoc.asp?DDFDocuments/s/G/TBTN17/KAZ14.pdf","ES")</f>
      </c>
    </row>
    <row r="2603">
      <c r="A2603" s="11" t="s">
        <v>5471</v>
      </c>
      <c r="B2603" s="12" t="s">
        <v>341</v>
      </c>
      <c r="C2603" s="13">
        <v>42767</v>
      </c>
      <c r="D2603" s="14" t="s">
        <v>13</v>
      </c>
      <c r="E2603" s="15" t="s">
        <v>5472</v>
      </c>
      <c r="F2603" s="16"/>
      <c r="G2603" s="15"/>
      <c r="H2603" s="15" t="s">
        <v>16</v>
      </c>
      <c r="I2603" s="17">
        <f>HYPERLINK("https://docs.wto.org/imrd/directdoc.asp?DDFDocuments/t/G/TBTN17/KOR705.DOC","EN")</f>
      </c>
      <c r="J2603" s="17">
        <f>HYPERLINK("https://docs.wto.org/imrd/directdoc.asp?DDFDocuments/u/G/TBTN17/KOR705.DOC","FR")</f>
      </c>
      <c r="K2603" s="17">
        <f>HYPERLINK("https://docs.wto.org/imrd/directdoc.asp?DDFDocuments/v/G/TBTN17/KOR705.DOC","ES")</f>
      </c>
    </row>
    <row r="2604">
      <c r="A2604" s="11" t="s">
        <v>5473</v>
      </c>
      <c r="B2604" s="12" t="s">
        <v>341</v>
      </c>
      <c r="C2604" s="13">
        <v>42767</v>
      </c>
      <c r="D2604" s="14" t="s">
        <v>13</v>
      </c>
      <c r="E2604" s="15" t="s">
        <v>5472</v>
      </c>
      <c r="F2604" s="16"/>
      <c r="G2604" s="15"/>
      <c r="H2604" s="15" t="s">
        <v>16</v>
      </c>
      <c r="I2604" s="17">
        <f>HYPERLINK("https://docs.wto.org/imrd/directdoc.asp?DDFDocuments/t/G/TBTN17/KOR706.DOC","EN")</f>
      </c>
      <c r="J2604" s="17">
        <f>HYPERLINK("https://docs.wto.org/imrd/directdoc.asp?DDFDocuments/u/G/TBTN17/KOR706.DOC","FR")</f>
      </c>
      <c r="K2604" s="17">
        <f>HYPERLINK("https://docs.wto.org/imrd/directdoc.asp?DDFDocuments/v/G/TBTN17/KOR706.DOC","ES")</f>
      </c>
    </row>
    <row r="2605">
      <c r="A2605" s="11" t="s">
        <v>5474</v>
      </c>
      <c r="B2605" s="12" t="s">
        <v>56</v>
      </c>
      <c r="C2605" s="13">
        <v>42767</v>
      </c>
      <c r="D2605" s="14" t="s">
        <v>51</v>
      </c>
      <c r="E2605" s="15" t="s">
        <v>4111</v>
      </c>
      <c r="F2605" s="16" t="s">
        <v>937</v>
      </c>
      <c r="G2605" s="15" t="s">
        <v>4112</v>
      </c>
      <c r="H2605" s="15" t="s">
        <v>81</v>
      </c>
      <c r="I2605" s="17">
        <f>HYPERLINK("https://docs.wto.org/imrd/directdoc.asp?DDFDocuments/t/G/TBTN16/USA1062A3.DOC","EN")</f>
      </c>
      <c r="J2605" s="17">
        <f>HYPERLINK("https://docs.wto.org/imrd/directdoc.asp?DDFDocuments/u/G/TBTN16/USA1062A3.DOC","FR")</f>
      </c>
      <c r="K2605" s="17">
        <f>HYPERLINK("https://docs.wto.org/imrd/directdoc.asp?DDFDocuments/v/G/TBTN16/USA1062A3.DOC","ES")</f>
      </c>
    </row>
    <row r="2606">
      <c r="A2606" s="11" t="s">
        <v>5475</v>
      </c>
      <c r="B2606" s="12" t="s">
        <v>56</v>
      </c>
      <c r="C2606" s="13">
        <v>42767</v>
      </c>
      <c r="D2606" s="14" t="s">
        <v>51</v>
      </c>
      <c r="E2606" s="15" t="s">
        <v>4861</v>
      </c>
      <c r="F2606" s="16" t="s">
        <v>4862</v>
      </c>
      <c r="G2606" s="15" t="s">
        <v>4863</v>
      </c>
      <c r="H2606" s="15" t="s">
        <v>81</v>
      </c>
      <c r="I2606" s="17">
        <f>HYPERLINK("https://docs.wto.org/imrd/directdoc.asp?DDFDocuments/t/G/TBTN16/USA1189A3.DOC","EN")</f>
      </c>
      <c r="J2606" s="17">
        <f>HYPERLINK("https://docs.wto.org/imrd/directdoc.asp?DDFDocuments/u/G/TBTN16/USA1189A3.DOC","FR")</f>
      </c>
      <c r="K2606" s="17">
        <f>HYPERLINK("https://docs.wto.org/imrd/directdoc.asp?DDFDocuments/v/G/TBTN16/USA1189A3.DOC","ES")</f>
      </c>
    </row>
    <row r="2607">
      <c r="A2607" s="11" t="s">
        <v>5476</v>
      </c>
      <c r="B2607" s="12" t="s">
        <v>56</v>
      </c>
      <c r="C2607" s="13">
        <v>42767</v>
      </c>
      <c r="D2607" s="14" t="s">
        <v>51</v>
      </c>
      <c r="E2607" s="15" t="s">
        <v>5477</v>
      </c>
      <c r="F2607" s="16"/>
      <c r="G2607" s="15" t="s">
        <v>2999</v>
      </c>
      <c r="H2607" s="15" t="s">
        <v>1693</v>
      </c>
      <c r="I2607" s="17">
        <f>HYPERLINK("https://docs.wto.org/imrd/directdoc.asp?DDFDocuments/t/G/TBTN16/USA1245A1.DOC","EN")</f>
      </c>
      <c r="J2607" s="17">
        <f>HYPERLINK("https://docs.wto.org/imrd/directdoc.asp?DDFDocuments/u/G/TBTN16/USA1245A1.DOC","FR")</f>
      </c>
      <c r="K2607" s="17">
        <f>HYPERLINK("https://docs.wto.org/imrd/directdoc.asp?DDFDocuments/v/G/TBTN16/USA1245A1.DOC","ES")</f>
      </c>
    </row>
    <row r="2608">
      <c r="A2608" s="11" t="s">
        <v>5478</v>
      </c>
      <c r="B2608" s="12" t="s">
        <v>56</v>
      </c>
      <c r="C2608" s="13">
        <v>42767</v>
      </c>
      <c r="D2608" s="14" t="s">
        <v>51</v>
      </c>
      <c r="E2608" s="15" t="s">
        <v>1289</v>
      </c>
      <c r="F2608" s="16" t="s">
        <v>1290</v>
      </c>
      <c r="G2608" s="15" t="s">
        <v>4540</v>
      </c>
      <c r="H2608" s="15" t="s">
        <v>59</v>
      </c>
      <c r="I2608" s="17">
        <f>HYPERLINK("https://docs.wto.org/imrd/directdoc.asp?DDFDocuments/q/G/TBTN17/USA1265A1.pdf","EN")</f>
      </c>
      <c r="J2608" s="17">
        <f>HYPERLINK("https://docs.wto.org/imrd/directdoc.asp?DDFDocuments/r/G/TBTN17/USA1265A1.pdf","FR")</f>
      </c>
      <c r="K2608" s="17">
        <f>HYPERLINK("https://docs.wto.org/imrd/directdoc.asp?DDFDocuments/s/G/TBTN17/USA1265A1.pdf","ES")</f>
      </c>
    </row>
    <row r="2609">
      <c r="A2609" s="11" t="s">
        <v>5479</v>
      </c>
      <c r="B2609" s="12" t="s">
        <v>56</v>
      </c>
      <c r="C2609" s="13">
        <v>42767</v>
      </c>
      <c r="D2609" s="14" t="s">
        <v>13</v>
      </c>
      <c r="E2609" s="15" t="s">
        <v>5480</v>
      </c>
      <c r="F2609" s="16"/>
      <c r="G2609" s="15" t="s">
        <v>5481</v>
      </c>
      <c r="H2609" s="15" t="s">
        <v>640</v>
      </c>
      <c r="I2609" s="17">
        <f>HYPERLINK("https://docs.wto.org/imrd/directdoc.asp?DDFDocuments/t/G/TBTN17/USA1269.DOC","EN")</f>
      </c>
      <c r="J2609" s="17">
        <f>HYPERLINK("https://docs.wto.org/imrd/directdoc.asp?DDFDocuments/u/G/TBTN17/USA1269.DOC","FR")</f>
      </c>
      <c r="K2609" s="17">
        <f>HYPERLINK("https://docs.wto.org/imrd/directdoc.asp?DDFDocuments/v/G/TBTN17/USA1269.DOC","ES")</f>
      </c>
    </row>
    <row r="2610">
      <c r="A2610" s="11" t="s">
        <v>5482</v>
      </c>
      <c r="B2610" s="12" t="s">
        <v>56</v>
      </c>
      <c r="C2610" s="13">
        <v>42767</v>
      </c>
      <c r="D2610" s="14" t="s">
        <v>13</v>
      </c>
      <c r="E2610" s="15" t="s">
        <v>5483</v>
      </c>
      <c r="F2610" s="16" t="s">
        <v>5484</v>
      </c>
      <c r="G2610" s="15" t="s">
        <v>67</v>
      </c>
      <c r="H2610" s="15" t="s">
        <v>68</v>
      </c>
      <c r="I2610" s="17">
        <f>HYPERLINK("https://docs.wto.org/imrd/directdoc.asp?DDFDocuments/t/G/TBTN17/USA1270.DOC","EN")</f>
      </c>
      <c r="J2610" s="17">
        <f>HYPERLINK("https://docs.wto.org/imrd/directdoc.asp?DDFDocuments/u/G/TBTN17/USA1270.DOC","FR")</f>
      </c>
      <c r="K2610" s="17">
        <f>HYPERLINK("https://docs.wto.org/imrd/directdoc.asp?DDFDocuments/v/G/TBTN17/USA1270.DOC","ES")</f>
      </c>
    </row>
    <row r="2611">
      <c r="A2611" s="11" t="s">
        <v>5485</v>
      </c>
      <c r="B2611" s="12" t="s">
        <v>56</v>
      </c>
      <c r="C2611" s="13">
        <v>42767</v>
      </c>
      <c r="D2611" s="14" t="s">
        <v>13</v>
      </c>
      <c r="E2611" s="15" t="s">
        <v>5486</v>
      </c>
      <c r="F2611" s="16" t="s">
        <v>5487</v>
      </c>
      <c r="G2611" s="15" t="s">
        <v>67</v>
      </c>
      <c r="H2611" s="15" t="s">
        <v>68</v>
      </c>
      <c r="I2611" s="17">
        <f>HYPERLINK("https://docs.wto.org/imrd/directdoc.asp?DDFDocuments/t/G/TBTN17/USA1271.DOC","EN")</f>
      </c>
      <c r="J2611" s="17">
        <f>HYPERLINK("https://docs.wto.org/imrd/directdoc.asp?DDFDocuments/u/G/TBTN17/USA1271.DOC","FR")</f>
      </c>
      <c r="K2611" s="17">
        <f>HYPERLINK("https://docs.wto.org/imrd/directdoc.asp?DDFDocuments/v/G/TBTN17/USA1271.DOC","ES")</f>
      </c>
    </row>
    <row r="2612">
      <c r="A2612" s="11" t="s">
        <v>5488</v>
      </c>
      <c r="B2612" s="12" t="s">
        <v>56</v>
      </c>
      <c r="C2612" s="13">
        <v>42767</v>
      </c>
      <c r="D2612" s="14" t="s">
        <v>51</v>
      </c>
      <c r="E2612" s="15" t="s">
        <v>5489</v>
      </c>
      <c r="F2612" s="16"/>
      <c r="G2612" s="15" t="s">
        <v>4736</v>
      </c>
      <c r="H2612" s="15" t="s">
        <v>59</v>
      </c>
      <c r="I2612" s="17">
        <f>HYPERLINK("https://docs.wto.org/imrd/directdoc.asp?DDFDocuments/t/G/TBTN14/USA915A1.DOC","EN")</f>
      </c>
      <c r="J2612" s="17">
        <f>HYPERLINK("https://docs.wto.org/imrd/directdoc.asp?DDFDocuments/u/G/TBTN14/USA915A1.DOC","FR")</f>
      </c>
      <c r="K2612" s="17">
        <f>HYPERLINK("https://docs.wto.org/imrd/directdoc.asp?DDFDocuments/v/G/TBTN14/USA915A1.DOC","ES")</f>
      </c>
    </row>
    <row r="2613">
      <c r="A2613" s="11" t="s">
        <v>5490</v>
      </c>
      <c r="B2613" s="12" t="s">
        <v>89</v>
      </c>
      <c r="C2613" s="13">
        <v>42766</v>
      </c>
      <c r="D2613" s="14" t="s">
        <v>13</v>
      </c>
      <c r="E2613" s="15" t="s">
        <v>428</v>
      </c>
      <c r="F2613" s="16"/>
      <c r="G2613" s="15" t="s">
        <v>91</v>
      </c>
      <c r="H2613" s="15" t="s">
        <v>16</v>
      </c>
      <c r="I2613" s="17">
        <f>HYPERLINK("https://docs.wto.org/imrd/directdoc.asp?DDFDocuments/q/G/TBTN17/EU450.pdf","EN")</f>
      </c>
      <c r="J2613" s="17">
        <f>HYPERLINK("https://docs.wto.org/imrd/directdoc.asp?DDFDocuments/r/G/TBTN17/EU450.pdf","FR")</f>
      </c>
      <c r="K2613" s="17">
        <f>HYPERLINK("https://docs.wto.org/imrd/directdoc.asp?DDFDocuments/s/G/TBTN17/EU450.pdf","ES")</f>
      </c>
    </row>
    <row r="2614">
      <c r="A2614" s="11" t="s">
        <v>5491</v>
      </c>
      <c r="B2614" s="12" t="s">
        <v>12</v>
      </c>
      <c r="C2614" s="13">
        <v>42766</v>
      </c>
      <c r="D2614" s="14" t="s">
        <v>51</v>
      </c>
      <c r="E2614" s="15"/>
      <c r="F2614" s="16"/>
      <c r="G2614" s="15" t="s">
        <v>5492</v>
      </c>
      <c r="H2614" s="15" t="s">
        <v>5493</v>
      </c>
      <c r="I2614" s="17">
        <f>HYPERLINK("https://docs.wto.org/imrd/directdoc.asp?DDFDocuments/t/G/TBTN16/GTM92A1.DOC","EN")</f>
      </c>
      <c r="J2614" s="17">
        <f>HYPERLINK("https://docs.wto.org/imrd/directdoc.asp?DDFDocuments/u/G/TBTN16/GTM92A1.DOC","FR")</f>
      </c>
      <c r="K2614" s="17">
        <f>HYPERLINK("https://docs.wto.org/imrd/directdoc.asp?DDFDocuments/v/G/TBTN16/GTM92A1.DOC","ES")</f>
      </c>
    </row>
    <row r="2615">
      <c r="A2615" s="11" t="s">
        <v>5494</v>
      </c>
      <c r="B2615" s="12" t="s">
        <v>44</v>
      </c>
      <c r="C2615" s="13">
        <v>42766</v>
      </c>
      <c r="D2615" s="14" t="s">
        <v>51</v>
      </c>
      <c r="E2615" s="15" t="s">
        <v>5495</v>
      </c>
      <c r="F2615" s="16" t="s">
        <v>5496</v>
      </c>
      <c r="G2615" s="15"/>
      <c r="H2615" s="15" t="s">
        <v>54</v>
      </c>
      <c r="I2615" s="17">
        <f>HYPERLINK("https://docs.wto.org/imrd/directdoc.asp?DDFDocuments/t/G/TBTN16/MEX304A2.DOC","EN")</f>
      </c>
      <c r="J2615" s="17">
        <f>HYPERLINK("https://docs.wto.org/imrd/directdoc.asp?DDFDocuments/u/G/TBTN16/MEX304A2.DOC","FR")</f>
      </c>
      <c r="K2615" s="17">
        <f>HYPERLINK("https://docs.wto.org/imrd/directdoc.asp?DDFDocuments/v/G/TBTN16/MEX304A2.DOC","ES")</f>
      </c>
    </row>
    <row r="2616">
      <c r="A2616" s="11" t="s">
        <v>5497</v>
      </c>
      <c r="B2616" s="12" t="s">
        <v>44</v>
      </c>
      <c r="C2616" s="13">
        <v>42766</v>
      </c>
      <c r="D2616" s="14" t="s">
        <v>51</v>
      </c>
      <c r="E2616" s="15" t="s">
        <v>5498</v>
      </c>
      <c r="F2616" s="16" t="s">
        <v>5499</v>
      </c>
      <c r="G2616" s="15"/>
      <c r="H2616" s="15" t="s">
        <v>114</v>
      </c>
      <c r="I2616" s="17">
        <f>HYPERLINK("https://docs.wto.org/imrd/directdoc.asp?DDFDocuments/t/G/TBTN17/MEX346A1.DOC","EN")</f>
      </c>
      <c r="J2616" s="17">
        <f>HYPERLINK("https://docs.wto.org/imrd/directdoc.asp?DDFDocuments/u/G/TBTN17/MEX346A1.DOC","FR")</f>
      </c>
      <c r="K2616" s="17">
        <f>HYPERLINK("https://docs.wto.org/imrd/directdoc.asp?DDFDocuments/v/G/TBTN17/MEX346A1.DOC","ES")</f>
      </c>
    </row>
    <row r="2617">
      <c r="A2617" s="11" t="s">
        <v>5500</v>
      </c>
      <c r="B2617" s="12" t="s">
        <v>1857</v>
      </c>
      <c r="C2617" s="13">
        <v>42766</v>
      </c>
      <c r="D2617" s="14" t="s">
        <v>51</v>
      </c>
      <c r="E2617" s="15"/>
      <c r="F2617" s="16"/>
      <c r="G2617" s="15"/>
      <c r="H2617" s="15" t="s">
        <v>1693</v>
      </c>
      <c r="I2617" s="17">
        <f>HYPERLINK("https://docs.wto.org/imrd/directdoc.asp?DDFDocuments/t/G/TBTN15/PRY83A1.DOC","EN")</f>
      </c>
      <c r="J2617" s="17">
        <f>HYPERLINK("https://docs.wto.org/imrd/directdoc.asp?DDFDocuments/u/G/TBTN15/PRY83A1.DOC","FR")</f>
      </c>
      <c r="K2617" s="17">
        <f>HYPERLINK("https://docs.wto.org/imrd/directdoc.asp?DDFDocuments/v/G/TBTN15/PRY83A1.DOC","ES")</f>
      </c>
    </row>
    <row r="2618">
      <c r="A2618" s="11" t="s">
        <v>5501</v>
      </c>
      <c r="B2618" s="12" t="s">
        <v>126</v>
      </c>
      <c r="C2618" s="13">
        <v>42766</v>
      </c>
      <c r="D2618" s="14" t="s">
        <v>13</v>
      </c>
      <c r="E2618" s="15" t="s">
        <v>5502</v>
      </c>
      <c r="F2618" s="16"/>
      <c r="G2618" s="15"/>
      <c r="H2618" s="15" t="s">
        <v>640</v>
      </c>
      <c r="I2618" s="17">
        <f>HYPERLINK("https://docs.wto.org/imrd/directdoc.asp?DDFDocuments/t/G/TBTN17/TPKM263.DOC","EN")</f>
      </c>
      <c r="J2618" s="17">
        <f>HYPERLINK("https://docs.wto.org/imrd/directdoc.asp?DDFDocuments/u/G/TBTN17/TPKM263.DOC","FR")</f>
      </c>
      <c r="K2618" s="17">
        <f>HYPERLINK("https://docs.wto.org/imrd/directdoc.asp?DDFDocuments/v/G/TBTN17/TPKM263.DOC","ES")</f>
      </c>
    </row>
    <row r="2619">
      <c r="A2619" s="11" t="s">
        <v>5503</v>
      </c>
      <c r="B2619" s="12" t="s">
        <v>171</v>
      </c>
      <c r="C2619" s="13">
        <v>42766</v>
      </c>
      <c r="D2619" s="14" t="s">
        <v>13</v>
      </c>
      <c r="E2619" s="15" t="s">
        <v>5504</v>
      </c>
      <c r="F2619" s="16"/>
      <c r="G2619" s="15" t="s">
        <v>451</v>
      </c>
      <c r="H2619" s="15" t="s">
        <v>905</v>
      </c>
      <c r="I2619" s="17">
        <f>HYPERLINK("https://docs.wto.org/imrd/directdoc.asp?DDFDocuments/t/G/TBTN17/TZA60.DOC","EN")</f>
      </c>
      <c r="J2619" s="17">
        <f>HYPERLINK("https://docs.wto.org/imrd/directdoc.asp?DDFDocuments/u/G/TBTN17/TZA60.DOC","FR")</f>
      </c>
      <c r="K2619" s="17">
        <f>HYPERLINK("https://docs.wto.org/imrd/directdoc.asp?DDFDocuments/v/G/TBTN17/TZA60.DOC","ES")</f>
      </c>
    </row>
    <row r="2620">
      <c r="A2620" s="11" t="s">
        <v>5505</v>
      </c>
      <c r="B2620" s="12" t="s">
        <v>171</v>
      </c>
      <c r="C2620" s="13">
        <v>42766</v>
      </c>
      <c r="D2620" s="14" t="s">
        <v>13</v>
      </c>
      <c r="E2620" s="15" t="s">
        <v>5506</v>
      </c>
      <c r="F2620" s="16"/>
      <c r="G2620" s="15" t="s">
        <v>621</v>
      </c>
      <c r="H2620" s="15" t="s">
        <v>905</v>
      </c>
      <c r="I2620" s="17">
        <f>HYPERLINK("https://docs.wto.org/imrd/directdoc.asp?DDFDocuments/t/G/TBTN17/TZA61.DOC","EN")</f>
      </c>
      <c r="J2620" s="17">
        <f>HYPERLINK("https://docs.wto.org/imrd/directdoc.asp?DDFDocuments/u/G/TBTN17/TZA61.DOC","FR")</f>
      </c>
      <c r="K2620" s="17">
        <f>HYPERLINK("https://docs.wto.org/imrd/directdoc.asp?DDFDocuments/v/G/TBTN17/TZA61.DOC","ES")</f>
      </c>
    </row>
    <row r="2621">
      <c r="A2621" s="11" t="s">
        <v>5507</v>
      </c>
      <c r="B2621" s="12" t="s">
        <v>171</v>
      </c>
      <c r="C2621" s="13">
        <v>42766</v>
      </c>
      <c r="D2621" s="14" t="s">
        <v>13</v>
      </c>
      <c r="E2621" s="15" t="s">
        <v>5508</v>
      </c>
      <c r="F2621" s="16"/>
      <c r="G2621" s="15" t="s">
        <v>621</v>
      </c>
      <c r="H2621" s="15" t="s">
        <v>905</v>
      </c>
      <c r="I2621" s="17">
        <f>HYPERLINK("https://docs.wto.org/imrd/directdoc.asp?DDFDocuments/t/G/TBTN17/TZA62.DOC","EN")</f>
      </c>
      <c r="J2621" s="17">
        <f>HYPERLINK("https://docs.wto.org/imrd/directdoc.asp?DDFDocuments/u/G/TBTN17/TZA62.DOC","FR")</f>
      </c>
      <c r="K2621" s="17">
        <f>HYPERLINK("https://docs.wto.org/imrd/directdoc.asp?DDFDocuments/v/G/TBTN17/TZA62.DOC","ES")</f>
      </c>
    </row>
    <row r="2622">
      <c r="A2622" s="11" t="s">
        <v>5509</v>
      </c>
      <c r="B2622" s="12" t="s">
        <v>171</v>
      </c>
      <c r="C2622" s="13">
        <v>42766</v>
      </c>
      <c r="D2622" s="14" t="s">
        <v>13</v>
      </c>
      <c r="E2622" s="15" t="s">
        <v>5510</v>
      </c>
      <c r="F2622" s="16"/>
      <c r="G2622" s="15" t="s">
        <v>649</v>
      </c>
      <c r="H2622" s="15" t="s">
        <v>142</v>
      </c>
      <c r="I2622" s="17">
        <f>HYPERLINK("https://docs.wto.org/imrd/directdoc.asp?DDFDocuments/q/G/TBTN17/TZA63.pdf","EN")</f>
      </c>
      <c r="J2622" s="17">
        <f>HYPERLINK("https://docs.wto.org/imrd/directdoc.asp?DDFDocuments/r/G/TBTN17/TZA63.pdf","FR")</f>
      </c>
      <c r="K2622" s="17">
        <f>HYPERLINK("https://docs.wto.org/imrd/directdoc.asp?DDFDocuments/s/G/TBTN17/TZA63.pdf","ES")</f>
      </c>
    </row>
    <row r="2623">
      <c r="A2623" s="11" t="s">
        <v>5511</v>
      </c>
      <c r="B2623" s="12" t="s">
        <v>56</v>
      </c>
      <c r="C2623" s="13">
        <v>42766</v>
      </c>
      <c r="D2623" s="14" t="s">
        <v>51</v>
      </c>
      <c r="E2623" s="15" t="s">
        <v>5512</v>
      </c>
      <c r="F2623" s="16"/>
      <c r="G2623" s="15" t="s">
        <v>2171</v>
      </c>
      <c r="H2623" s="15" t="s">
        <v>81</v>
      </c>
      <c r="I2623" s="17">
        <f>HYPERLINK("https://docs.wto.org/imrd/directdoc.asp?DDFDocuments/q/G/TBTN16/USA1134A2.pdf","EN")</f>
      </c>
      <c r="J2623" s="17">
        <f>HYPERLINK("https://docs.wto.org/imrd/directdoc.asp?DDFDocuments/r/G/TBTN16/USA1134A2.pdf","FR")</f>
      </c>
      <c r="K2623" s="17">
        <f>HYPERLINK("https://docs.wto.org/imrd/directdoc.asp?DDFDocuments/s/G/TBTN16/USA1134A2.pdf","ES")</f>
      </c>
    </row>
    <row r="2624">
      <c r="A2624" s="11" t="s">
        <v>5513</v>
      </c>
      <c r="B2624" s="12" t="s">
        <v>56</v>
      </c>
      <c r="C2624" s="13">
        <v>42766</v>
      </c>
      <c r="D2624" s="14" t="s">
        <v>51</v>
      </c>
      <c r="E2624" s="15" t="s">
        <v>5514</v>
      </c>
      <c r="F2624" s="16"/>
      <c r="G2624" s="15" t="s">
        <v>5515</v>
      </c>
      <c r="H2624" s="15" t="s">
        <v>59</v>
      </c>
      <c r="I2624" s="17">
        <f>HYPERLINK("https://docs.wto.org/imrd/directdoc.asp?DDFDocuments/t/G/TBTN16/USA1141A2.DOC","EN")</f>
      </c>
      <c r="J2624" s="17">
        <f>HYPERLINK("https://docs.wto.org/imrd/directdoc.asp?DDFDocuments/u/G/TBTN16/USA1141A2.DOC","FR")</f>
      </c>
      <c r="K2624" s="17">
        <f>HYPERLINK("https://docs.wto.org/imrd/directdoc.asp?DDFDocuments/v/G/TBTN16/USA1141A2.DOC","ES")</f>
      </c>
    </row>
    <row r="2625">
      <c r="A2625" s="11" t="s">
        <v>5516</v>
      </c>
      <c r="B2625" s="12" t="s">
        <v>56</v>
      </c>
      <c r="C2625" s="13">
        <v>42766</v>
      </c>
      <c r="D2625" s="14" t="s">
        <v>51</v>
      </c>
      <c r="E2625" s="15" t="s">
        <v>3071</v>
      </c>
      <c r="F2625" s="16"/>
      <c r="G2625" s="15" t="s">
        <v>5517</v>
      </c>
      <c r="H2625" s="15" t="s">
        <v>81</v>
      </c>
      <c r="I2625" s="17">
        <f>HYPERLINK("https://docs.wto.org/imrd/directdoc.asp?DDFDocuments/t/G/TBTN17/USA1263A1.DOC","EN")</f>
      </c>
      <c r="J2625" s="17">
        <f>HYPERLINK("https://docs.wto.org/imrd/directdoc.asp?DDFDocuments/u/G/TBTN17/USA1263A1.DOC","FR")</f>
      </c>
      <c r="K2625" s="17">
        <f>HYPERLINK("https://docs.wto.org/imrd/directdoc.asp?DDFDocuments/v/G/TBTN17/USA1263A1.DOC","ES")</f>
      </c>
    </row>
    <row r="2626">
      <c r="A2626" s="11" t="s">
        <v>5518</v>
      </c>
      <c r="B2626" s="12" t="s">
        <v>56</v>
      </c>
      <c r="C2626" s="13">
        <v>42766</v>
      </c>
      <c r="D2626" s="14" t="s">
        <v>13</v>
      </c>
      <c r="E2626" s="15" t="s">
        <v>5519</v>
      </c>
      <c r="F2626" s="16"/>
      <c r="G2626" s="15" t="s">
        <v>95</v>
      </c>
      <c r="H2626" s="15" t="s">
        <v>68</v>
      </c>
      <c r="I2626" s="17">
        <f>HYPERLINK("https://docs.wto.org/imrd/directdoc.asp?DDFDocuments/t/G/TBTN17/USA1267.DOC","EN")</f>
      </c>
      <c r="J2626" s="17">
        <f>HYPERLINK("https://docs.wto.org/imrd/directdoc.asp?DDFDocuments/u/G/TBTN17/USA1267.DOC","FR")</f>
      </c>
      <c r="K2626" s="17">
        <f>HYPERLINK("https://docs.wto.org/imrd/directdoc.asp?DDFDocuments/v/G/TBTN17/USA1267.DOC","ES")</f>
      </c>
    </row>
    <row r="2627">
      <c r="A2627" s="11" t="s">
        <v>5520</v>
      </c>
      <c r="B2627" s="12" t="s">
        <v>56</v>
      </c>
      <c r="C2627" s="13">
        <v>42766</v>
      </c>
      <c r="D2627" s="14" t="s">
        <v>51</v>
      </c>
      <c r="E2627" s="15" t="s">
        <v>5521</v>
      </c>
      <c r="F2627" s="16"/>
      <c r="G2627" s="15" t="s">
        <v>5522</v>
      </c>
      <c r="H2627" s="15" t="s">
        <v>68</v>
      </c>
      <c r="I2627" s="17">
        <f>HYPERLINK("https://docs.wto.org/imrd/directdoc.asp?DDFDocuments/t/G/TBTN17/USA1268.DOC","EN")</f>
      </c>
      <c r="J2627" s="17">
        <f>HYPERLINK("https://docs.wto.org/imrd/directdoc.asp?DDFDocuments/u/G/TBTN17/USA1268.DOC","FR")</f>
      </c>
      <c r="K2627" s="17">
        <f>HYPERLINK("https://docs.wto.org/imrd/directdoc.asp?DDFDocuments/v/G/TBTN17/USA1268.DOC","ES")</f>
      </c>
    </row>
    <row r="2628">
      <c r="A2628" s="11" t="s">
        <v>5523</v>
      </c>
      <c r="B2628" s="12" t="s">
        <v>56</v>
      </c>
      <c r="C2628" s="13">
        <v>42766</v>
      </c>
      <c r="D2628" s="14" t="s">
        <v>51</v>
      </c>
      <c r="E2628" s="15" t="s">
        <v>4873</v>
      </c>
      <c r="F2628" s="16"/>
      <c r="G2628" s="15" t="s">
        <v>4874</v>
      </c>
      <c r="H2628" s="15" t="s">
        <v>118</v>
      </c>
      <c r="I2628" s="17">
        <f>HYPERLINK("https://docs.wto.org/imrd/directdoc.asp?DDFDocuments/q/G/TBTN13/USA827A6.pdf","EN")</f>
      </c>
      <c r="J2628" s="17">
        <f>HYPERLINK("https://docs.wto.org/imrd/directdoc.asp?DDFDocuments/r/G/TBTN13/USA827A6.pdf","FR")</f>
      </c>
      <c r="K2628" s="17">
        <f>HYPERLINK("https://docs.wto.org/imrd/directdoc.asp?DDFDocuments/s/G/TBTN13/USA827A6.pdf","ES")</f>
      </c>
    </row>
    <row r="2629">
      <c r="A2629" s="11" t="s">
        <v>5524</v>
      </c>
      <c r="B2629" s="12" t="s">
        <v>56</v>
      </c>
      <c r="C2629" s="13">
        <v>42766</v>
      </c>
      <c r="D2629" s="14" t="s">
        <v>51</v>
      </c>
      <c r="E2629" s="15" t="s">
        <v>357</v>
      </c>
      <c r="F2629" s="16"/>
      <c r="G2629" s="15" t="s">
        <v>5525</v>
      </c>
      <c r="H2629" s="15" t="s">
        <v>54</v>
      </c>
      <c r="I2629" s="17">
        <f>HYPERLINK("https://docs.wto.org/imrd/directdoc.asp?DDFDocuments/t/G/TBTN15/USA972A2.DOC","EN")</f>
      </c>
      <c r="J2629" s="17">
        <f>HYPERLINK("https://docs.wto.org/imrd/directdoc.asp?DDFDocuments/u/G/TBTN15/USA972A2.DOC","FR")</f>
      </c>
      <c r="K2629" s="17">
        <f>HYPERLINK("https://docs.wto.org/imrd/directdoc.asp?DDFDocuments/v/G/TBTN15/USA972A2.DOC","ES")</f>
      </c>
    </row>
    <row r="2630">
      <c r="A2630" s="11" t="s">
        <v>5526</v>
      </c>
      <c r="B2630" s="12" t="s">
        <v>292</v>
      </c>
      <c r="C2630" s="13">
        <v>42765</v>
      </c>
      <c r="D2630" s="14" t="s">
        <v>13</v>
      </c>
      <c r="E2630" s="15" t="s">
        <v>5527</v>
      </c>
      <c r="F2630" s="16" t="s">
        <v>5528</v>
      </c>
      <c r="G2630" s="15"/>
      <c r="H2630" s="15" t="s">
        <v>16</v>
      </c>
      <c r="I2630" s="17">
        <f>HYPERLINK("https://docs.wto.org/imrd/directdoc.asp?DDFDocuments/q/G/TBTN17/JPN545.pdf","EN")</f>
      </c>
      <c r="J2630" s="17">
        <f>HYPERLINK("https://docs.wto.org/imrd/directdoc.asp?DDFDocuments/r/G/TBTN17/JPN545.pdf","FR")</f>
      </c>
      <c r="K2630" s="17">
        <f>HYPERLINK("https://docs.wto.org/imrd/directdoc.asp?DDFDocuments/s/G/TBTN17/JPN545.pdf","ES")</f>
      </c>
    </row>
    <row r="2631">
      <c r="A2631" s="11" t="s">
        <v>5529</v>
      </c>
      <c r="B2631" s="12" t="s">
        <v>171</v>
      </c>
      <c r="C2631" s="13">
        <v>42765</v>
      </c>
      <c r="D2631" s="14" t="s">
        <v>13</v>
      </c>
      <c r="E2631" s="15" t="s">
        <v>5530</v>
      </c>
      <c r="F2631" s="16" t="s">
        <v>305</v>
      </c>
      <c r="G2631" s="15"/>
      <c r="H2631" s="15" t="s">
        <v>905</v>
      </c>
      <c r="I2631" s="17">
        <f>HYPERLINK("https://docs.wto.org/imrd/directdoc.asp?DDFDocuments/t/G/TBTN17/TZA51.DOC","EN")</f>
      </c>
      <c r="J2631" s="17">
        <f>HYPERLINK("https://docs.wto.org/imrd/directdoc.asp?DDFDocuments/u/G/TBTN17/TZA51.DOC","FR")</f>
      </c>
      <c r="K2631" s="17">
        <f>HYPERLINK("https://docs.wto.org/imrd/directdoc.asp?DDFDocuments/v/G/TBTN17/TZA51.DOC","ES")</f>
      </c>
    </row>
    <row r="2632">
      <c r="A2632" s="11" t="s">
        <v>5531</v>
      </c>
      <c r="B2632" s="12" t="s">
        <v>171</v>
      </c>
      <c r="C2632" s="13">
        <v>42765</v>
      </c>
      <c r="D2632" s="14" t="s">
        <v>13</v>
      </c>
      <c r="E2632" s="15" t="s">
        <v>5532</v>
      </c>
      <c r="F2632" s="16" t="s">
        <v>305</v>
      </c>
      <c r="G2632" s="15"/>
      <c r="H2632" s="15" t="s">
        <v>905</v>
      </c>
      <c r="I2632" s="17">
        <f>HYPERLINK("https://docs.wto.org/imrd/directdoc.asp?DDFDocuments/t/G/TBTN17/TZA52.DOC","EN")</f>
      </c>
      <c r="J2632" s="17">
        <f>HYPERLINK("https://docs.wto.org/imrd/directdoc.asp?DDFDocuments/u/G/TBTN17/TZA52.DOC","FR")</f>
      </c>
      <c r="K2632" s="17">
        <f>HYPERLINK("https://docs.wto.org/imrd/directdoc.asp?DDFDocuments/v/G/TBTN17/TZA52.DOC","ES")</f>
      </c>
    </row>
    <row r="2633">
      <c r="A2633" s="11" t="s">
        <v>5533</v>
      </c>
      <c r="B2633" s="12" t="s">
        <v>171</v>
      </c>
      <c r="C2633" s="13">
        <v>42765</v>
      </c>
      <c r="D2633" s="14" t="s">
        <v>13</v>
      </c>
      <c r="E2633" s="15" t="s">
        <v>5534</v>
      </c>
      <c r="F2633" s="16" t="s">
        <v>305</v>
      </c>
      <c r="G2633" s="15"/>
      <c r="H2633" s="15" t="s">
        <v>905</v>
      </c>
      <c r="I2633" s="17">
        <f>HYPERLINK("https://docs.wto.org/imrd/directdoc.asp?DDFDocuments/t/G/TBTN17/TZA53.DOC","EN")</f>
      </c>
      <c r="J2633" s="17">
        <f>HYPERLINK("https://docs.wto.org/imrd/directdoc.asp?DDFDocuments/u/G/TBTN17/TZA53.DOC","FR")</f>
      </c>
      <c r="K2633" s="17">
        <f>HYPERLINK("https://docs.wto.org/imrd/directdoc.asp?DDFDocuments/v/G/TBTN17/TZA53.DOC","ES")</f>
      </c>
    </row>
    <row r="2634">
      <c r="A2634" s="11" t="s">
        <v>5535</v>
      </c>
      <c r="B2634" s="12" t="s">
        <v>171</v>
      </c>
      <c r="C2634" s="13">
        <v>42765</v>
      </c>
      <c r="D2634" s="14" t="s">
        <v>13</v>
      </c>
      <c r="E2634" s="15" t="s">
        <v>4542</v>
      </c>
      <c r="F2634" s="16" t="s">
        <v>305</v>
      </c>
      <c r="G2634" s="15"/>
      <c r="H2634" s="15" t="s">
        <v>142</v>
      </c>
      <c r="I2634" s="17">
        <f>HYPERLINK("https://docs.wto.org/imrd/directdoc.asp?DDFDocuments/t/G/TBTN17/TZA54.DOC","EN")</f>
      </c>
      <c r="J2634" s="17">
        <f>HYPERLINK("https://docs.wto.org/imrd/directdoc.asp?DDFDocuments/u/G/TBTN17/TZA54.DOC","FR")</f>
      </c>
      <c r="K2634" s="17">
        <f>HYPERLINK("https://docs.wto.org/imrd/directdoc.asp?DDFDocuments/v/G/TBTN17/TZA54.DOC","ES")</f>
      </c>
    </row>
    <row r="2635">
      <c r="A2635" s="11" t="s">
        <v>5536</v>
      </c>
      <c r="B2635" s="12" t="s">
        <v>171</v>
      </c>
      <c r="C2635" s="13">
        <v>42765</v>
      </c>
      <c r="D2635" s="14" t="s">
        <v>13</v>
      </c>
      <c r="E2635" s="15" t="s">
        <v>5537</v>
      </c>
      <c r="F2635" s="16" t="s">
        <v>305</v>
      </c>
      <c r="G2635" s="15"/>
      <c r="H2635" s="15" t="s">
        <v>142</v>
      </c>
      <c r="I2635" s="17">
        <f>HYPERLINK("https://docs.wto.org/imrd/directdoc.asp?DDFDocuments/t/G/TBTN17/TZA55.DOC","EN")</f>
      </c>
      <c r="J2635" s="17">
        <f>HYPERLINK("https://docs.wto.org/imrd/directdoc.asp?DDFDocuments/u/G/TBTN17/TZA55.DOC","FR")</f>
      </c>
      <c r="K2635" s="17">
        <f>HYPERLINK("https://docs.wto.org/imrd/directdoc.asp?DDFDocuments/v/G/TBTN17/TZA55.DOC","ES")</f>
      </c>
    </row>
    <row r="2636">
      <c r="A2636" s="11" t="s">
        <v>5538</v>
      </c>
      <c r="B2636" s="12" t="s">
        <v>171</v>
      </c>
      <c r="C2636" s="13">
        <v>42765</v>
      </c>
      <c r="D2636" s="14" t="s">
        <v>13</v>
      </c>
      <c r="E2636" s="15" t="s">
        <v>5539</v>
      </c>
      <c r="F2636" s="16" t="s">
        <v>305</v>
      </c>
      <c r="G2636" s="15"/>
      <c r="H2636" s="15" t="s">
        <v>905</v>
      </c>
      <c r="I2636" s="17">
        <f>HYPERLINK("https://docs.wto.org/imrd/directdoc.asp?DDFDocuments/t/G/TBTN17/TZA56.DOC","EN")</f>
      </c>
      <c r="J2636" s="17">
        <f>HYPERLINK("https://docs.wto.org/imrd/directdoc.asp?DDFDocuments/u/G/TBTN17/TZA56.DOC","FR")</f>
      </c>
      <c r="K2636" s="17">
        <f>HYPERLINK("https://docs.wto.org/imrd/directdoc.asp?DDFDocuments/v/G/TBTN17/TZA56.DOC","ES")</f>
      </c>
    </row>
    <row r="2637">
      <c r="A2637" s="11" t="s">
        <v>5540</v>
      </c>
      <c r="B2637" s="12" t="s">
        <v>171</v>
      </c>
      <c r="C2637" s="13">
        <v>42765</v>
      </c>
      <c r="D2637" s="14" t="s">
        <v>13</v>
      </c>
      <c r="E2637" s="15" t="s">
        <v>5541</v>
      </c>
      <c r="F2637" s="16"/>
      <c r="G2637" s="15" t="s">
        <v>451</v>
      </c>
      <c r="H2637" s="15" t="s">
        <v>905</v>
      </c>
      <c r="I2637" s="17">
        <f>HYPERLINK("https://docs.wto.org/imrd/directdoc.asp?DDFDocuments/t/G/TBTN17/TZA57.DOC","EN")</f>
      </c>
      <c r="J2637" s="17">
        <f>HYPERLINK("https://docs.wto.org/imrd/directdoc.asp?DDFDocuments/u/G/TBTN17/TZA57.DOC","FR")</f>
      </c>
      <c r="K2637" s="17">
        <f>HYPERLINK("https://docs.wto.org/imrd/directdoc.asp?DDFDocuments/v/G/TBTN17/TZA57.DOC","ES")</f>
      </c>
    </row>
    <row r="2638">
      <c r="A2638" s="11" t="s">
        <v>5542</v>
      </c>
      <c r="B2638" s="12" t="s">
        <v>171</v>
      </c>
      <c r="C2638" s="13">
        <v>42765</v>
      </c>
      <c r="D2638" s="14" t="s">
        <v>13</v>
      </c>
      <c r="E2638" s="15" t="s">
        <v>5543</v>
      </c>
      <c r="F2638" s="16" t="s">
        <v>5544</v>
      </c>
      <c r="G2638" s="15" t="s">
        <v>844</v>
      </c>
      <c r="H2638" s="15" t="s">
        <v>905</v>
      </c>
      <c r="I2638" s="17">
        <f>HYPERLINK("https://docs.wto.org/imrd/directdoc.asp?DDFDocuments/t/G/TBTN17/TZA58.DOC","EN")</f>
      </c>
      <c r="J2638" s="17">
        <f>HYPERLINK("https://docs.wto.org/imrd/directdoc.asp?DDFDocuments/u/G/TBTN17/TZA58.DOC","FR")</f>
      </c>
      <c r="K2638" s="17">
        <f>HYPERLINK("https://docs.wto.org/imrd/directdoc.asp?DDFDocuments/v/G/TBTN17/TZA58.DOC","ES")</f>
      </c>
    </row>
    <row r="2639">
      <c r="A2639" s="11" t="s">
        <v>5545</v>
      </c>
      <c r="B2639" s="12" t="s">
        <v>171</v>
      </c>
      <c r="C2639" s="13">
        <v>42765</v>
      </c>
      <c r="D2639" s="14" t="s">
        <v>13</v>
      </c>
      <c r="E2639" s="15" t="s">
        <v>5546</v>
      </c>
      <c r="F2639" s="16"/>
      <c r="G2639" s="15" t="s">
        <v>451</v>
      </c>
      <c r="H2639" s="15" t="s">
        <v>905</v>
      </c>
      <c r="I2639" s="17">
        <f>HYPERLINK("https://docs.wto.org/imrd/directdoc.asp?DDFDocuments/t/G/TBTN17/TZA59.DOC","EN")</f>
      </c>
      <c r="J2639" s="17">
        <f>HYPERLINK("https://docs.wto.org/imrd/directdoc.asp?DDFDocuments/u/G/TBTN17/TZA59.DOC","FR")</f>
      </c>
      <c r="K2639" s="17">
        <f>HYPERLINK("https://docs.wto.org/imrd/directdoc.asp?DDFDocuments/v/G/TBTN17/TZA59.DOC","ES")</f>
      </c>
    </row>
    <row r="2640">
      <c r="A2640" s="11" t="s">
        <v>5547</v>
      </c>
      <c r="B2640" s="12" t="s">
        <v>1389</v>
      </c>
      <c r="C2640" s="13">
        <v>42762</v>
      </c>
      <c r="D2640" s="14" t="s">
        <v>13</v>
      </c>
      <c r="E2640" s="15"/>
      <c r="F2640" s="16"/>
      <c r="G2640" s="15" t="s">
        <v>5548</v>
      </c>
      <c r="H2640" s="15" t="s">
        <v>1211</v>
      </c>
      <c r="I2640" s="17">
        <f>HYPERLINK("https://docs.wto.org/imrd/directdoc.asp?DDFDocuments/t/G/TBTN17/BWA60.DOC","EN")</f>
      </c>
      <c r="J2640" s="17">
        <f>HYPERLINK("https://docs.wto.org/imrd/directdoc.asp?DDFDocuments/u/G/TBTN17/BWA60.DOC","FR")</f>
      </c>
      <c r="K2640" s="17">
        <f>HYPERLINK("https://docs.wto.org/imrd/directdoc.asp?DDFDocuments/v/G/TBTN17/BWA60.DOC","ES")</f>
      </c>
    </row>
    <row r="2641">
      <c r="A2641" s="11" t="s">
        <v>5549</v>
      </c>
      <c r="B2641" s="12" t="s">
        <v>309</v>
      </c>
      <c r="C2641" s="13">
        <v>42762</v>
      </c>
      <c r="D2641" s="14" t="s">
        <v>51</v>
      </c>
      <c r="E2641" s="15" t="s">
        <v>5550</v>
      </c>
      <c r="F2641" s="16"/>
      <c r="G2641" s="15"/>
      <c r="H2641" s="15" t="s">
        <v>54</v>
      </c>
      <c r="I2641" s="17">
        <f>HYPERLINK("https://docs.wto.org/imrd/directdoc.asp?DDFDocuments/q/G/TBTN16/CHL354A1.pdf","EN")</f>
      </c>
      <c r="J2641" s="17">
        <f>HYPERLINK("https://docs.wto.org/imrd/directdoc.asp?DDFDocuments/r/G/TBTN16/CHL354A1.pdf","FR")</f>
      </c>
      <c r="K2641" s="17">
        <f>HYPERLINK("https://docs.wto.org/imrd/directdoc.asp?DDFDocuments/s/G/TBTN16/CHL354A1.pdf","ES")</f>
      </c>
    </row>
    <row r="2642">
      <c r="A2642" s="11" t="s">
        <v>5551</v>
      </c>
      <c r="B2642" s="12" t="s">
        <v>309</v>
      </c>
      <c r="C2642" s="13">
        <v>42762</v>
      </c>
      <c r="D2642" s="14" t="s">
        <v>51</v>
      </c>
      <c r="E2642" s="15" t="s">
        <v>5552</v>
      </c>
      <c r="F2642" s="16"/>
      <c r="G2642" s="15"/>
      <c r="H2642" s="15" t="s">
        <v>54</v>
      </c>
      <c r="I2642" s="17">
        <f>HYPERLINK("https://docs.wto.org/imrd/directdoc.asp?DDFDocuments/t/G/TBTN16/CHL358A1.DOC","EN")</f>
      </c>
      <c r="J2642" s="17">
        <f>HYPERLINK("https://docs.wto.org/imrd/directdoc.asp?DDFDocuments/u/G/TBTN16/CHL358A1.DOC","FR")</f>
      </c>
      <c r="K2642" s="17">
        <f>HYPERLINK("https://docs.wto.org/imrd/directdoc.asp?DDFDocuments/v/G/TBTN16/CHL358A1.DOC","ES")</f>
      </c>
    </row>
    <row r="2643">
      <c r="A2643" s="11" t="s">
        <v>5553</v>
      </c>
      <c r="B2643" s="12" t="s">
        <v>309</v>
      </c>
      <c r="C2643" s="13">
        <v>42762</v>
      </c>
      <c r="D2643" s="14" t="s">
        <v>51</v>
      </c>
      <c r="E2643" s="15" t="s">
        <v>5554</v>
      </c>
      <c r="F2643" s="16"/>
      <c r="G2643" s="15"/>
      <c r="H2643" s="15" t="s">
        <v>54</v>
      </c>
      <c r="I2643" s="17">
        <f>HYPERLINK("https://docs.wto.org/imrd/directdoc.asp?DDFDocuments/t/G/TBTN16/CHL363A1.DOC","EN")</f>
      </c>
      <c r="J2643" s="17">
        <f>HYPERLINK("https://docs.wto.org/imrd/directdoc.asp?DDFDocuments/u/G/TBTN16/CHL363A1.DOC","FR")</f>
      </c>
      <c r="K2643" s="17">
        <f>HYPERLINK("https://docs.wto.org/imrd/directdoc.asp?DDFDocuments/v/G/TBTN16/CHL363A1.DOC","ES")</f>
      </c>
    </row>
    <row r="2644">
      <c r="A2644" s="11" t="s">
        <v>5555</v>
      </c>
      <c r="B2644" s="12" t="s">
        <v>309</v>
      </c>
      <c r="C2644" s="13">
        <v>42762</v>
      </c>
      <c r="D2644" s="14" t="s">
        <v>51</v>
      </c>
      <c r="E2644" s="15" t="s">
        <v>5556</v>
      </c>
      <c r="F2644" s="16"/>
      <c r="G2644" s="15"/>
      <c r="H2644" s="15" t="s">
        <v>54</v>
      </c>
      <c r="I2644" s="17">
        <f>HYPERLINK("https://docs.wto.org/imrd/directdoc.asp?DDFDocuments/t/G/TBTN16/CHL365A1.DOC","EN")</f>
      </c>
      <c r="J2644" s="17">
        <f>HYPERLINK("https://docs.wto.org/imrd/directdoc.asp?DDFDocuments/u/G/TBTN16/CHL365A1.DOC","FR")</f>
      </c>
      <c r="K2644" s="17">
        <f>HYPERLINK("https://docs.wto.org/imrd/directdoc.asp?DDFDocuments/v/G/TBTN16/CHL365A1.DOC","ES")</f>
      </c>
    </row>
    <row r="2645">
      <c r="A2645" s="11" t="s">
        <v>5557</v>
      </c>
      <c r="B2645" s="12" t="s">
        <v>309</v>
      </c>
      <c r="C2645" s="13">
        <v>42762</v>
      </c>
      <c r="D2645" s="14" t="s">
        <v>51</v>
      </c>
      <c r="E2645" s="15" t="s">
        <v>1189</v>
      </c>
      <c r="F2645" s="16"/>
      <c r="G2645" s="15" t="s">
        <v>411</v>
      </c>
      <c r="H2645" s="15" t="s">
        <v>54</v>
      </c>
      <c r="I2645" s="17">
        <f>HYPERLINK("https://docs.wto.org/imrd/directdoc.asp?DDFDocuments/q/G/TBTN16/CHL378A1.pdf","EN")</f>
      </c>
      <c r="J2645" s="17">
        <f>HYPERLINK("https://docs.wto.org/imrd/directdoc.asp?DDFDocuments/r/G/TBTN16/CHL378A1.pdf","FR")</f>
      </c>
      <c r="K2645" s="17">
        <f>HYPERLINK("https://docs.wto.org/imrd/directdoc.asp?DDFDocuments/s/G/TBTN16/CHL378A1.pdf","ES")</f>
      </c>
    </row>
    <row r="2646">
      <c r="A2646" s="11" t="s">
        <v>5558</v>
      </c>
      <c r="B2646" s="12" t="s">
        <v>309</v>
      </c>
      <c r="C2646" s="13">
        <v>42762</v>
      </c>
      <c r="D2646" s="14" t="s">
        <v>51</v>
      </c>
      <c r="E2646" s="15" t="s">
        <v>1189</v>
      </c>
      <c r="F2646" s="16"/>
      <c r="G2646" s="15" t="s">
        <v>441</v>
      </c>
      <c r="H2646" s="15" t="s">
        <v>54</v>
      </c>
      <c r="I2646" s="17">
        <f>HYPERLINK("https://docs.wto.org/imrd/directdoc.asp?DDFDocuments/q/G/TBTN16/CHL379A1.pdf","EN")</f>
      </c>
      <c r="J2646" s="17">
        <f>HYPERLINK("https://docs.wto.org/imrd/directdoc.asp?DDFDocuments/r/G/TBTN16/CHL379A1.pdf","FR")</f>
      </c>
      <c r="K2646" s="17">
        <f>HYPERLINK("https://docs.wto.org/imrd/directdoc.asp?DDFDocuments/s/G/TBTN16/CHL379A1.pdf","ES")</f>
      </c>
    </row>
    <row r="2647">
      <c r="A2647" s="11" t="s">
        <v>5559</v>
      </c>
      <c r="B2647" s="12" t="s">
        <v>309</v>
      </c>
      <c r="C2647" s="13">
        <v>42762</v>
      </c>
      <c r="D2647" s="14" t="s">
        <v>51</v>
      </c>
      <c r="E2647" s="15" t="s">
        <v>856</v>
      </c>
      <c r="F2647" s="16"/>
      <c r="G2647" s="15"/>
      <c r="H2647" s="15" t="s">
        <v>54</v>
      </c>
      <c r="I2647" s="17">
        <f>HYPERLINK("https://docs.wto.org/imrd/directdoc.asp?DDFDocuments/t/G/TBTN16/CHL381A1.DOC","EN")</f>
      </c>
      <c r="J2647" s="17">
        <f>HYPERLINK("https://docs.wto.org/imrd/directdoc.asp?DDFDocuments/u/G/TBTN16/CHL381A1.DOC","FR")</f>
      </c>
      <c r="K2647" s="17">
        <f>HYPERLINK("https://docs.wto.org/imrd/directdoc.asp?DDFDocuments/v/G/TBTN16/CHL381A1.DOC","ES")</f>
      </c>
    </row>
    <row r="2648">
      <c r="A2648" s="11" t="s">
        <v>5560</v>
      </c>
      <c r="B2648" s="12" t="s">
        <v>309</v>
      </c>
      <c r="C2648" s="13">
        <v>42762</v>
      </c>
      <c r="D2648" s="14" t="s">
        <v>51</v>
      </c>
      <c r="E2648" s="15" t="s">
        <v>1189</v>
      </c>
      <c r="F2648" s="16"/>
      <c r="G2648" s="15"/>
      <c r="H2648" s="15" t="s">
        <v>54</v>
      </c>
      <c r="I2648" s="17">
        <f>HYPERLINK("https://docs.wto.org/imrd/directdoc.asp?DDFDocuments/t/G/TBTN16/CHL382A1.DOC","EN")</f>
      </c>
      <c r="J2648" s="17">
        <f>HYPERLINK("https://docs.wto.org/imrd/directdoc.asp?DDFDocuments/u/G/TBTN16/CHL382A1.DOC","FR")</f>
      </c>
      <c r="K2648" s="17">
        <f>HYPERLINK("https://docs.wto.org/imrd/directdoc.asp?DDFDocuments/v/G/TBTN16/CHL382A1.DOC","ES")</f>
      </c>
    </row>
    <row r="2649">
      <c r="A2649" s="11" t="s">
        <v>5561</v>
      </c>
      <c r="B2649" s="12" t="s">
        <v>341</v>
      </c>
      <c r="C2649" s="13">
        <v>42762</v>
      </c>
      <c r="D2649" s="14" t="s">
        <v>51</v>
      </c>
      <c r="E2649" s="15" t="s">
        <v>5562</v>
      </c>
      <c r="F2649" s="16"/>
      <c r="G2649" s="15"/>
      <c r="H2649" s="15" t="s">
        <v>64</v>
      </c>
      <c r="I2649" s="17">
        <f>HYPERLINK("https://docs.wto.org/imrd/directdoc.asp?DDFDocuments/t/G/TBTN16/KOR694A1.DOC","EN")</f>
      </c>
      <c r="J2649" s="17">
        <f>HYPERLINK("https://docs.wto.org/imrd/directdoc.asp?DDFDocuments/u/G/TBTN16/KOR694A1.DOC","FR")</f>
      </c>
      <c r="K2649" s="17">
        <f>HYPERLINK("https://docs.wto.org/imrd/directdoc.asp?DDFDocuments/v/G/TBTN16/KOR694A1.DOC","ES")</f>
      </c>
    </row>
    <row r="2650">
      <c r="A2650" s="11" t="s">
        <v>5563</v>
      </c>
      <c r="B2650" s="12" t="s">
        <v>171</v>
      </c>
      <c r="C2650" s="13">
        <v>42762</v>
      </c>
      <c r="D2650" s="14" t="s">
        <v>13</v>
      </c>
      <c r="E2650" s="15" t="s">
        <v>5564</v>
      </c>
      <c r="F2650" s="16" t="s">
        <v>305</v>
      </c>
      <c r="G2650" s="15" t="s">
        <v>1401</v>
      </c>
      <c r="H2650" s="15" t="s">
        <v>142</v>
      </c>
      <c r="I2650" s="17">
        <f>HYPERLINK("https://docs.wto.org/imrd/directdoc.asp?DDFDocuments/t/G/TBTN17/TZA45.DOC","EN")</f>
      </c>
      <c r="J2650" s="17">
        <f>HYPERLINK("https://docs.wto.org/imrd/directdoc.asp?DDFDocuments/u/G/TBTN17/TZA45.DOC","FR")</f>
      </c>
      <c r="K2650" s="17">
        <f>HYPERLINK("https://docs.wto.org/imrd/directdoc.asp?DDFDocuments/v/G/TBTN17/TZA45.DOC","ES")</f>
      </c>
    </row>
    <row r="2651">
      <c r="A2651" s="11" t="s">
        <v>5565</v>
      </c>
      <c r="B2651" s="12" t="s">
        <v>171</v>
      </c>
      <c r="C2651" s="13">
        <v>42762</v>
      </c>
      <c r="D2651" s="14" t="s">
        <v>13</v>
      </c>
      <c r="E2651" s="15" t="s">
        <v>5566</v>
      </c>
      <c r="F2651" s="16"/>
      <c r="G2651" s="15" t="s">
        <v>621</v>
      </c>
      <c r="H2651" s="15" t="s">
        <v>905</v>
      </c>
      <c r="I2651" s="17">
        <f>HYPERLINK("https://docs.wto.org/imrd/directdoc.asp?DDFDocuments/t/G/TBTN17/TZA46.DOC","EN")</f>
      </c>
      <c r="J2651" s="17">
        <f>HYPERLINK("https://docs.wto.org/imrd/directdoc.asp?DDFDocuments/u/G/TBTN17/TZA46.DOC","FR")</f>
      </c>
      <c r="K2651" s="17">
        <f>HYPERLINK("https://docs.wto.org/imrd/directdoc.asp?DDFDocuments/v/G/TBTN17/TZA46.DOC","ES")</f>
      </c>
    </row>
    <row r="2652">
      <c r="A2652" s="11" t="s">
        <v>5567</v>
      </c>
      <c r="B2652" s="12" t="s">
        <v>171</v>
      </c>
      <c r="C2652" s="13">
        <v>42762</v>
      </c>
      <c r="D2652" s="14" t="s">
        <v>13</v>
      </c>
      <c r="E2652" s="15" t="s">
        <v>5568</v>
      </c>
      <c r="F2652" s="16" t="s">
        <v>305</v>
      </c>
      <c r="G2652" s="15"/>
      <c r="H2652" s="15" t="s">
        <v>905</v>
      </c>
      <c r="I2652" s="17">
        <f>HYPERLINK("https://docs.wto.org/imrd/directdoc.asp?DDFDocuments/t/G/TBTN17/TZA47.DOC","EN")</f>
      </c>
      <c r="J2652" s="17">
        <f>HYPERLINK("https://docs.wto.org/imrd/directdoc.asp?DDFDocuments/u/G/TBTN17/TZA47.DOC","FR")</f>
      </c>
      <c r="K2652" s="17">
        <f>HYPERLINK("https://docs.wto.org/imrd/directdoc.asp?DDFDocuments/v/G/TBTN17/TZA47.DOC","ES")</f>
      </c>
    </row>
    <row r="2653">
      <c r="A2653" s="11" t="s">
        <v>5569</v>
      </c>
      <c r="B2653" s="12" t="s">
        <v>171</v>
      </c>
      <c r="C2653" s="13">
        <v>42762</v>
      </c>
      <c r="D2653" s="14" t="s">
        <v>13</v>
      </c>
      <c r="E2653" s="15" t="s">
        <v>5570</v>
      </c>
      <c r="F2653" s="16"/>
      <c r="G2653" s="15" t="s">
        <v>621</v>
      </c>
      <c r="H2653" s="15" t="s">
        <v>905</v>
      </c>
      <c r="I2653" s="17">
        <f>HYPERLINK("https://docs.wto.org/imrd/directdoc.asp?DDFDocuments/q/G/TBTN17/TZA48.pdf","EN")</f>
      </c>
      <c r="J2653" s="17">
        <f>HYPERLINK("https://docs.wto.org/imrd/directdoc.asp?DDFDocuments/r/G/TBTN17/TZA48.pdf","FR")</f>
      </c>
      <c r="K2653" s="17">
        <f>HYPERLINK("https://docs.wto.org/imrd/directdoc.asp?DDFDocuments/s/G/TBTN17/TZA48.pdf","ES")</f>
      </c>
    </row>
    <row r="2654">
      <c r="A2654" s="11" t="s">
        <v>5571</v>
      </c>
      <c r="B2654" s="12" t="s">
        <v>171</v>
      </c>
      <c r="C2654" s="13">
        <v>42762</v>
      </c>
      <c r="D2654" s="14" t="s">
        <v>13</v>
      </c>
      <c r="E2654" s="15" t="s">
        <v>5572</v>
      </c>
      <c r="F2654" s="16" t="s">
        <v>305</v>
      </c>
      <c r="G2654" s="15"/>
      <c r="H2654" s="15" t="s">
        <v>905</v>
      </c>
      <c r="I2654" s="17">
        <f>HYPERLINK("https://docs.wto.org/imrd/directdoc.asp?DDFDocuments/t/G/TBTN17/TZA49.DOC","EN")</f>
      </c>
      <c r="J2654" s="17">
        <f>HYPERLINK("https://docs.wto.org/imrd/directdoc.asp?DDFDocuments/u/G/TBTN17/TZA49.DOC","FR")</f>
      </c>
      <c r="K2654" s="17">
        <f>HYPERLINK("https://docs.wto.org/imrd/directdoc.asp?DDFDocuments/v/G/TBTN17/TZA49.DOC","ES")</f>
      </c>
    </row>
    <row r="2655">
      <c r="A2655" s="11" t="s">
        <v>5573</v>
      </c>
      <c r="B2655" s="12" t="s">
        <v>171</v>
      </c>
      <c r="C2655" s="13">
        <v>42762</v>
      </c>
      <c r="D2655" s="14" t="s">
        <v>13</v>
      </c>
      <c r="E2655" s="15" t="s">
        <v>5574</v>
      </c>
      <c r="F2655" s="16" t="s">
        <v>305</v>
      </c>
      <c r="G2655" s="15"/>
      <c r="H2655" s="15" t="s">
        <v>142</v>
      </c>
      <c r="I2655" s="17">
        <f>HYPERLINK("https://docs.wto.org/imrd/directdoc.asp?DDFDocuments/t/G/TBTN17/TZA50.DOC","EN")</f>
      </c>
      <c r="J2655" s="17">
        <f>HYPERLINK("https://docs.wto.org/imrd/directdoc.asp?DDFDocuments/u/G/TBTN17/TZA50.DOC","FR")</f>
      </c>
      <c r="K2655" s="17">
        <f>HYPERLINK("https://docs.wto.org/imrd/directdoc.asp?DDFDocuments/v/G/TBTN17/TZA50.DOC","ES")</f>
      </c>
    </row>
    <row r="2656">
      <c r="A2656" s="11" t="s">
        <v>5575</v>
      </c>
      <c r="B2656" s="12" t="s">
        <v>83</v>
      </c>
      <c r="C2656" s="13">
        <v>42761</v>
      </c>
      <c r="D2656" s="14" t="s">
        <v>13</v>
      </c>
      <c r="E2656" s="15" t="s">
        <v>5183</v>
      </c>
      <c r="F2656" s="16"/>
      <c r="G2656" s="15"/>
      <c r="H2656" s="15" t="s">
        <v>16</v>
      </c>
      <c r="I2656" s="17">
        <f>HYPERLINK("https://docs.wto.org/imrd/directdoc.asp?DDFDocuments/t/G/TBTN17/BRA705.DOC","EN")</f>
      </c>
      <c r="J2656" s="17">
        <f>HYPERLINK("https://docs.wto.org/imrd/directdoc.asp?DDFDocuments/u/G/TBTN17/BRA705.DOC","FR")</f>
      </c>
      <c r="K2656" s="17">
        <f>HYPERLINK("https://docs.wto.org/imrd/directdoc.asp?DDFDocuments/v/G/TBTN17/BRA705.DOC","ES")</f>
      </c>
    </row>
    <row r="2657">
      <c r="A2657" s="11" t="s">
        <v>5576</v>
      </c>
      <c r="B2657" s="12" t="s">
        <v>1389</v>
      </c>
      <c r="C2657" s="13">
        <v>42761</v>
      </c>
      <c r="D2657" s="14" t="s">
        <v>13</v>
      </c>
      <c r="E2657" s="15" t="s">
        <v>5577</v>
      </c>
      <c r="F2657" s="16"/>
      <c r="G2657" s="15" t="s">
        <v>963</v>
      </c>
      <c r="H2657" s="15" t="s">
        <v>1211</v>
      </c>
      <c r="I2657" s="17">
        <f>HYPERLINK("https://docs.wto.org/imrd/directdoc.asp?DDFDocuments/t/G/TBTN17/BWA56.DOC","EN")</f>
      </c>
      <c r="J2657" s="17">
        <f>HYPERLINK("https://docs.wto.org/imrd/directdoc.asp?DDFDocuments/u/G/TBTN17/BWA56.DOC","FR")</f>
      </c>
      <c r="K2657" s="17">
        <f>HYPERLINK("https://docs.wto.org/imrd/directdoc.asp?DDFDocuments/v/G/TBTN17/BWA56.DOC","ES")</f>
      </c>
    </row>
    <row r="2658">
      <c r="A2658" s="11" t="s">
        <v>5578</v>
      </c>
      <c r="B2658" s="12" t="s">
        <v>1389</v>
      </c>
      <c r="C2658" s="13">
        <v>42761</v>
      </c>
      <c r="D2658" s="14" t="s">
        <v>13</v>
      </c>
      <c r="E2658" s="15"/>
      <c r="F2658" s="16"/>
      <c r="G2658" s="15" t="s">
        <v>1848</v>
      </c>
      <c r="H2658" s="15" t="s">
        <v>1211</v>
      </c>
      <c r="I2658" s="17">
        <f>HYPERLINK("https://docs.wto.org/imrd/directdoc.asp?DDFDocuments/t/G/TBTN17/BWA57.DOC","EN")</f>
      </c>
      <c r="J2658" s="17">
        <f>HYPERLINK("https://docs.wto.org/imrd/directdoc.asp?DDFDocuments/u/G/TBTN17/BWA57.DOC","FR")</f>
      </c>
      <c r="K2658" s="17">
        <f>HYPERLINK("https://docs.wto.org/imrd/directdoc.asp?DDFDocuments/v/G/TBTN17/BWA57.DOC","ES")</f>
      </c>
    </row>
    <row r="2659">
      <c r="A2659" s="11" t="s">
        <v>5579</v>
      </c>
      <c r="B2659" s="12" t="s">
        <v>1389</v>
      </c>
      <c r="C2659" s="13">
        <v>42761</v>
      </c>
      <c r="D2659" s="14" t="s">
        <v>13</v>
      </c>
      <c r="E2659" s="15"/>
      <c r="F2659" s="16"/>
      <c r="G2659" s="15" t="s">
        <v>5580</v>
      </c>
      <c r="H2659" s="15" t="s">
        <v>1211</v>
      </c>
      <c r="I2659" s="17">
        <f>HYPERLINK("https://docs.wto.org/imrd/directdoc.asp?DDFDocuments/t/G/TBTN17/BWA58.DOC","EN")</f>
      </c>
      <c r="J2659" s="17">
        <f>HYPERLINK("https://docs.wto.org/imrd/directdoc.asp?DDFDocuments/u/G/TBTN17/BWA58.DOC","FR")</f>
      </c>
      <c r="K2659" s="17">
        <f>HYPERLINK("https://docs.wto.org/imrd/directdoc.asp?DDFDocuments/v/G/TBTN17/BWA58.DOC","ES")</f>
      </c>
    </row>
    <row r="2660">
      <c r="A2660" s="11" t="s">
        <v>5581</v>
      </c>
      <c r="B2660" s="12" t="s">
        <v>1389</v>
      </c>
      <c r="C2660" s="13">
        <v>42761</v>
      </c>
      <c r="D2660" s="14" t="s">
        <v>13</v>
      </c>
      <c r="E2660" s="15"/>
      <c r="F2660" s="16"/>
      <c r="G2660" s="15" t="s">
        <v>5582</v>
      </c>
      <c r="H2660" s="15" t="s">
        <v>1211</v>
      </c>
      <c r="I2660" s="17">
        <f>HYPERLINK("https://docs.wto.org/imrd/directdoc.asp?DDFDocuments/q/G/TBTN17/BWA59.pdf","EN")</f>
      </c>
      <c r="J2660" s="17">
        <f>HYPERLINK("https://docs.wto.org/imrd/directdoc.asp?DDFDocuments/r/G/TBTN17/BWA59.pdf","FR")</f>
      </c>
      <c r="K2660" s="17">
        <f>HYPERLINK("https://docs.wto.org/imrd/directdoc.asp?DDFDocuments/s/G/TBTN17/BWA59.pdf","ES")</f>
      </c>
    </row>
    <row r="2661">
      <c r="A2661" s="11" t="s">
        <v>5583</v>
      </c>
      <c r="B2661" s="12" t="s">
        <v>39</v>
      </c>
      <c r="C2661" s="13">
        <v>42761</v>
      </c>
      <c r="D2661" s="14" t="s">
        <v>13</v>
      </c>
      <c r="E2661" s="15" t="s">
        <v>5584</v>
      </c>
      <c r="F2661" s="16"/>
      <c r="G2661" s="15" t="s">
        <v>512</v>
      </c>
      <c r="H2661" s="15" t="s">
        <v>16</v>
      </c>
      <c r="I2661" s="17">
        <f>HYPERLINK("https://docs.wto.org/imrd/directdoc.asp?DDFDocuments/t/G/TBTN17/CAN513.DOC","EN")</f>
      </c>
      <c r="J2661" s="17">
        <f>HYPERLINK("https://docs.wto.org/imrd/directdoc.asp?DDFDocuments/u/G/TBTN17/CAN513.DOC","FR")</f>
      </c>
      <c r="K2661" s="17">
        <f>HYPERLINK("https://docs.wto.org/imrd/directdoc.asp?DDFDocuments/v/G/TBTN17/CAN513.DOC","ES")</f>
      </c>
    </row>
    <row r="2662">
      <c r="A2662" s="11" t="s">
        <v>5585</v>
      </c>
      <c r="B2662" s="12" t="s">
        <v>309</v>
      </c>
      <c r="C2662" s="13">
        <v>42761</v>
      </c>
      <c r="D2662" s="14" t="s">
        <v>13</v>
      </c>
      <c r="E2662" s="15" t="s">
        <v>5586</v>
      </c>
      <c r="F2662" s="16" t="s">
        <v>3521</v>
      </c>
      <c r="G2662" s="15"/>
      <c r="H2662" s="15" t="s">
        <v>68</v>
      </c>
      <c r="I2662" s="17">
        <f>HYPERLINK("https://docs.wto.org/imrd/directdoc.asp?DDFDocuments/q/G/TBTN17/CHL387.pdf","EN")</f>
      </c>
      <c r="J2662" s="17">
        <f>HYPERLINK("https://docs.wto.org/imrd/directdoc.asp?DDFDocuments/r/G/TBTN17/CHL387.pdf","FR")</f>
      </c>
      <c r="K2662" s="17">
        <f>HYPERLINK("https://docs.wto.org/imrd/directdoc.asp?DDFDocuments/s/G/TBTN17/CHL387.pdf","ES")</f>
      </c>
    </row>
    <row r="2663">
      <c r="A2663" s="11" t="s">
        <v>5587</v>
      </c>
      <c r="B2663" s="12" t="s">
        <v>18</v>
      </c>
      <c r="C2663" s="13">
        <v>42761</v>
      </c>
      <c r="D2663" s="14" t="s">
        <v>13</v>
      </c>
      <c r="E2663" s="15"/>
      <c r="F2663" s="16"/>
      <c r="G2663" s="15" t="s">
        <v>19</v>
      </c>
      <c r="H2663" s="15" t="s">
        <v>20</v>
      </c>
      <c r="I2663" s="17">
        <f>HYPERLINK("https://docs.wto.org/imrd/directdoc.asp?DDFDocuments/t/G/TBTN17/KEN548.DOC","EN")</f>
      </c>
      <c r="J2663" s="17">
        <f>HYPERLINK("https://docs.wto.org/imrd/directdoc.asp?DDFDocuments/u/G/TBTN17/KEN548.DOC","FR")</f>
      </c>
      <c r="K2663" s="17">
        <f>HYPERLINK("https://docs.wto.org/imrd/directdoc.asp?DDFDocuments/v/G/TBTN17/KEN548.DOC","ES")</f>
      </c>
    </row>
    <row r="2664">
      <c r="A2664" s="11" t="s">
        <v>5588</v>
      </c>
      <c r="B2664" s="12" t="s">
        <v>18</v>
      </c>
      <c r="C2664" s="13">
        <v>42761</v>
      </c>
      <c r="D2664" s="14" t="s">
        <v>13</v>
      </c>
      <c r="E2664" s="15"/>
      <c r="F2664" s="16"/>
      <c r="G2664" s="15" t="s">
        <v>19</v>
      </c>
      <c r="H2664" s="15" t="s">
        <v>20</v>
      </c>
      <c r="I2664" s="17">
        <f>HYPERLINK("https://docs.wto.org/imrd/directdoc.asp?DDFDocuments/t/G/TBTN17/KEN549.DOC","EN")</f>
      </c>
      <c r="J2664" s="17">
        <f>HYPERLINK("https://docs.wto.org/imrd/directdoc.asp?DDFDocuments/u/G/TBTN17/KEN549.DOC","FR")</f>
      </c>
      <c r="K2664" s="17">
        <f>HYPERLINK("https://docs.wto.org/imrd/directdoc.asp?DDFDocuments/v/G/TBTN17/KEN549.DOC","ES")</f>
      </c>
    </row>
    <row r="2665">
      <c r="A2665" s="11" t="s">
        <v>5589</v>
      </c>
      <c r="B2665" s="12" t="s">
        <v>18</v>
      </c>
      <c r="C2665" s="13">
        <v>42761</v>
      </c>
      <c r="D2665" s="14" t="s">
        <v>13</v>
      </c>
      <c r="E2665" s="15"/>
      <c r="F2665" s="16"/>
      <c r="G2665" s="15" t="s">
        <v>19</v>
      </c>
      <c r="H2665" s="15" t="s">
        <v>20</v>
      </c>
      <c r="I2665" s="17">
        <f>HYPERLINK("https://docs.wto.org/imrd/directdoc.asp?DDFDocuments/t/G/TBTN17/KEN550.DOC","EN")</f>
      </c>
      <c r="J2665" s="17">
        <f>HYPERLINK("https://docs.wto.org/imrd/directdoc.asp?DDFDocuments/u/G/TBTN17/KEN550.DOC","FR")</f>
      </c>
      <c r="K2665" s="17">
        <f>HYPERLINK("https://docs.wto.org/imrd/directdoc.asp?DDFDocuments/v/G/TBTN17/KEN550.DOC","ES")</f>
      </c>
    </row>
    <row r="2666">
      <c r="A2666" s="11" t="s">
        <v>5590</v>
      </c>
      <c r="B2666" s="12" t="s">
        <v>341</v>
      </c>
      <c r="C2666" s="13">
        <v>42761</v>
      </c>
      <c r="D2666" s="14" t="s">
        <v>13</v>
      </c>
      <c r="E2666" s="15" t="s">
        <v>5591</v>
      </c>
      <c r="F2666" s="16"/>
      <c r="G2666" s="15"/>
      <c r="H2666" s="15" t="s">
        <v>20</v>
      </c>
      <c r="I2666" s="17">
        <f>HYPERLINK("https://docs.wto.org/imrd/directdoc.asp?DDFDocuments/t/G/TBTN17/KOR704.DOC","EN")</f>
      </c>
      <c r="J2666" s="17">
        <f>HYPERLINK("https://docs.wto.org/imrd/directdoc.asp?DDFDocuments/u/G/TBTN17/KOR704.DOC","FR")</f>
      </c>
      <c r="K2666" s="17">
        <f>HYPERLINK("https://docs.wto.org/imrd/directdoc.asp?DDFDocuments/v/G/TBTN17/KOR704.DOC","ES")</f>
      </c>
    </row>
    <row r="2667">
      <c r="A2667" s="11" t="s">
        <v>5592</v>
      </c>
      <c r="B2667" s="12" t="s">
        <v>44</v>
      </c>
      <c r="C2667" s="13">
        <v>42761</v>
      </c>
      <c r="D2667" s="14" t="s">
        <v>13</v>
      </c>
      <c r="E2667" s="15" t="s">
        <v>5593</v>
      </c>
      <c r="F2667" s="16"/>
      <c r="G2667" s="15"/>
      <c r="H2667" s="15" t="s">
        <v>20</v>
      </c>
      <c r="I2667" s="17">
        <f>HYPERLINK("https://docs.wto.org/imrd/directdoc.asp?DDFDocuments/t/G/TBTN17/MEX349.DOC","EN")</f>
      </c>
      <c r="J2667" s="17">
        <f>HYPERLINK("https://docs.wto.org/imrd/directdoc.asp?DDFDocuments/u/G/TBTN17/MEX349.DOC","FR")</f>
      </c>
      <c r="K2667" s="17">
        <f>HYPERLINK("https://docs.wto.org/imrd/directdoc.asp?DDFDocuments/v/G/TBTN17/MEX349.DOC","ES")</f>
      </c>
    </row>
    <row r="2668">
      <c r="A2668" s="11" t="s">
        <v>5594</v>
      </c>
      <c r="B2668" s="12" t="s">
        <v>56</v>
      </c>
      <c r="C2668" s="13">
        <v>42761</v>
      </c>
      <c r="D2668" s="14" t="s">
        <v>13</v>
      </c>
      <c r="E2668" s="15" t="s">
        <v>5595</v>
      </c>
      <c r="F2668" s="16"/>
      <c r="G2668" s="15" t="s">
        <v>597</v>
      </c>
      <c r="H2668" s="15" t="s">
        <v>640</v>
      </c>
      <c r="I2668" s="17">
        <f>HYPERLINK("https://docs.wto.org/imrd/directdoc.asp?DDFDocuments/q/G/TBTN17/USA1264.pdf","EN")</f>
      </c>
      <c r="J2668" s="17">
        <f>HYPERLINK("https://docs.wto.org/imrd/directdoc.asp?DDFDocuments/r/G/TBTN17/USA1264.pdf","FR")</f>
      </c>
      <c r="K2668" s="17">
        <f>HYPERLINK("https://docs.wto.org/imrd/directdoc.asp?DDFDocuments/s/G/TBTN17/USA1264.pdf","ES")</f>
      </c>
    </row>
    <row r="2669">
      <c r="A2669" s="11" t="s">
        <v>5596</v>
      </c>
      <c r="B2669" s="12" t="s">
        <v>56</v>
      </c>
      <c r="C2669" s="13">
        <v>42761</v>
      </c>
      <c r="D2669" s="14" t="s">
        <v>13</v>
      </c>
      <c r="E2669" s="15" t="s">
        <v>5597</v>
      </c>
      <c r="F2669" s="16" t="s">
        <v>4047</v>
      </c>
      <c r="G2669" s="15" t="s">
        <v>240</v>
      </c>
      <c r="H2669" s="15" t="s">
        <v>640</v>
      </c>
      <c r="I2669" s="17">
        <f>HYPERLINK("https://docs.wto.org/imrd/directdoc.asp?DDFDocuments/q/G/TBTN17/USA1265.pdf","EN")</f>
      </c>
      <c r="J2669" s="17">
        <f>HYPERLINK("https://docs.wto.org/imrd/directdoc.asp?DDFDocuments/r/G/TBTN17/USA1265.pdf","FR")</f>
      </c>
      <c r="K2669" s="17">
        <f>HYPERLINK("https://docs.wto.org/imrd/directdoc.asp?DDFDocuments/s/G/TBTN17/USA1265.pdf","ES")</f>
      </c>
    </row>
    <row r="2670">
      <c r="A2670" s="11" t="s">
        <v>5598</v>
      </c>
      <c r="B2670" s="12" t="s">
        <v>56</v>
      </c>
      <c r="C2670" s="13">
        <v>42761</v>
      </c>
      <c r="D2670" s="14" t="s">
        <v>13</v>
      </c>
      <c r="E2670" s="15" t="s">
        <v>5599</v>
      </c>
      <c r="F2670" s="16" t="s">
        <v>920</v>
      </c>
      <c r="G2670" s="15" t="s">
        <v>512</v>
      </c>
      <c r="H2670" s="15" t="s">
        <v>16</v>
      </c>
      <c r="I2670" s="17">
        <f>HYPERLINK("https://docs.wto.org/imrd/directdoc.asp?DDFDocuments/t/G/TBTN17/USA1266.DOC","EN")</f>
      </c>
      <c r="J2670" s="17">
        <f>HYPERLINK("https://docs.wto.org/imrd/directdoc.asp?DDFDocuments/u/G/TBTN17/USA1266.DOC","FR")</f>
      </c>
      <c r="K2670" s="17">
        <f>HYPERLINK("https://docs.wto.org/imrd/directdoc.asp?DDFDocuments/v/G/TBTN17/USA1266.DOC","ES")</f>
      </c>
    </row>
    <row r="2671">
      <c r="A2671" s="11" t="s">
        <v>5600</v>
      </c>
      <c r="B2671" s="12" t="s">
        <v>1121</v>
      </c>
      <c r="C2671" s="13">
        <v>42760</v>
      </c>
      <c r="D2671" s="14" t="s">
        <v>109</v>
      </c>
      <c r="E2671" s="15" t="s">
        <v>5601</v>
      </c>
      <c r="F2671" s="16"/>
      <c r="G2671" s="15"/>
      <c r="H2671" s="15" t="s">
        <v>54</v>
      </c>
      <c r="I2671" s="17">
        <f>HYPERLINK("https://docs.wto.org/imrd/directdoc.asp?DDFDocuments/t/G/TBTN17/ARE353C1.DOC","EN")</f>
      </c>
      <c r="J2671" s="17">
        <f>HYPERLINK("https://docs.wto.org/imrd/directdoc.asp?DDFDocuments/u/G/TBTN17/ARE353C1.DOC","FR")</f>
      </c>
      <c r="K2671" s="17">
        <f>HYPERLINK("https://docs.wto.org/imrd/directdoc.asp?DDFDocuments/v/G/TBTN17/ARE353C1.DOC","ES")</f>
      </c>
    </row>
    <row r="2672">
      <c r="A2672" s="11" t="s">
        <v>5600</v>
      </c>
      <c r="B2672" s="12" t="s">
        <v>1119</v>
      </c>
      <c r="C2672" s="13">
        <v>42760</v>
      </c>
      <c r="D2672" s="14" t="s">
        <v>109</v>
      </c>
      <c r="E2672" s="15" t="s">
        <v>5601</v>
      </c>
      <c r="F2672" s="16"/>
      <c r="G2672" s="15"/>
      <c r="H2672" s="15" t="s">
        <v>54</v>
      </c>
      <c r="I2672" s="17">
        <f>HYPERLINK("https://docs.wto.org/imrd/directdoc.asp?DDFDocuments/t/G/TBTN17/ARE353C1.DOC","EN")</f>
      </c>
      <c r="J2672" s="17">
        <f>HYPERLINK("https://docs.wto.org/imrd/directdoc.asp?DDFDocuments/u/G/TBTN17/ARE353C1.DOC","FR")</f>
      </c>
      <c r="K2672" s="17">
        <f>HYPERLINK("https://docs.wto.org/imrd/directdoc.asp?DDFDocuments/v/G/TBTN17/ARE353C1.DOC","ES")</f>
      </c>
    </row>
    <row r="2673">
      <c r="A2673" s="11" t="s">
        <v>5600</v>
      </c>
      <c r="B2673" s="12" t="s">
        <v>409</v>
      </c>
      <c r="C2673" s="13">
        <v>42760</v>
      </c>
      <c r="D2673" s="14" t="s">
        <v>109</v>
      </c>
      <c r="E2673" s="15" t="s">
        <v>5601</v>
      </c>
      <c r="F2673" s="16"/>
      <c r="G2673" s="15"/>
      <c r="H2673" s="15" t="s">
        <v>54</v>
      </c>
      <c r="I2673" s="17">
        <f>HYPERLINK("https://docs.wto.org/imrd/directdoc.asp?DDFDocuments/t/G/TBTN17/ARE353C1.DOC","EN")</f>
      </c>
      <c r="J2673" s="17">
        <f>HYPERLINK("https://docs.wto.org/imrd/directdoc.asp?DDFDocuments/u/G/TBTN17/ARE353C1.DOC","FR")</f>
      </c>
      <c r="K2673" s="17">
        <f>HYPERLINK("https://docs.wto.org/imrd/directdoc.asp?DDFDocuments/v/G/TBTN17/ARE353C1.DOC","ES")</f>
      </c>
    </row>
    <row r="2674">
      <c r="A2674" s="11" t="s">
        <v>5600</v>
      </c>
      <c r="B2674" s="12" t="s">
        <v>234</v>
      </c>
      <c r="C2674" s="13">
        <v>42760</v>
      </c>
      <c r="D2674" s="14" t="s">
        <v>109</v>
      </c>
      <c r="E2674" s="15" t="s">
        <v>5601</v>
      </c>
      <c r="F2674" s="16"/>
      <c r="G2674" s="15"/>
      <c r="H2674" s="15" t="s">
        <v>54</v>
      </c>
      <c r="I2674" s="17">
        <f>HYPERLINK("https://docs.wto.org/imrd/directdoc.asp?DDFDocuments/t/G/TBTN17/ARE353C1.DOC","EN")</f>
      </c>
      <c r="J2674" s="17">
        <f>HYPERLINK("https://docs.wto.org/imrd/directdoc.asp?DDFDocuments/u/G/TBTN17/ARE353C1.DOC","FR")</f>
      </c>
      <c r="K2674" s="17">
        <f>HYPERLINK("https://docs.wto.org/imrd/directdoc.asp?DDFDocuments/v/G/TBTN17/ARE353C1.DOC","ES")</f>
      </c>
    </row>
    <row r="2675">
      <c r="A2675" s="11" t="s">
        <v>5600</v>
      </c>
      <c r="B2675" s="12" t="s">
        <v>1120</v>
      </c>
      <c r="C2675" s="13">
        <v>42760</v>
      </c>
      <c r="D2675" s="14" t="s">
        <v>109</v>
      </c>
      <c r="E2675" s="15" t="s">
        <v>5601</v>
      </c>
      <c r="F2675" s="16"/>
      <c r="G2675" s="15"/>
      <c r="H2675" s="15" t="s">
        <v>54</v>
      </c>
      <c r="I2675" s="17">
        <f>HYPERLINK("https://docs.wto.org/imrd/directdoc.asp?DDFDocuments/t/G/TBTN17/ARE353C1.DOC","EN")</f>
      </c>
      <c r="J2675" s="17">
        <f>HYPERLINK("https://docs.wto.org/imrd/directdoc.asp?DDFDocuments/u/G/TBTN17/ARE353C1.DOC","FR")</f>
      </c>
      <c r="K2675" s="17">
        <f>HYPERLINK("https://docs.wto.org/imrd/directdoc.asp?DDFDocuments/v/G/TBTN17/ARE353C1.DOC","ES")</f>
      </c>
    </row>
    <row r="2676">
      <c r="A2676" s="11" t="s">
        <v>5600</v>
      </c>
      <c r="B2676" s="12" t="s">
        <v>34</v>
      </c>
      <c r="C2676" s="13">
        <v>42760</v>
      </c>
      <c r="D2676" s="14" t="s">
        <v>109</v>
      </c>
      <c r="E2676" s="15" t="s">
        <v>5601</v>
      </c>
      <c r="F2676" s="16"/>
      <c r="G2676" s="15"/>
      <c r="H2676" s="15" t="s">
        <v>54</v>
      </c>
      <c r="I2676" s="17">
        <f>HYPERLINK("https://docs.wto.org/imrd/directdoc.asp?DDFDocuments/t/G/TBTN17/ARE353C1.DOC","EN")</f>
      </c>
      <c r="J2676" s="17">
        <f>HYPERLINK("https://docs.wto.org/imrd/directdoc.asp?DDFDocuments/u/G/TBTN17/ARE353C1.DOC","FR")</f>
      </c>
      <c r="K2676" s="17">
        <f>HYPERLINK("https://docs.wto.org/imrd/directdoc.asp?DDFDocuments/v/G/TBTN17/ARE353C1.DOC","ES")</f>
      </c>
    </row>
    <row r="2677">
      <c r="A2677" s="11" t="s">
        <v>5600</v>
      </c>
      <c r="B2677" s="12" t="s">
        <v>1117</v>
      </c>
      <c r="C2677" s="13">
        <v>42760</v>
      </c>
      <c r="D2677" s="14" t="s">
        <v>109</v>
      </c>
      <c r="E2677" s="15" t="s">
        <v>5601</v>
      </c>
      <c r="F2677" s="16"/>
      <c r="G2677" s="15"/>
      <c r="H2677" s="15" t="s">
        <v>54</v>
      </c>
      <c r="I2677" s="17">
        <f>HYPERLINK("https://docs.wto.org/imrd/directdoc.asp?DDFDocuments/t/G/TBTN17/ARE353C1.DOC","EN")</f>
      </c>
      <c r="J2677" s="17">
        <f>HYPERLINK("https://docs.wto.org/imrd/directdoc.asp?DDFDocuments/u/G/TBTN17/ARE353C1.DOC","FR")</f>
      </c>
      <c r="K2677" s="17">
        <f>HYPERLINK("https://docs.wto.org/imrd/directdoc.asp?DDFDocuments/v/G/TBTN17/ARE353C1.DOC","ES")</f>
      </c>
    </row>
    <row r="2678">
      <c r="A2678" s="11" t="s">
        <v>5602</v>
      </c>
      <c r="B2678" s="12" t="s">
        <v>280</v>
      </c>
      <c r="C2678" s="13">
        <v>42760</v>
      </c>
      <c r="D2678" s="14" t="s">
        <v>51</v>
      </c>
      <c r="E2678" s="15"/>
      <c r="F2678" s="16"/>
      <c r="G2678" s="15"/>
      <c r="H2678" s="15" t="s">
        <v>59</v>
      </c>
      <c r="I2678" s="17">
        <f>HYPERLINK("https://docs.wto.org/imrd/directdoc.asp?DDFDocuments/t/G/TBTN17/ARG315A1.DOC","EN")</f>
      </c>
      <c r="J2678" s="17">
        <f>HYPERLINK("https://docs.wto.org/imrd/directdoc.asp?DDFDocuments/u/G/TBTN17/ARG315A1.DOC","FR")</f>
      </c>
      <c r="K2678" s="17">
        <f>HYPERLINK("https://docs.wto.org/imrd/directdoc.asp?DDFDocuments/v/G/TBTN17/ARG315A1.DOC","ES")</f>
      </c>
    </row>
    <row r="2679">
      <c r="A2679" s="11" t="s">
        <v>5603</v>
      </c>
      <c r="B2679" s="12" t="s">
        <v>83</v>
      </c>
      <c r="C2679" s="13">
        <v>42760</v>
      </c>
      <c r="D2679" s="14" t="s">
        <v>51</v>
      </c>
      <c r="E2679" s="15"/>
      <c r="F2679" s="16" t="s">
        <v>5604</v>
      </c>
      <c r="G2679" s="15"/>
      <c r="H2679" s="15"/>
      <c r="I2679" s="17">
        <f>HYPERLINK("https://docs.wto.org/imrd/directdoc.asp?DDFDocuments/t/G/TBTN16/BRA676A1.DOC","EN")</f>
      </c>
      <c r="J2679" s="17">
        <f>HYPERLINK("https://docs.wto.org/imrd/directdoc.asp?DDFDocuments/u/G/TBTN16/BRA676A1.DOC","FR")</f>
      </c>
      <c r="K2679" s="17">
        <f>HYPERLINK("https://docs.wto.org/imrd/directdoc.asp?DDFDocuments/v/G/TBTN16/BRA676A1.DOC","ES")</f>
      </c>
    </row>
    <row r="2680">
      <c r="A2680" s="11" t="s">
        <v>5605</v>
      </c>
      <c r="B2680" s="12" t="s">
        <v>39</v>
      </c>
      <c r="C2680" s="13">
        <v>42760</v>
      </c>
      <c r="D2680" s="14" t="s">
        <v>152</v>
      </c>
      <c r="E2680" s="15" t="s">
        <v>5606</v>
      </c>
      <c r="F2680" s="16"/>
      <c r="G2680" s="15"/>
      <c r="H2680" s="15" t="s">
        <v>16</v>
      </c>
      <c r="I2680" s="17">
        <f>HYPERLINK("https://docs.wto.org/imrd/directdoc.asp?DDFDocuments/t/G/TBTN13/CAN394R2.DOC","EN")</f>
      </c>
      <c r="J2680" s="17">
        <f>HYPERLINK("https://docs.wto.org/imrd/directdoc.asp?DDFDocuments/u/G/TBTN13/CAN394R2.DOC","FR")</f>
      </c>
      <c r="K2680" s="17">
        <f>HYPERLINK("https://docs.wto.org/imrd/directdoc.asp?DDFDocuments/v/G/TBTN13/CAN394R2.DOC","ES")</f>
      </c>
    </row>
    <row r="2681">
      <c r="A2681" s="11" t="s">
        <v>5607</v>
      </c>
      <c r="B2681" s="12" t="s">
        <v>134</v>
      </c>
      <c r="C2681" s="13">
        <v>42760</v>
      </c>
      <c r="D2681" s="14" t="s">
        <v>13</v>
      </c>
      <c r="E2681" s="15" t="s">
        <v>5608</v>
      </c>
      <c r="F2681" s="16" t="s">
        <v>4047</v>
      </c>
      <c r="G2681" s="15"/>
      <c r="H2681" s="15" t="s">
        <v>5609</v>
      </c>
      <c r="I2681" s="17">
        <f>HYPERLINK("https://docs.wto.org/imrd/directdoc.asp?DDFDocuments/q/G/TBTN17/ESP36.pdf","EN")</f>
      </c>
      <c r="J2681" s="17">
        <f>HYPERLINK("https://docs.wto.org/imrd/directdoc.asp?DDFDocuments/r/G/TBTN17/ESP36.pdf","FR")</f>
      </c>
      <c r="K2681" s="17">
        <f>HYPERLINK("https://docs.wto.org/imrd/directdoc.asp?DDFDocuments/s/G/TBTN17/ESP36.pdf","ES")</f>
      </c>
    </row>
    <row r="2682">
      <c r="A2682" s="11" t="s">
        <v>5610</v>
      </c>
      <c r="B2682" s="12" t="s">
        <v>341</v>
      </c>
      <c r="C2682" s="13">
        <v>42760</v>
      </c>
      <c r="D2682" s="14" t="s">
        <v>13</v>
      </c>
      <c r="E2682" s="15" t="s">
        <v>5611</v>
      </c>
      <c r="F2682" s="16" t="s">
        <v>5612</v>
      </c>
      <c r="G2682" s="15"/>
      <c r="H2682" s="15" t="s">
        <v>42</v>
      </c>
      <c r="I2682" s="17">
        <f>HYPERLINK("https://docs.wto.org/imrd/directdoc.asp?DDFDocuments/q/G/TBTN17/KOR703.pdf","EN")</f>
      </c>
      <c r="J2682" s="17">
        <f>HYPERLINK("https://docs.wto.org/imrd/directdoc.asp?DDFDocuments/r/G/TBTN17/KOR703.pdf","FR")</f>
      </c>
      <c r="K2682" s="17">
        <f>HYPERLINK("https://docs.wto.org/imrd/directdoc.asp?DDFDocuments/s/G/TBTN17/KOR703.pdf","ES")</f>
      </c>
    </row>
    <row r="2683">
      <c r="A2683" s="11" t="s">
        <v>5613</v>
      </c>
      <c r="B2683" s="12" t="s">
        <v>44</v>
      </c>
      <c r="C2683" s="13">
        <v>42760</v>
      </c>
      <c r="D2683" s="14" t="s">
        <v>13</v>
      </c>
      <c r="E2683" s="15" t="s">
        <v>5614</v>
      </c>
      <c r="F2683" s="16"/>
      <c r="G2683" s="15"/>
      <c r="H2683" s="15" t="s">
        <v>42</v>
      </c>
      <c r="I2683" s="17">
        <f>HYPERLINK("https://docs.wto.org/imrd/directdoc.asp?DDFDocuments/q/G/TBTN17/MEX348.pdf","EN")</f>
      </c>
      <c r="J2683" s="17">
        <f>HYPERLINK("https://docs.wto.org/imrd/directdoc.asp?DDFDocuments/r/G/TBTN17/MEX348.pdf","FR")</f>
      </c>
      <c r="K2683" s="17">
        <f>HYPERLINK("https://docs.wto.org/imrd/directdoc.asp?DDFDocuments/s/G/TBTN17/MEX348.pdf","ES")</f>
      </c>
    </row>
    <row r="2684">
      <c r="A2684" s="11" t="s">
        <v>5615</v>
      </c>
      <c r="B2684" s="12" t="s">
        <v>126</v>
      </c>
      <c r="C2684" s="13">
        <v>42760</v>
      </c>
      <c r="D2684" s="14" t="s">
        <v>51</v>
      </c>
      <c r="E2684" s="15" t="s">
        <v>2586</v>
      </c>
      <c r="F2684" s="16"/>
      <c r="G2684" s="15" t="s">
        <v>168</v>
      </c>
      <c r="H2684" s="15" t="s">
        <v>81</v>
      </c>
      <c r="I2684" s="17">
        <f>HYPERLINK("https://docs.wto.org/imrd/directdoc.asp?DDFDocuments/q/G/TBTN16/TPKM249A1.pdf","EN")</f>
      </c>
      <c r="J2684" s="17">
        <f>HYPERLINK("https://docs.wto.org/imrd/directdoc.asp?DDFDocuments/r/G/TBTN16/TPKM249A1.pdf","FR")</f>
      </c>
      <c r="K2684" s="17">
        <f>HYPERLINK("https://docs.wto.org/imrd/directdoc.asp?DDFDocuments/s/G/TBTN16/TPKM249A1.pdf","ES")</f>
      </c>
    </row>
    <row r="2685">
      <c r="A2685" s="11" t="s">
        <v>5616</v>
      </c>
      <c r="B2685" s="12" t="s">
        <v>56</v>
      </c>
      <c r="C2685" s="13">
        <v>42760</v>
      </c>
      <c r="D2685" s="14" t="s">
        <v>51</v>
      </c>
      <c r="E2685" s="15" t="s">
        <v>4111</v>
      </c>
      <c r="F2685" s="16" t="s">
        <v>937</v>
      </c>
      <c r="G2685" s="15" t="s">
        <v>4112</v>
      </c>
      <c r="H2685" s="15" t="s">
        <v>81</v>
      </c>
      <c r="I2685" s="17">
        <f>HYPERLINK("https://docs.wto.org/imrd/directdoc.asp?DDFDocuments/t/G/TBTN16/USA1062A2.DOC","EN")</f>
      </c>
      <c r="J2685" s="17">
        <f>HYPERLINK("https://docs.wto.org/imrd/directdoc.asp?DDFDocuments/u/G/TBTN16/USA1062A2.DOC","FR")</f>
      </c>
      <c r="K2685" s="17">
        <f>HYPERLINK("https://docs.wto.org/imrd/directdoc.asp?DDFDocuments/v/G/TBTN16/USA1062A2.DOC","ES")</f>
      </c>
    </row>
    <row r="2686">
      <c r="A2686" s="11" t="s">
        <v>5617</v>
      </c>
      <c r="B2686" s="12" t="s">
        <v>56</v>
      </c>
      <c r="C2686" s="13">
        <v>42760</v>
      </c>
      <c r="D2686" s="14" t="s">
        <v>51</v>
      </c>
      <c r="E2686" s="15" t="s">
        <v>1691</v>
      </c>
      <c r="F2686" s="16"/>
      <c r="G2686" s="15" t="s">
        <v>5233</v>
      </c>
      <c r="H2686" s="15" t="s">
        <v>1693</v>
      </c>
      <c r="I2686" s="17">
        <f>HYPERLINK("https://docs.wto.org/imrd/directdoc.asp?DDFDocuments/t/G/TBTN16/USA1118A2.DOC","EN")</f>
      </c>
      <c r="J2686" s="17">
        <f>HYPERLINK("https://docs.wto.org/imrd/directdoc.asp?DDFDocuments/u/G/TBTN16/USA1118A2.DOC","FR")</f>
      </c>
      <c r="K2686" s="17">
        <f>HYPERLINK("https://docs.wto.org/imrd/directdoc.asp?DDFDocuments/v/G/TBTN16/USA1118A2.DOC","ES")</f>
      </c>
    </row>
    <row r="2687">
      <c r="A2687" s="11" t="s">
        <v>5618</v>
      </c>
      <c r="B2687" s="12" t="s">
        <v>56</v>
      </c>
      <c r="C2687" s="13">
        <v>42760</v>
      </c>
      <c r="D2687" s="14" t="s">
        <v>51</v>
      </c>
      <c r="E2687" s="15" t="s">
        <v>5619</v>
      </c>
      <c r="F2687" s="16"/>
      <c r="G2687" s="15" t="s">
        <v>5158</v>
      </c>
      <c r="H2687" s="15" t="s">
        <v>59</v>
      </c>
      <c r="I2687" s="17">
        <f>HYPERLINK("https://docs.wto.org/imrd/directdoc.asp?DDFDocuments/t/G/TBTN16/USA1166A1.DOC","EN")</f>
      </c>
      <c r="J2687" s="17">
        <f>HYPERLINK("https://docs.wto.org/imrd/directdoc.asp?DDFDocuments/u/G/TBTN16/USA1166A1.DOC","FR")</f>
      </c>
      <c r="K2687" s="17">
        <f>HYPERLINK("https://docs.wto.org/imrd/directdoc.asp?DDFDocuments/v/G/TBTN16/USA1166A1.DOC","ES")</f>
      </c>
    </row>
    <row r="2688">
      <c r="A2688" s="11" t="s">
        <v>5620</v>
      </c>
      <c r="B2688" s="12" t="s">
        <v>56</v>
      </c>
      <c r="C2688" s="13">
        <v>42760</v>
      </c>
      <c r="D2688" s="14" t="s">
        <v>51</v>
      </c>
      <c r="E2688" s="15" t="s">
        <v>5621</v>
      </c>
      <c r="F2688" s="16" t="s">
        <v>5622</v>
      </c>
      <c r="G2688" s="15" t="s">
        <v>5623</v>
      </c>
      <c r="H2688" s="15" t="s">
        <v>81</v>
      </c>
      <c r="I2688" s="17">
        <f>HYPERLINK("https://docs.wto.org/imrd/directdoc.asp?DDFDocuments/t/G/TBTN16/USA1197A1.DOC","EN")</f>
      </c>
      <c r="J2688" s="17">
        <f>HYPERLINK("https://docs.wto.org/imrd/directdoc.asp?DDFDocuments/u/G/TBTN16/USA1197A1.DOC","FR")</f>
      </c>
      <c r="K2688" s="17">
        <f>HYPERLINK("https://docs.wto.org/imrd/directdoc.asp?DDFDocuments/v/G/TBTN16/USA1197A1.DOC","ES")</f>
      </c>
    </row>
    <row r="2689">
      <c r="A2689" s="11" t="s">
        <v>5624</v>
      </c>
      <c r="B2689" s="12" t="s">
        <v>56</v>
      </c>
      <c r="C2689" s="13">
        <v>42760</v>
      </c>
      <c r="D2689" s="14" t="s">
        <v>51</v>
      </c>
      <c r="E2689" s="15" t="s">
        <v>2168</v>
      </c>
      <c r="F2689" s="16"/>
      <c r="G2689" s="15" t="s">
        <v>3206</v>
      </c>
      <c r="H2689" s="15" t="s">
        <v>81</v>
      </c>
      <c r="I2689" s="17">
        <f>HYPERLINK("https://docs.wto.org/imrd/directdoc.asp?DDFDocuments/t/G/TBTN16/USA1226A1.DOC","EN")</f>
      </c>
      <c r="J2689" s="17">
        <f>HYPERLINK("https://docs.wto.org/imrd/directdoc.asp?DDFDocuments/u/G/TBTN16/USA1226A1.DOC","FR")</f>
      </c>
      <c r="K2689" s="17">
        <f>HYPERLINK("https://docs.wto.org/imrd/directdoc.asp?DDFDocuments/v/G/TBTN16/USA1226A1.DOC","ES")</f>
      </c>
    </row>
    <row r="2690">
      <c r="A2690" s="11" t="s">
        <v>5625</v>
      </c>
      <c r="B2690" s="12" t="s">
        <v>56</v>
      </c>
      <c r="C2690" s="13">
        <v>42760</v>
      </c>
      <c r="D2690" s="14" t="s">
        <v>109</v>
      </c>
      <c r="E2690" s="15" t="s">
        <v>200</v>
      </c>
      <c r="F2690" s="16"/>
      <c r="G2690" s="15" t="s">
        <v>5155</v>
      </c>
      <c r="H2690" s="15" t="s">
        <v>54</v>
      </c>
      <c r="I2690" s="17">
        <f>HYPERLINK("https://docs.wto.org/imrd/directdoc.asp?DDFDocuments/q/G/TBTN17/USA1256C1.pdf","EN")</f>
      </c>
      <c r="J2690" s="17">
        <f>HYPERLINK("https://docs.wto.org/imrd/directdoc.asp?DDFDocuments/r/G/TBTN17/USA1256C1.pdf","FR")</f>
      </c>
      <c r="K2690" s="17">
        <f>HYPERLINK("https://docs.wto.org/imrd/directdoc.asp?DDFDocuments/s/G/TBTN17/USA1256C1.pdf","ES")</f>
      </c>
    </row>
    <row r="2691">
      <c r="A2691" s="11" t="s">
        <v>5626</v>
      </c>
      <c r="B2691" s="12" t="s">
        <v>56</v>
      </c>
      <c r="C2691" s="13">
        <v>42760</v>
      </c>
      <c r="D2691" s="14" t="s">
        <v>51</v>
      </c>
      <c r="E2691" s="15" t="s">
        <v>3001</v>
      </c>
      <c r="F2691" s="16" t="s">
        <v>5627</v>
      </c>
      <c r="G2691" s="15" t="s">
        <v>3003</v>
      </c>
      <c r="H2691" s="15" t="s">
        <v>81</v>
      </c>
      <c r="I2691" s="17">
        <f>HYPERLINK("https://docs.wto.org/imrd/directdoc.asp?DDFDocuments/t/G/TBTN13/USA874A8.DOC","EN")</f>
      </c>
      <c r="J2691" s="17">
        <f>HYPERLINK("https://docs.wto.org/imrd/directdoc.asp?DDFDocuments/u/G/TBTN13/USA874A8.DOC","FR")</f>
      </c>
      <c r="K2691" s="17">
        <f>HYPERLINK("https://docs.wto.org/imrd/directdoc.asp?DDFDocuments/v/G/TBTN13/USA874A8.DOC","ES")</f>
      </c>
    </row>
    <row r="2692">
      <c r="A2692" s="11" t="s">
        <v>5628</v>
      </c>
      <c r="B2692" s="12" t="s">
        <v>56</v>
      </c>
      <c r="C2692" s="13">
        <v>42760</v>
      </c>
      <c r="D2692" s="14" t="s">
        <v>51</v>
      </c>
      <c r="E2692" s="15" t="s">
        <v>3001</v>
      </c>
      <c r="F2692" s="16" t="s">
        <v>5627</v>
      </c>
      <c r="G2692" s="15" t="s">
        <v>3003</v>
      </c>
      <c r="H2692" s="15" t="s">
        <v>81</v>
      </c>
      <c r="I2692" s="17">
        <f>HYPERLINK("https://docs.wto.org/imrd/directdoc.asp?DDFDocuments/q/G/TBTN13/USA874A9.pdf","EN")</f>
      </c>
      <c r="J2692" s="17">
        <f>HYPERLINK("https://docs.wto.org/imrd/directdoc.asp?DDFDocuments/r/G/TBTN13/USA874A9.pdf","FR")</f>
      </c>
      <c r="K2692" s="17">
        <f>HYPERLINK("https://docs.wto.org/imrd/directdoc.asp?DDFDocuments/s/G/TBTN13/USA874A9.pdf","ES")</f>
      </c>
    </row>
    <row r="2693">
      <c r="A2693" s="11" t="s">
        <v>5629</v>
      </c>
      <c r="B2693" s="12" t="s">
        <v>1301</v>
      </c>
      <c r="C2693" s="13">
        <v>42759</v>
      </c>
      <c r="D2693" s="14" t="s">
        <v>13</v>
      </c>
      <c r="E2693" s="15" t="s">
        <v>5630</v>
      </c>
      <c r="F2693" s="16"/>
      <c r="G2693" s="15" t="s">
        <v>5631</v>
      </c>
      <c r="H2693" s="15" t="s">
        <v>16</v>
      </c>
      <c r="I2693" s="17">
        <f>HYPERLINK("https://docs.wto.org/imrd/directdoc.asp?DDFDocuments/t/G/TBTN17/CRI164.DOC","EN")</f>
      </c>
      <c r="J2693" s="17">
        <f>HYPERLINK("https://docs.wto.org/imrd/directdoc.asp?DDFDocuments/u/G/TBTN17/CRI164.DOC","FR")</f>
      </c>
      <c r="K2693" s="17">
        <f>HYPERLINK("https://docs.wto.org/imrd/directdoc.asp?DDFDocuments/v/G/TBTN17/CRI164.DOC","ES")</f>
      </c>
    </row>
    <row r="2694">
      <c r="A2694" s="11" t="s">
        <v>5632</v>
      </c>
      <c r="B2694" s="12" t="s">
        <v>89</v>
      </c>
      <c r="C2694" s="13">
        <v>42759</v>
      </c>
      <c r="D2694" s="14" t="s">
        <v>13</v>
      </c>
      <c r="E2694" s="15" t="s">
        <v>428</v>
      </c>
      <c r="F2694" s="16"/>
      <c r="G2694" s="15"/>
      <c r="H2694" s="15" t="s">
        <v>16</v>
      </c>
      <c r="I2694" s="17">
        <f>HYPERLINK("https://docs.wto.org/imrd/directdoc.asp?DDFDocuments/t/G/TBTN17/EU448.DOC","EN")</f>
      </c>
      <c r="J2694" s="17">
        <f>HYPERLINK("https://docs.wto.org/imrd/directdoc.asp?DDFDocuments/u/G/TBTN17/EU448.DOC","FR")</f>
      </c>
      <c r="K2694" s="17">
        <f>HYPERLINK("https://docs.wto.org/imrd/directdoc.asp?DDFDocuments/v/G/TBTN17/EU448.DOC","ES")</f>
      </c>
    </row>
    <row r="2695">
      <c r="A2695" s="11" t="s">
        <v>5633</v>
      </c>
      <c r="B2695" s="12" t="s">
        <v>89</v>
      </c>
      <c r="C2695" s="13">
        <v>42759</v>
      </c>
      <c r="D2695" s="14" t="s">
        <v>13</v>
      </c>
      <c r="E2695" s="15" t="s">
        <v>5634</v>
      </c>
      <c r="F2695" s="16"/>
      <c r="G2695" s="15"/>
      <c r="H2695" s="15" t="s">
        <v>417</v>
      </c>
      <c r="I2695" s="17">
        <f>HYPERLINK("https://docs.wto.org/imrd/directdoc.asp?DDFDocuments/t/G/TBTN17/EU449.DOC","EN")</f>
      </c>
      <c r="J2695" s="17">
        <f>HYPERLINK("https://docs.wto.org/imrd/directdoc.asp?DDFDocuments/u/G/TBTN17/EU449.DOC","FR")</f>
      </c>
      <c r="K2695" s="17">
        <f>HYPERLINK("https://docs.wto.org/imrd/directdoc.asp?DDFDocuments/v/G/TBTN17/EU449.DOC","ES")</f>
      </c>
    </row>
    <row r="2696">
      <c r="A2696" s="11" t="s">
        <v>5635</v>
      </c>
      <c r="B2696" s="12" t="s">
        <v>1758</v>
      </c>
      <c r="C2696" s="13">
        <v>42759</v>
      </c>
      <c r="D2696" s="14" t="s">
        <v>13</v>
      </c>
      <c r="E2696" s="15" t="s">
        <v>5636</v>
      </c>
      <c r="F2696" s="16"/>
      <c r="G2696" s="15"/>
      <c r="H2696" s="15" t="s">
        <v>421</v>
      </c>
      <c r="I2696" s="17">
        <f>HYPERLINK("https://docs.wto.org/imrd/directdoc.asp?DDFDocuments/t/G/TBTN17/ITA28.DOC","EN")</f>
      </c>
      <c r="J2696" s="17">
        <f>HYPERLINK("https://docs.wto.org/imrd/directdoc.asp?DDFDocuments/u/G/TBTN17/ITA28.DOC","FR")</f>
      </c>
      <c r="K2696" s="17">
        <f>HYPERLINK("https://docs.wto.org/imrd/directdoc.asp?DDFDocuments/v/G/TBTN17/ITA28.DOC","ES")</f>
      </c>
    </row>
    <row r="2697">
      <c r="A2697" s="11" t="s">
        <v>5637</v>
      </c>
      <c r="B2697" s="12" t="s">
        <v>1639</v>
      </c>
      <c r="C2697" s="13">
        <v>42759</v>
      </c>
      <c r="D2697" s="14" t="s">
        <v>13</v>
      </c>
      <c r="E2697" s="15" t="s">
        <v>5638</v>
      </c>
      <c r="F2697" s="16"/>
      <c r="G2697" s="15"/>
      <c r="H2697" s="15" t="s">
        <v>149</v>
      </c>
      <c r="I2697" s="17">
        <f>HYPERLINK("https://docs.wto.org/imrd/directdoc.asp?DDFDocuments/q/G/TBTN17/KAZ11.pdf","EN")</f>
      </c>
      <c r="J2697" s="17">
        <f>HYPERLINK("https://docs.wto.org/imrd/directdoc.asp?DDFDocuments/r/G/TBTN17/KAZ11.pdf","FR")</f>
      </c>
      <c r="K2697" s="17">
        <f>HYPERLINK("https://docs.wto.org/imrd/directdoc.asp?DDFDocuments/s/G/TBTN17/KAZ11.pdf","ES")</f>
      </c>
    </row>
    <row r="2698">
      <c r="A2698" s="11" t="s">
        <v>5639</v>
      </c>
      <c r="B2698" s="12" t="s">
        <v>1639</v>
      </c>
      <c r="C2698" s="13">
        <v>42759</v>
      </c>
      <c r="D2698" s="14" t="s">
        <v>13</v>
      </c>
      <c r="E2698" s="15" t="s">
        <v>5640</v>
      </c>
      <c r="F2698" s="16"/>
      <c r="G2698" s="15"/>
      <c r="H2698" s="15" t="s">
        <v>149</v>
      </c>
      <c r="I2698" s="17">
        <f>HYPERLINK("https://docs.wto.org/imrd/directdoc.asp?DDFDocuments/t/G/TBTN17/KAZ12.DOC","EN")</f>
      </c>
      <c r="J2698" s="17">
        <f>HYPERLINK("https://docs.wto.org/imrd/directdoc.asp?DDFDocuments/u/G/TBTN17/KAZ12.DOC","FR")</f>
      </c>
      <c r="K2698" s="17">
        <f>HYPERLINK("https://docs.wto.org/imrd/directdoc.asp?DDFDocuments/v/G/TBTN17/KAZ12.DOC","ES")</f>
      </c>
    </row>
    <row r="2699">
      <c r="A2699" s="11" t="s">
        <v>5641</v>
      </c>
      <c r="B2699" s="12" t="s">
        <v>44</v>
      </c>
      <c r="C2699" s="13">
        <v>42759</v>
      </c>
      <c r="D2699" s="14" t="s">
        <v>13</v>
      </c>
      <c r="E2699" s="15" t="s">
        <v>5642</v>
      </c>
      <c r="F2699" s="16" t="s">
        <v>5643</v>
      </c>
      <c r="G2699" s="15"/>
      <c r="H2699" s="15" t="s">
        <v>142</v>
      </c>
      <c r="I2699" s="17">
        <f>HYPERLINK("https://docs.wto.org/imrd/directdoc.asp?DDFDocuments/t/G/TBTN17/MEX347.DOC","EN")</f>
      </c>
      <c r="J2699" s="17">
        <f>HYPERLINK("https://docs.wto.org/imrd/directdoc.asp?DDFDocuments/u/G/TBTN17/MEX347.DOC","FR")</f>
      </c>
      <c r="K2699" s="17">
        <f>HYPERLINK("https://docs.wto.org/imrd/directdoc.asp?DDFDocuments/v/G/TBTN17/MEX347.DOC","ES")</f>
      </c>
    </row>
    <row r="2700">
      <c r="A2700" s="11" t="s">
        <v>5644</v>
      </c>
      <c r="B2700" s="12" t="s">
        <v>56</v>
      </c>
      <c r="C2700" s="13">
        <v>42759</v>
      </c>
      <c r="D2700" s="14" t="s">
        <v>13</v>
      </c>
      <c r="E2700" s="15" t="s">
        <v>5645</v>
      </c>
      <c r="F2700" s="16"/>
      <c r="G2700" s="15" t="s">
        <v>335</v>
      </c>
      <c r="H2700" s="15" t="s">
        <v>16</v>
      </c>
      <c r="I2700" s="17">
        <f>HYPERLINK("https://docs.wto.org/imrd/directdoc.asp?DDFDocuments/t/G/TBTN17/USA1260.DOC","EN")</f>
      </c>
      <c r="J2700" s="17">
        <f>HYPERLINK("https://docs.wto.org/imrd/directdoc.asp?DDFDocuments/u/G/TBTN17/USA1260.DOC","FR")</f>
      </c>
      <c r="K2700" s="17">
        <f>HYPERLINK("https://docs.wto.org/imrd/directdoc.asp?DDFDocuments/v/G/TBTN17/USA1260.DOC","ES")</f>
      </c>
    </row>
    <row r="2701">
      <c r="A2701" s="11" t="s">
        <v>5646</v>
      </c>
      <c r="B2701" s="12" t="s">
        <v>56</v>
      </c>
      <c r="C2701" s="13">
        <v>42759</v>
      </c>
      <c r="D2701" s="14" t="s">
        <v>13</v>
      </c>
      <c r="E2701" s="15" t="s">
        <v>5647</v>
      </c>
      <c r="F2701" s="16" t="s">
        <v>5402</v>
      </c>
      <c r="G2701" s="15" t="s">
        <v>5648</v>
      </c>
      <c r="H2701" s="15" t="s">
        <v>1534</v>
      </c>
      <c r="I2701" s="17">
        <f>HYPERLINK("https://docs.wto.org/imrd/directdoc.asp?DDFDocuments/t/G/TBTN17/USA1261.DOC","EN")</f>
      </c>
      <c r="J2701" s="17">
        <f>HYPERLINK("https://docs.wto.org/imrd/directdoc.asp?DDFDocuments/u/G/TBTN17/USA1261.DOC","FR")</f>
      </c>
      <c r="K2701" s="17">
        <f>HYPERLINK("https://docs.wto.org/imrd/directdoc.asp?DDFDocuments/v/G/TBTN17/USA1261.DOC","ES")</f>
      </c>
    </row>
    <row r="2702">
      <c r="A2702" s="11" t="s">
        <v>5649</v>
      </c>
      <c r="B2702" s="12" t="s">
        <v>56</v>
      </c>
      <c r="C2702" s="13">
        <v>42759</v>
      </c>
      <c r="D2702" s="14" t="s">
        <v>13</v>
      </c>
      <c r="E2702" s="15" t="s">
        <v>5650</v>
      </c>
      <c r="F2702" s="16"/>
      <c r="G2702" s="15" t="s">
        <v>91</v>
      </c>
      <c r="H2702" s="15" t="s">
        <v>640</v>
      </c>
      <c r="I2702" s="17">
        <f>HYPERLINK("https://docs.wto.org/imrd/directdoc.asp?DDFDocuments/q/G/TBTN17/USA1262.pdf","EN")</f>
      </c>
      <c r="J2702" s="17">
        <f>HYPERLINK("https://docs.wto.org/imrd/directdoc.asp?DDFDocuments/r/G/TBTN17/USA1262.pdf","FR")</f>
      </c>
      <c r="K2702" s="17">
        <f>HYPERLINK("https://docs.wto.org/imrd/directdoc.asp?DDFDocuments/s/G/TBTN17/USA1262.pdf","ES")</f>
      </c>
    </row>
    <row r="2703">
      <c r="A2703" s="11" t="s">
        <v>5651</v>
      </c>
      <c r="B2703" s="12" t="s">
        <v>56</v>
      </c>
      <c r="C2703" s="13">
        <v>42759</v>
      </c>
      <c r="D2703" s="14" t="s">
        <v>13</v>
      </c>
      <c r="E2703" s="15" t="s">
        <v>5652</v>
      </c>
      <c r="F2703" s="16"/>
      <c r="G2703" s="15" t="s">
        <v>5653</v>
      </c>
      <c r="H2703" s="15" t="s">
        <v>68</v>
      </c>
      <c r="I2703" s="17">
        <f>HYPERLINK("https://docs.wto.org/imrd/directdoc.asp?DDFDocuments/t/G/TBTN17/USA1263.DOC","EN")</f>
      </c>
      <c r="J2703" s="17">
        <f>HYPERLINK("https://docs.wto.org/imrd/directdoc.asp?DDFDocuments/u/G/TBTN17/USA1263.DOC","FR")</f>
      </c>
      <c r="K2703" s="17">
        <f>HYPERLINK("https://docs.wto.org/imrd/directdoc.asp?DDFDocuments/v/G/TBTN17/USA1263.DOC","ES")</f>
      </c>
    </row>
    <row r="2704">
      <c r="A2704" s="11" t="s">
        <v>5654</v>
      </c>
      <c r="B2704" s="12" t="s">
        <v>309</v>
      </c>
      <c r="C2704" s="13">
        <v>42758</v>
      </c>
      <c r="D2704" s="14" t="s">
        <v>51</v>
      </c>
      <c r="E2704" s="15" t="s">
        <v>5655</v>
      </c>
      <c r="F2704" s="16"/>
      <c r="G2704" s="15"/>
      <c r="H2704" s="15" t="s">
        <v>54</v>
      </c>
      <c r="I2704" s="17">
        <f>HYPERLINK("https://docs.wto.org/imrd/directdoc.asp?DDFDocuments/t/G/TBTN16/CHL366A1.DOC","EN")</f>
      </c>
      <c r="J2704" s="17">
        <f>HYPERLINK("https://docs.wto.org/imrd/directdoc.asp?DDFDocuments/u/G/TBTN16/CHL366A1.DOC","FR")</f>
      </c>
      <c r="K2704" s="17">
        <f>HYPERLINK("https://docs.wto.org/imrd/directdoc.asp?DDFDocuments/v/G/TBTN16/CHL366A1.DOC","ES")</f>
      </c>
    </row>
    <row r="2705">
      <c r="A2705" s="11" t="s">
        <v>5656</v>
      </c>
      <c r="B2705" s="12" t="s">
        <v>369</v>
      </c>
      <c r="C2705" s="13">
        <v>42758</v>
      </c>
      <c r="D2705" s="14" t="s">
        <v>51</v>
      </c>
      <c r="E2705" s="15" t="s">
        <v>5657</v>
      </c>
      <c r="F2705" s="16" t="s">
        <v>5658</v>
      </c>
      <c r="G2705" s="15"/>
      <c r="H2705" s="15"/>
      <c r="I2705" s="17">
        <f>HYPERLINK("https://docs.wto.org/imrd/directdoc.asp?DDFDocuments/t/G/TBTN07/ECU17A2.DOC","EN")</f>
      </c>
      <c r="J2705" s="17">
        <f>HYPERLINK("https://docs.wto.org/imrd/directdoc.asp?DDFDocuments/u/G/TBTN07/ECU17A2.DOC","FR")</f>
      </c>
      <c r="K2705" s="17">
        <f>HYPERLINK("https://docs.wto.org/imrd/directdoc.asp?DDFDocuments/v/G/TBTN07/ECU17A2.DOC","ES")</f>
      </c>
    </row>
    <row r="2706">
      <c r="A2706" s="11" t="s">
        <v>5659</v>
      </c>
      <c r="B2706" s="12" t="s">
        <v>369</v>
      </c>
      <c r="C2706" s="13">
        <v>42758</v>
      </c>
      <c r="D2706" s="14" t="s">
        <v>51</v>
      </c>
      <c r="E2706" s="15" t="s">
        <v>5657</v>
      </c>
      <c r="F2706" s="16" t="s">
        <v>5660</v>
      </c>
      <c r="G2706" s="15"/>
      <c r="H2706" s="15"/>
      <c r="I2706" s="17">
        <f>HYPERLINK("https://docs.wto.org/imrd/directdoc.asp?DDFDocuments/t/G/TBTN07/ECU17A3.DOC","EN")</f>
      </c>
      <c r="J2706" s="17">
        <f>HYPERLINK("https://docs.wto.org/imrd/directdoc.asp?DDFDocuments/u/G/TBTN07/ECU17A3.DOC","FR")</f>
      </c>
      <c r="K2706" s="17">
        <f>HYPERLINK("https://docs.wto.org/imrd/directdoc.asp?DDFDocuments/v/G/TBTN07/ECU17A3.DOC","ES")</f>
      </c>
    </row>
    <row r="2707">
      <c r="A2707" s="11" t="s">
        <v>5661</v>
      </c>
      <c r="B2707" s="12" t="s">
        <v>369</v>
      </c>
      <c r="C2707" s="13">
        <v>42758</v>
      </c>
      <c r="D2707" s="14" t="s">
        <v>51</v>
      </c>
      <c r="E2707" s="15" t="s">
        <v>5662</v>
      </c>
      <c r="F2707" s="16"/>
      <c r="G2707" s="15"/>
      <c r="H2707" s="15" t="s">
        <v>772</v>
      </c>
      <c r="I2707" s="17">
        <f>HYPERLINK("https://docs.wto.org/imrd/directdoc.asp?DDFDocuments/t/G/TBTN14/ECU288A1.DOC","EN")</f>
      </c>
      <c r="J2707" s="17">
        <f>HYPERLINK("https://docs.wto.org/imrd/directdoc.asp?DDFDocuments/u/G/TBTN14/ECU288A1.DOC","FR")</f>
      </c>
      <c r="K2707" s="17">
        <f>HYPERLINK("https://docs.wto.org/imrd/directdoc.asp?DDFDocuments/v/G/TBTN14/ECU288A1.DOC","ES")</f>
      </c>
    </row>
    <row r="2708">
      <c r="A2708" s="11" t="s">
        <v>5663</v>
      </c>
      <c r="B2708" s="12" t="s">
        <v>369</v>
      </c>
      <c r="C2708" s="13">
        <v>42758</v>
      </c>
      <c r="D2708" s="14" t="s">
        <v>51</v>
      </c>
      <c r="E2708" s="15" t="s">
        <v>498</v>
      </c>
      <c r="F2708" s="16" t="s">
        <v>5664</v>
      </c>
      <c r="G2708" s="15"/>
      <c r="H2708" s="15" t="s">
        <v>399</v>
      </c>
      <c r="I2708" s="17">
        <f>HYPERLINK("https://docs.wto.org/imrd/directdoc.asp?DDFDocuments/q/G/TBTN16/ECU325A1.pdf","EN")</f>
      </c>
      <c r="J2708" s="17">
        <f>HYPERLINK("https://docs.wto.org/imrd/directdoc.asp?DDFDocuments/r/G/TBTN16/ECU325A1.pdf","FR")</f>
      </c>
      <c r="K2708" s="17">
        <f>HYPERLINK("https://docs.wto.org/imrd/directdoc.asp?DDFDocuments/s/G/TBTN16/ECU325A1.pdf","ES")</f>
      </c>
    </row>
    <row r="2709">
      <c r="A2709" s="11" t="s">
        <v>5665</v>
      </c>
      <c r="B2709" s="12" t="s">
        <v>369</v>
      </c>
      <c r="C2709" s="13">
        <v>42758</v>
      </c>
      <c r="D2709" s="14" t="s">
        <v>51</v>
      </c>
      <c r="E2709" s="15" t="s">
        <v>5666</v>
      </c>
      <c r="F2709" s="16" t="s">
        <v>5667</v>
      </c>
      <c r="G2709" s="15"/>
      <c r="H2709" s="15" t="s">
        <v>399</v>
      </c>
      <c r="I2709" s="17">
        <f>HYPERLINK("https://docs.wto.org/imrd/directdoc.asp?DDFDocuments/q/G/TBTN16/ECU326A1.pdf","EN")</f>
      </c>
      <c r="J2709" s="17">
        <f>HYPERLINK("https://docs.wto.org/imrd/directdoc.asp?DDFDocuments/r/G/TBTN16/ECU326A1.pdf","FR")</f>
      </c>
      <c r="K2709" s="17">
        <f>HYPERLINK("https://docs.wto.org/imrd/directdoc.asp?DDFDocuments/s/G/TBTN16/ECU326A1.pdf","ES")</f>
      </c>
    </row>
    <row r="2710">
      <c r="A2710" s="11" t="s">
        <v>5668</v>
      </c>
      <c r="B2710" s="12" t="s">
        <v>292</v>
      </c>
      <c r="C2710" s="13">
        <v>42758</v>
      </c>
      <c r="D2710" s="14" t="s">
        <v>13</v>
      </c>
      <c r="E2710" s="15" t="s">
        <v>5669</v>
      </c>
      <c r="F2710" s="16" t="s">
        <v>5670</v>
      </c>
      <c r="G2710" s="15"/>
      <c r="H2710" s="15" t="s">
        <v>640</v>
      </c>
      <c r="I2710" s="17">
        <f>HYPERLINK("https://docs.wto.org/imrd/directdoc.asp?DDFDocuments/q/G/TBTN17/JPN544.pdf","EN")</f>
      </c>
      <c r="J2710" s="17">
        <f>HYPERLINK("https://docs.wto.org/imrd/directdoc.asp?DDFDocuments/r/G/TBTN17/JPN544.pdf","FR")</f>
      </c>
      <c r="K2710" s="17">
        <f>HYPERLINK("https://docs.wto.org/imrd/directdoc.asp?DDFDocuments/s/G/TBTN17/JPN544.pdf","ES")</f>
      </c>
    </row>
    <row r="2711">
      <c r="A2711" s="11" t="s">
        <v>5671</v>
      </c>
      <c r="B2711" s="12" t="s">
        <v>44</v>
      </c>
      <c r="C2711" s="13">
        <v>42758</v>
      </c>
      <c r="D2711" s="14" t="s">
        <v>51</v>
      </c>
      <c r="E2711" s="15" t="s">
        <v>5413</v>
      </c>
      <c r="F2711" s="16" t="s">
        <v>5414</v>
      </c>
      <c r="G2711" s="15"/>
      <c r="H2711" s="15" t="s">
        <v>399</v>
      </c>
      <c r="I2711" s="17">
        <f>HYPERLINK("https://docs.wto.org/imrd/directdoc.asp?DDFDocuments/t/G/TBTN16/MEX305A1.DOC","EN")</f>
      </c>
      <c r="J2711" s="17">
        <f>HYPERLINK("https://docs.wto.org/imrd/directdoc.asp?DDFDocuments/u/G/TBTN16/MEX305A1.DOC","FR")</f>
      </c>
      <c r="K2711" s="17">
        <f>HYPERLINK("https://docs.wto.org/imrd/directdoc.asp?DDFDocuments/v/G/TBTN16/MEX305A1.DOC","ES")</f>
      </c>
    </row>
    <row r="2712">
      <c r="A2712" s="11" t="s">
        <v>5672</v>
      </c>
      <c r="B2712" s="12" t="s">
        <v>44</v>
      </c>
      <c r="C2712" s="13">
        <v>42758</v>
      </c>
      <c r="D2712" s="14" t="s">
        <v>51</v>
      </c>
      <c r="E2712" s="15"/>
      <c r="F2712" s="16" t="s">
        <v>1826</v>
      </c>
      <c r="G2712" s="15"/>
      <c r="H2712" s="15" t="s">
        <v>64</v>
      </c>
      <c r="I2712" s="17">
        <f>HYPERLINK("https://docs.wto.org/imrd/directdoc.asp?DDFDocuments/t/G/TBTN16/MEX326A1.DOC","EN")</f>
      </c>
      <c r="J2712" s="17">
        <f>HYPERLINK("https://docs.wto.org/imrd/directdoc.asp?DDFDocuments/u/G/TBTN16/MEX326A1.DOC","FR")</f>
      </c>
      <c r="K2712" s="17">
        <f>HYPERLINK("https://docs.wto.org/imrd/directdoc.asp?DDFDocuments/v/G/TBTN16/MEX326A1.DOC","ES")</f>
      </c>
    </row>
    <row r="2713">
      <c r="A2713" s="11" t="s">
        <v>5673</v>
      </c>
      <c r="B2713" s="12" t="s">
        <v>56</v>
      </c>
      <c r="C2713" s="13">
        <v>42758</v>
      </c>
      <c r="D2713" s="14" t="s">
        <v>51</v>
      </c>
      <c r="E2713" s="15" t="s">
        <v>5674</v>
      </c>
      <c r="F2713" s="16"/>
      <c r="G2713" s="15" t="s">
        <v>3497</v>
      </c>
      <c r="H2713" s="15" t="s">
        <v>81</v>
      </c>
      <c r="I2713" s="17">
        <f>HYPERLINK("https://docs.wto.org/imrd/directdoc.asp?DDFDocuments/t/G/TBTN16/USA1175A1.DOC","EN")</f>
      </c>
      <c r="J2713" s="17">
        <f>HYPERLINK("https://docs.wto.org/imrd/directdoc.asp?DDFDocuments/u/G/TBTN16/USA1175A1.DOC","FR")</f>
      </c>
      <c r="K2713" s="17">
        <f>HYPERLINK("https://docs.wto.org/imrd/directdoc.asp?DDFDocuments/v/G/TBTN16/USA1175A1.DOC","ES")</f>
      </c>
    </row>
    <row r="2714">
      <c r="A2714" s="11" t="s">
        <v>5675</v>
      </c>
      <c r="B2714" s="12" t="s">
        <v>56</v>
      </c>
      <c r="C2714" s="13">
        <v>42758</v>
      </c>
      <c r="D2714" s="14" t="s">
        <v>51</v>
      </c>
      <c r="E2714" s="15" t="s">
        <v>5676</v>
      </c>
      <c r="F2714" s="16"/>
      <c r="G2714" s="15" t="s">
        <v>5677</v>
      </c>
      <c r="H2714" s="15" t="s">
        <v>81</v>
      </c>
      <c r="I2714" s="17">
        <f>HYPERLINK("https://docs.wto.org/imrd/directdoc.asp?DDFDocuments/t/G/TBTN16/USA1198A1.DOC","EN")</f>
      </c>
      <c r="J2714" s="17">
        <f>HYPERLINK("https://docs.wto.org/imrd/directdoc.asp?DDFDocuments/u/G/TBTN16/USA1198A1.DOC","FR")</f>
      </c>
      <c r="K2714" s="17">
        <f>HYPERLINK("https://docs.wto.org/imrd/directdoc.asp?DDFDocuments/v/G/TBTN16/USA1198A1.DOC","ES")</f>
      </c>
    </row>
    <row r="2715">
      <c r="A2715" s="11" t="s">
        <v>5678</v>
      </c>
      <c r="B2715" s="12" t="s">
        <v>56</v>
      </c>
      <c r="C2715" s="13">
        <v>42758</v>
      </c>
      <c r="D2715" s="14" t="s">
        <v>109</v>
      </c>
      <c r="E2715" s="15" t="s">
        <v>5679</v>
      </c>
      <c r="F2715" s="16"/>
      <c r="G2715" s="15" t="s">
        <v>5680</v>
      </c>
      <c r="H2715" s="15" t="s">
        <v>54</v>
      </c>
      <c r="I2715" s="17">
        <f>HYPERLINK("https://docs.wto.org/imrd/directdoc.asp?DDFDocuments/t/G/TBTN14/USA935A1C1.DOC","EN")</f>
      </c>
      <c r="J2715" s="17">
        <f>HYPERLINK("https://docs.wto.org/imrd/directdoc.asp?DDFDocuments/u/G/TBTN14/USA935A1C1.DOC","FR")</f>
      </c>
      <c r="K2715" s="17">
        <f>HYPERLINK("https://docs.wto.org/imrd/directdoc.asp?DDFDocuments/v/G/TBTN14/USA935A1C1.DOC","ES")</f>
      </c>
    </row>
    <row r="2716">
      <c r="A2716" s="11" t="s">
        <v>5681</v>
      </c>
      <c r="B2716" s="12" t="s">
        <v>280</v>
      </c>
      <c r="C2716" s="13">
        <v>42755</v>
      </c>
      <c r="D2716" s="14" t="s">
        <v>51</v>
      </c>
      <c r="E2716" s="15"/>
      <c r="F2716" s="16"/>
      <c r="G2716" s="15" t="s">
        <v>5682</v>
      </c>
      <c r="H2716" s="15" t="s">
        <v>54</v>
      </c>
      <c r="I2716" s="17">
        <f>HYPERLINK("https://docs.wto.org/imrd/directdoc.asp?DDFDocuments/q/G/TBTN15/ARG290A1.pdf","EN")</f>
      </c>
      <c r="J2716" s="17">
        <f>HYPERLINK("https://docs.wto.org/imrd/directdoc.asp?DDFDocuments/r/G/TBTN15/ARG290A1.pdf","FR")</f>
      </c>
      <c r="K2716" s="17">
        <f>HYPERLINK("https://docs.wto.org/imrd/directdoc.asp?DDFDocuments/s/G/TBTN15/ARG290A1.pdf","ES")</f>
      </c>
    </row>
    <row r="2717">
      <c r="A2717" s="11" t="s">
        <v>5683</v>
      </c>
      <c r="B2717" s="12" t="s">
        <v>280</v>
      </c>
      <c r="C2717" s="13">
        <v>42755</v>
      </c>
      <c r="D2717" s="14" t="s">
        <v>13</v>
      </c>
      <c r="E2717" s="15" t="s">
        <v>5684</v>
      </c>
      <c r="F2717" s="16"/>
      <c r="G2717" s="15"/>
      <c r="H2717" s="15" t="s">
        <v>16</v>
      </c>
      <c r="I2717" s="17">
        <f>HYPERLINK("https://docs.wto.org/imrd/directdoc.asp?DDFDocuments/q/G/TBTN17/ARG314.pdf","EN")</f>
      </c>
      <c r="J2717" s="17">
        <f>HYPERLINK("https://docs.wto.org/imrd/directdoc.asp?DDFDocuments/r/G/TBTN17/ARG314.pdf","FR")</f>
      </c>
      <c r="K2717" s="17">
        <f>HYPERLINK("https://docs.wto.org/imrd/directdoc.asp?DDFDocuments/s/G/TBTN17/ARG314.pdf","ES")</f>
      </c>
    </row>
    <row r="2718">
      <c r="A2718" s="11" t="s">
        <v>5685</v>
      </c>
      <c r="B2718" s="12" t="s">
        <v>280</v>
      </c>
      <c r="C2718" s="13">
        <v>42755</v>
      </c>
      <c r="D2718" s="14" t="s">
        <v>13</v>
      </c>
      <c r="E2718" s="15"/>
      <c r="F2718" s="16"/>
      <c r="G2718" s="15"/>
      <c r="H2718" s="15" t="s">
        <v>640</v>
      </c>
      <c r="I2718" s="17">
        <f>HYPERLINK("https://docs.wto.org/imrd/directdoc.asp?DDFDocuments/t/G/TBTN17/ARG315.DOC","EN")</f>
      </c>
      <c r="J2718" s="17">
        <f>HYPERLINK("https://docs.wto.org/imrd/directdoc.asp?DDFDocuments/u/G/TBTN17/ARG315.DOC","FR")</f>
      </c>
      <c r="K2718" s="17">
        <f>HYPERLINK("https://docs.wto.org/imrd/directdoc.asp?DDFDocuments/v/G/TBTN17/ARG315.DOC","ES")</f>
      </c>
    </row>
    <row r="2719">
      <c r="A2719" s="11" t="s">
        <v>5686</v>
      </c>
      <c r="B2719" s="12" t="s">
        <v>309</v>
      </c>
      <c r="C2719" s="13">
        <v>42755</v>
      </c>
      <c r="D2719" s="14" t="s">
        <v>13</v>
      </c>
      <c r="E2719" s="15" t="s">
        <v>5687</v>
      </c>
      <c r="F2719" s="16"/>
      <c r="G2719" s="15"/>
      <c r="H2719" s="15" t="s">
        <v>142</v>
      </c>
      <c r="I2719" s="17">
        <f>HYPERLINK("https://docs.wto.org/imrd/directdoc.asp?DDFDocuments/t/G/TBTN17/CHL386.DOC","EN")</f>
      </c>
      <c r="J2719" s="17">
        <f>HYPERLINK("https://docs.wto.org/imrd/directdoc.asp?DDFDocuments/u/G/TBTN17/CHL386.DOC","FR")</f>
      </c>
      <c r="K2719" s="17">
        <f>HYPERLINK("https://docs.wto.org/imrd/directdoc.asp?DDFDocuments/v/G/TBTN17/CHL386.DOC","ES")</f>
      </c>
    </row>
    <row r="2720">
      <c r="A2720" s="11" t="s">
        <v>5688</v>
      </c>
      <c r="B2720" s="12" t="s">
        <v>89</v>
      </c>
      <c r="C2720" s="13">
        <v>42755</v>
      </c>
      <c r="D2720" s="14" t="s">
        <v>13</v>
      </c>
      <c r="E2720" s="15" t="s">
        <v>4381</v>
      </c>
      <c r="F2720" s="16"/>
      <c r="G2720" s="15"/>
      <c r="H2720" s="15" t="s">
        <v>16</v>
      </c>
      <c r="I2720" s="17">
        <f>HYPERLINK("https://docs.wto.org/imrd/directdoc.asp?DDFDocuments/t/G/TBTN17/EU446.DOC","EN")</f>
      </c>
      <c r="J2720" s="17">
        <f>HYPERLINK("https://docs.wto.org/imrd/directdoc.asp?DDFDocuments/u/G/TBTN17/EU446.DOC","FR")</f>
      </c>
      <c r="K2720" s="17">
        <f>HYPERLINK("https://docs.wto.org/imrd/directdoc.asp?DDFDocuments/v/G/TBTN17/EU446.DOC","ES")</f>
      </c>
    </row>
    <row r="2721">
      <c r="A2721" s="11" t="s">
        <v>5689</v>
      </c>
      <c r="B2721" s="12" t="s">
        <v>89</v>
      </c>
      <c r="C2721" s="13">
        <v>42755</v>
      </c>
      <c r="D2721" s="14" t="s">
        <v>13</v>
      </c>
      <c r="E2721" s="15" t="s">
        <v>5690</v>
      </c>
      <c r="F2721" s="16"/>
      <c r="G2721" s="15"/>
      <c r="H2721" s="15" t="s">
        <v>417</v>
      </c>
      <c r="I2721" s="17">
        <f>HYPERLINK("https://docs.wto.org/imrd/directdoc.asp?DDFDocuments/t/G/TBTN17/EU447.DOC","EN")</f>
      </c>
      <c r="J2721" s="17">
        <f>HYPERLINK("https://docs.wto.org/imrd/directdoc.asp?DDFDocuments/u/G/TBTN17/EU447.DOC","FR")</f>
      </c>
      <c r="K2721" s="17">
        <f>HYPERLINK("https://docs.wto.org/imrd/directdoc.asp?DDFDocuments/v/G/TBTN17/EU447.DOC","ES")</f>
      </c>
    </row>
    <row r="2722">
      <c r="A2722" s="11" t="s">
        <v>5691</v>
      </c>
      <c r="B2722" s="12" t="s">
        <v>18</v>
      </c>
      <c r="C2722" s="13">
        <v>42755</v>
      </c>
      <c r="D2722" s="14" t="s">
        <v>13</v>
      </c>
      <c r="E2722" s="15"/>
      <c r="F2722" s="16"/>
      <c r="G2722" s="15" t="s">
        <v>113</v>
      </c>
      <c r="H2722" s="15" t="s">
        <v>142</v>
      </c>
      <c r="I2722" s="17">
        <f>HYPERLINK("https://docs.wto.org/imrd/directdoc.asp?DDFDocuments/t/G/TBTN17/KEN540.DOC","EN")</f>
      </c>
      <c r="J2722" s="17">
        <f>HYPERLINK("https://docs.wto.org/imrd/directdoc.asp?DDFDocuments/u/G/TBTN17/KEN540.DOC","FR")</f>
      </c>
      <c r="K2722" s="17">
        <f>HYPERLINK("https://docs.wto.org/imrd/directdoc.asp?DDFDocuments/v/G/TBTN17/KEN540.DOC","ES")</f>
      </c>
    </row>
    <row r="2723">
      <c r="A2723" s="11" t="s">
        <v>5692</v>
      </c>
      <c r="B2723" s="12" t="s">
        <v>18</v>
      </c>
      <c r="C2723" s="13">
        <v>42755</v>
      </c>
      <c r="D2723" s="14" t="s">
        <v>13</v>
      </c>
      <c r="E2723" s="15"/>
      <c r="F2723" s="16" t="s">
        <v>5693</v>
      </c>
      <c r="G2723" s="15" t="s">
        <v>844</v>
      </c>
      <c r="H2723" s="15" t="s">
        <v>142</v>
      </c>
      <c r="I2723" s="17">
        <f>HYPERLINK("https://docs.wto.org/imrd/directdoc.asp?DDFDocuments/t/G/TBTN17/KEN541.DOC","EN")</f>
      </c>
      <c r="J2723" s="17">
        <f>HYPERLINK("https://docs.wto.org/imrd/directdoc.asp?DDFDocuments/u/G/TBTN17/KEN541.DOC","FR")</f>
      </c>
      <c r="K2723" s="17">
        <f>HYPERLINK("https://docs.wto.org/imrd/directdoc.asp?DDFDocuments/v/G/TBTN17/KEN541.DOC","ES")</f>
      </c>
    </row>
    <row r="2724">
      <c r="A2724" s="11" t="s">
        <v>5694</v>
      </c>
      <c r="B2724" s="12" t="s">
        <v>18</v>
      </c>
      <c r="C2724" s="13">
        <v>42755</v>
      </c>
      <c r="D2724" s="14" t="s">
        <v>13</v>
      </c>
      <c r="E2724" s="15"/>
      <c r="F2724" s="16"/>
      <c r="G2724" s="15" t="s">
        <v>36</v>
      </c>
      <c r="H2724" s="15" t="s">
        <v>142</v>
      </c>
      <c r="I2724" s="17">
        <f>HYPERLINK("https://docs.wto.org/imrd/directdoc.asp?DDFDocuments/q/G/TBTN17/KEN542.pdf","EN")</f>
      </c>
      <c r="J2724" s="17">
        <f>HYPERLINK("https://docs.wto.org/imrd/directdoc.asp?DDFDocuments/r/G/TBTN17/KEN542.pdf","FR")</f>
      </c>
      <c r="K2724" s="17">
        <f>HYPERLINK("https://docs.wto.org/imrd/directdoc.asp?DDFDocuments/s/G/TBTN17/KEN542.pdf","ES")</f>
      </c>
    </row>
    <row r="2725">
      <c r="A2725" s="11" t="s">
        <v>5695</v>
      </c>
      <c r="B2725" s="12" t="s">
        <v>18</v>
      </c>
      <c r="C2725" s="13">
        <v>42755</v>
      </c>
      <c r="D2725" s="14" t="s">
        <v>13</v>
      </c>
      <c r="E2725" s="15"/>
      <c r="F2725" s="16"/>
      <c r="G2725" s="15" t="s">
        <v>451</v>
      </c>
      <c r="H2725" s="15" t="s">
        <v>142</v>
      </c>
      <c r="I2725" s="17">
        <f>HYPERLINK("https://docs.wto.org/imrd/directdoc.asp?DDFDocuments/t/G/TBTN17/KEN543.DOC","EN")</f>
      </c>
      <c r="J2725" s="17">
        <f>HYPERLINK("https://docs.wto.org/imrd/directdoc.asp?DDFDocuments/u/G/TBTN17/KEN543.DOC","FR")</f>
      </c>
      <c r="K2725" s="17">
        <f>HYPERLINK("https://docs.wto.org/imrd/directdoc.asp?DDFDocuments/v/G/TBTN17/KEN543.DOC","ES")</f>
      </c>
    </row>
    <row r="2726">
      <c r="A2726" s="11" t="s">
        <v>5696</v>
      </c>
      <c r="B2726" s="12" t="s">
        <v>18</v>
      </c>
      <c r="C2726" s="13">
        <v>42755</v>
      </c>
      <c r="D2726" s="14" t="s">
        <v>13</v>
      </c>
      <c r="E2726" s="15"/>
      <c r="F2726" s="16"/>
      <c r="G2726" s="15" t="s">
        <v>451</v>
      </c>
      <c r="H2726" s="15" t="s">
        <v>142</v>
      </c>
      <c r="I2726" s="17">
        <f>HYPERLINK("https://docs.wto.org/imrd/directdoc.asp?DDFDocuments/t/G/TBTN17/KEN544.DOC","EN")</f>
      </c>
      <c r="J2726" s="17">
        <f>HYPERLINK("https://docs.wto.org/imrd/directdoc.asp?DDFDocuments/u/G/TBTN17/KEN544.DOC","FR")</f>
      </c>
      <c r="K2726" s="17">
        <f>HYPERLINK("https://docs.wto.org/imrd/directdoc.asp?DDFDocuments/v/G/TBTN17/KEN544.DOC","ES")</f>
      </c>
    </row>
    <row r="2727">
      <c r="A2727" s="11" t="s">
        <v>5697</v>
      </c>
      <c r="B2727" s="12" t="s">
        <v>18</v>
      </c>
      <c r="C2727" s="13">
        <v>42755</v>
      </c>
      <c r="D2727" s="14" t="s">
        <v>13</v>
      </c>
      <c r="E2727" s="15"/>
      <c r="F2727" s="16" t="s">
        <v>5698</v>
      </c>
      <c r="G2727" s="15" t="s">
        <v>844</v>
      </c>
      <c r="H2727" s="15" t="s">
        <v>20</v>
      </c>
      <c r="I2727" s="17">
        <f>HYPERLINK("https://docs.wto.org/imrd/directdoc.asp?DDFDocuments/q/G/TBTN17/KEN545.pdf","EN")</f>
      </c>
      <c r="J2727" s="17">
        <f>HYPERLINK("https://docs.wto.org/imrd/directdoc.asp?DDFDocuments/r/G/TBTN17/KEN545.pdf","FR")</f>
      </c>
      <c r="K2727" s="17">
        <f>HYPERLINK("https://docs.wto.org/imrd/directdoc.asp?DDFDocuments/s/G/TBTN17/KEN545.pdf","ES")</f>
      </c>
    </row>
    <row r="2728">
      <c r="A2728" s="11" t="s">
        <v>5699</v>
      </c>
      <c r="B2728" s="12" t="s">
        <v>18</v>
      </c>
      <c r="C2728" s="13">
        <v>42755</v>
      </c>
      <c r="D2728" s="14" t="s">
        <v>13</v>
      </c>
      <c r="E2728" s="15"/>
      <c r="F2728" s="16"/>
      <c r="G2728" s="15" t="s">
        <v>595</v>
      </c>
      <c r="H2728" s="15" t="s">
        <v>142</v>
      </c>
      <c r="I2728" s="17">
        <f>HYPERLINK("https://docs.wto.org/imrd/directdoc.asp?DDFDocuments/t/G/TBTN17/KEN546.DOC","EN")</f>
      </c>
      <c r="J2728" s="17">
        <f>HYPERLINK("https://docs.wto.org/imrd/directdoc.asp?DDFDocuments/u/G/TBTN17/KEN546.DOC","FR")</f>
      </c>
      <c r="K2728" s="17">
        <f>HYPERLINK("https://docs.wto.org/imrd/directdoc.asp?DDFDocuments/v/G/TBTN17/KEN546.DOC","ES")</f>
      </c>
    </row>
    <row r="2729">
      <c r="A2729" s="11" t="s">
        <v>5700</v>
      </c>
      <c r="B2729" s="12" t="s">
        <v>18</v>
      </c>
      <c r="C2729" s="13">
        <v>42755</v>
      </c>
      <c r="D2729" s="14" t="s">
        <v>13</v>
      </c>
      <c r="E2729" s="15"/>
      <c r="F2729" s="16" t="s">
        <v>5701</v>
      </c>
      <c r="G2729" s="15" t="s">
        <v>621</v>
      </c>
      <c r="H2729" s="15" t="s">
        <v>142</v>
      </c>
      <c r="I2729" s="17">
        <f>HYPERLINK("https://docs.wto.org/imrd/directdoc.asp?DDFDocuments/q/G/TBTN17/KEN547.pdf","EN")</f>
      </c>
      <c r="J2729" s="17">
        <f>HYPERLINK("https://docs.wto.org/imrd/directdoc.asp?DDFDocuments/r/G/TBTN17/KEN547.pdf","FR")</f>
      </c>
      <c r="K2729" s="17">
        <f>HYPERLINK("https://docs.wto.org/imrd/directdoc.asp?DDFDocuments/s/G/TBTN17/KEN547.pdf","ES")</f>
      </c>
    </row>
    <row r="2730">
      <c r="A2730" s="11" t="s">
        <v>5702</v>
      </c>
      <c r="B2730" s="12" t="s">
        <v>2859</v>
      </c>
      <c r="C2730" s="13">
        <v>42755</v>
      </c>
      <c r="D2730" s="14" t="s">
        <v>13</v>
      </c>
      <c r="E2730" s="15" t="s">
        <v>5703</v>
      </c>
      <c r="F2730" s="16"/>
      <c r="G2730" s="15" t="s">
        <v>593</v>
      </c>
      <c r="H2730" s="15" t="s">
        <v>16</v>
      </c>
      <c r="I2730" s="17">
        <f>HYPERLINK("https://docs.wto.org/imrd/directdoc.asp?DDFDocuments/q/G/TBTN17/MYS72.pdf","EN")</f>
      </c>
      <c r="J2730" s="17">
        <f>HYPERLINK("https://docs.wto.org/imrd/directdoc.asp?DDFDocuments/r/G/TBTN17/MYS72.pdf","FR")</f>
      </c>
      <c r="K2730" s="17">
        <f>HYPERLINK("https://docs.wto.org/imrd/directdoc.asp?DDFDocuments/s/G/TBTN17/MYS72.pdf","ES")</f>
      </c>
    </row>
    <row r="2731">
      <c r="A2731" s="11" t="s">
        <v>5704</v>
      </c>
      <c r="B2731" s="12" t="s">
        <v>2859</v>
      </c>
      <c r="C2731" s="13">
        <v>42755</v>
      </c>
      <c r="D2731" s="14" t="s">
        <v>13</v>
      </c>
      <c r="E2731" s="15" t="s">
        <v>5705</v>
      </c>
      <c r="F2731" s="16" t="s">
        <v>1870</v>
      </c>
      <c r="G2731" s="15" t="s">
        <v>1443</v>
      </c>
      <c r="H2731" s="15" t="s">
        <v>16</v>
      </c>
      <c r="I2731" s="17">
        <f>HYPERLINK("https://docs.wto.org/imrd/directdoc.asp?DDFDocuments/q/G/TBTN17/MYS73.pdf","EN")</f>
      </c>
      <c r="J2731" s="17">
        <f>HYPERLINK("https://docs.wto.org/imrd/directdoc.asp?DDFDocuments/r/G/TBTN17/MYS73.pdf","FR")</f>
      </c>
      <c r="K2731" s="17">
        <f>HYPERLINK("https://docs.wto.org/imrd/directdoc.asp?DDFDocuments/s/G/TBTN17/MYS73.pdf","ES")</f>
      </c>
    </row>
    <row r="2732">
      <c r="A2732" s="11" t="s">
        <v>5706</v>
      </c>
      <c r="B2732" s="12" t="s">
        <v>2859</v>
      </c>
      <c r="C2732" s="13">
        <v>42755</v>
      </c>
      <c r="D2732" s="14" t="s">
        <v>13</v>
      </c>
      <c r="E2732" s="15" t="s">
        <v>5707</v>
      </c>
      <c r="F2732" s="16"/>
      <c r="G2732" s="15" t="s">
        <v>593</v>
      </c>
      <c r="H2732" s="15" t="s">
        <v>16</v>
      </c>
      <c r="I2732" s="17">
        <f>HYPERLINK("https://docs.wto.org/imrd/directdoc.asp?DDFDocuments/q/G/TBTN17/MYS74.pdf","EN")</f>
      </c>
      <c r="J2732" s="17">
        <f>HYPERLINK("https://docs.wto.org/imrd/directdoc.asp?DDFDocuments/r/G/TBTN17/MYS74.pdf","FR")</f>
      </c>
      <c r="K2732" s="17">
        <f>HYPERLINK("https://docs.wto.org/imrd/directdoc.asp?DDFDocuments/s/G/TBTN17/MYS74.pdf","ES")</f>
      </c>
    </row>
    <row r="2733">
      <c r="A2733" s="11" t="s">
        <v>5708</v>
      </c>
      <c r="B2733" s="12" t="s">
        <v>56</v>
      </c>
      <c r="C2733" s="13">
        <v>42755</v>
      </c>
      <c r="D2733" s="14" t="s">
        <v>13</v>
      </c>
      <c r="E2733" s="15" t="s">
        <v>5709</v>
      </c>
      <c r="F2733" s="16"/>
      <c r="G2733" s="15" t="s">
        <v>597</v>
      </c>
      <c r="H2733" s="15" t="s">
        <v>640</v>
      </c>
      <c r="I2733" s="17">
        <f>HYPERLINK("https://docs.wto.org/imrd/directdoc.asp?DDFDocuments/t/G/TBTN17/USA1259.DOC","EN")</f>
      </c>
      <c r="J2733" s="17">
        <f>HYPERLINK("https://docs.wto.org/imrd/directdoc.asp?DDFDocuments/u/G/TBTN17/USA1259.DOC","FR")</f>
      </c>
      <c r="K2733" s="17">
        <f>HYPERLINK("https://docs.wto.org/imrd/directdoc.asp?DDFDocuments/v/G/TBTN17/USA1259.DOC","ES")</f>
      </c>
    </row>
    <row r="2734">
      <c r="A2734" s="11" t="s">
        <v>5710</v>
      </c>
      <c r="B2734" s="12" t="s">
        <v>532</v>
      </c>
      <c r="C2734" s="13">
        <v>42755</v>
      </c>
      <c r="D2734" s="14" t="s">
        <v>13</v>
      </c>
      <c r="E2734" s="15" t="s">
        <v>5711</v>
      </c>
      <c r="F2734" s="16"/>
      <c r="G2734" s="15"/>
      <c r="H2734" s="15" t="s">
        <v>640</v>
      </c>
      <c r="I2734" s="17">
        <f>HYPERLINK("https://docs.wto.org/imrd/directdoc.asp?DDFDocuments/t/G/TBTN17/VNM94.DOC","EN")</f>
      </c>
      <c r="J2734" s="17">
        <f>HYPERLINK("https://docs.wto.org/imrd/directdoc.asp?DDFDocuments/u/G/TBTN17/VNM94.DOC","FR")</f>
      </c>
      <c r="K2734" s="17">
        <f>HYPERLINK("https://docs.wto.org/imrd/directdoc.asp?DDFDocuments/v/G/TBTN17/VNM94.DOC","ES")</f>
      </c>
    </row>
    <row r="2735">
      <c r="A2735" s="11" t="s">
        <v>5712</v>
      </c>
      <c r="B2735" s="12" t="s">
        <v>3024</v>
      </c>
      <c r="C2735" s="13">
        <v>42754</v>
      </c>
      <c r="D2735" s="14" t="s">
        <v>13</v>
      </c>
      <c r="E2735" s="15" t="s">
        <v>5713</v>
      </c>
      <c r="F2735" s="16"/>
      <c r="G2735" s="15" t="s">
        <v>5714</v>
      </c>
      <c r="H2735" s="15" t="s">
        <v>1308</v>
      </c>
      <c r="I2735" s="17">
        <f>HYPERLINK("https://docs.wto.org/imrd/directdoc.asp?DDFDocuments/t/G/TBTN17/CZE201.DOC","EN")</f>
      </c>
      <c r="J2735" s="17">
        <f>HYPERLINK("https://docs.wto.org/imrd/directdoc.asp?DDFDocuments/u/G/TBTN17/CZE201.DOC","FR")</f>
      </c>
      <c r="K2735" s="17">
        <f>HYPERLINK("https://docs.wto.org/imrd/directdoc.asp?DDFDocuments/v/G/TBTN17/CZE201.DOC","ES")</f>
      </c>
    </row>
    <row r="2736">
      <c r="A2736" s="11" t="s">
        <v>5715</v>
      </c>
      <c r="B2736" s="12" t="s">
        <v>89</v>
      </c>
      <c r="C2736" s="13">
        <v>42754</v>
      </c>
      <c r="D2736" s="14" t="s">
        <v>13</v>
      </c>
      <c r="E2736" s="15" t="s">
        <v>5716</v>
      </c>
      <c r="F2736" s="16"/>
      <c r="G2736" s="15"/>
      <c r="H2736" s="15" t="s">
        <v>16</v>
      </c>
      <c r="I2736" s="17">
        <f>HYPERLINK("https://docs.wto.org/imrd/directdoc.asp?DDFDocuments/t/G/TBTN17/EU444.DOC","EN")</f>
      </c>
      <c r="J2736" s="17">
        <f>HYPERLINK("https://docs.wto.org/imrd/directdoc.asp?DDFDocuments/u/G/TBTN17/EU444.DOC","FR")</f>
      </c>
      <c r="K2736" s="17">
        <f>HYPERLINK("https://docs.wto.org/imrd/directdoc.asp?DDFDocuments/v/G/TBTN17/EU444.DOC","ES")</f>
      </c>
    </row>
    <row r="2737">
      <c r="A2737" s="11" t="s">
        <v>5717</v>
      </c>
      <c r="B2737" s="12" t="s">
        <v>89</v>
      </c>
      <c r="C2737" s="13">
        <v>42754</v>
      </c>
      <c r="D2737" s="14" t="s">
        <v>13</v>
      </c>
      <c r="E2737" s="15" t="s">
        <v>5716</v>
      </c>
      <c r="F2737" s="16"/>
      <c r="G2737" s="15"/>
      <c r="H2737" s="15" t="s">
        <v>16</v>
      </c>
      <c r="I2737" s="17">
        <f>HYPERLINK("https://docs.wto.org/imrd/directdoc.asp?DDFDocuments/t/G/TBTN17/EU445.DOC","EN")</f>
      </c>
      <c r="J2737" s="17">
        <f>HYPERLINK("https://docs.wto.org/imrd/directdoc.asp?DDFDocuments/u/G/TBTN17/EU445.DOC","FR")</f>
      </c>
      <c r="K2737" s="17">
        <f>HYPERLINK("https://docs.wto.org/imrd/directdoc.asp?DDFDocuments/v/G/TBTN17/EU445.DOC","ES")</f>
      </c>
    </row>
    <row r="2738">
      <c r="A2738" s="11" t="s">
        <v>5718</v>
      </c>
      <c r="B2738" s="12" t="s">
        <v>18</v>
      </c>
      <c r="C2738" s="13">
        <v>42754</v>
      </c>
      <c r="D2738" s="14" t="s">
        <v>13</v>
      </c>
      <c r="E2738" s="15"/>
      <c r="F2738" s="16"/>
      <c r="G2738" s="15" t="s">
        <v>807</v>
      </c>
      <c r="H2738" s="15" t="s">
        <v>142</v>
      </c>
      <c r="I2738" s="17">
        <f>HYPERLINK("https://docs.wto.org/imrd/directdoc.asp?DDFDocuments/q/G/TBTN17/KEN536.pdf","EN")</f>
      </c>
      <c r="J2738" s="17">
        <f>HYPERLINK("https://docs.wto.org/imrd/directdoc.asp?DDFDocuments/r/G/TBTN17/KEN536.pdf","FR")</f>
      </c>
      <c r="K2738" s="17">
        <f>HYPERLINK("https://docs.wto.org/imrd/directdoc.asp?DDFDocuments/s/G/TBTN17/KEN536.pdf","ES")</f>
      </c>
    </row>
    <row r="2739">
      <c r="A2739" s="11" t="s">
        <v>5719</v>
      </c>
      <c r="B2739" s="12" t="s">
        <v>18</v>
      </c>
      <c r="C2739" s="13">
        <v>42754</v>
      </c>
      <c r="D2739" s="14" t="s">
        <v>13</v>
      </c>
      <c r="E2739" s="15"/>
      <c r="F2739" s="16"/>
      <c r="G2739" s="15" t="s">
        <v>807</v>
      </c>
      <c r="H2739" s="15" t="s">
        <v>142</v>
      </c>
      <c r="I2739" s="17">
        <f>HYPERLINK("https://docs.wto.org/imrd/directdoc.asp?DDFDocuments/q/G/TBTN17/KEN537.pdf","EN")</f>
      </c>
      <c r="J2739" s="17">
        <f>HYPERLINK("https://docs.wto.org/imrd/directdoc.asp?DDFDocuments/r/G/TBTN17/KEN537.pdf","FR")</f>
      </c>
      <c r="K2739" s="17">
        <f>HYPERLINK("https://docs.wto.org/imrd/directdoc.asp?DDFDocuments/s/G/TBTN17/KEN537.pdf","ES")</f>
      </c>
    </row>
    <row r="2740">
      <c r="A2740" s="11" t="s">
        <v>5720</v>
      </c>
      <c r="B2740" s="12" t="s">
        <v>18</v>
      </c>
      <c r="C2740" s="13">
        <v>42754</v>
      </c>
      <c r="D2740" s="14" t="s">
        <v>13</v>
      </c>
      <c r="E2740" s="15"/>
      <c r="F2740" s="16"/>
      <c r="G2740" s="15" t="s">
        <v>807</v>
      </c>
      <c r="H2740" s="15" t="s">
        <v>142</v>
      </c>
      <c r="I2740" s="17">
        <f>HYPERLINK("https://docs.wto.org/imrd/directdoc.asp?DDFDocuments/q/G/TBTN17/KEN538.pdf","EN")</f>
      </c>
      <c r="J2740" s="17">
        <f>HYPERLINK("https://docs.wto.org/imrd/directdoc.asp?DDFDocuments/r/G/TBTN17/KEN538.pdf","FR")</f>
      </c>
      <c r="K2740" s="17">
        <f>HYPERLINK("https://docs.wto.org/imrd/directdoc.asp?DDFDocuments/s/G/TBTN17/KEN538.pdf","ES")</f>
      </c>
    </row>
    <row r="2741">
      <c r="A2741" s="11" t="s">
        <v>5721</v>
      </c>
      <c r="B2741" s="12" t="s">
        <v>18</v>
      </c>
      <c r="C2741" s="13">
        <v>42754</v>
      </c>
      <c r="D2741" s="14" t="s">
        <v>13</v>
      </c>
      <c r="E2741" s="15"/>
      <c r="F2741" s="16"/>
      <c r="G2741" s="15" t="s">
        <v>807</v>
      </c>
      <c r="H2741" s="15" t="s">
        <v>142</v>
      </c>
      <c r="I2741" s="17">
        <f>HYPERLINK("https://docs.wto.org/imrd/directdoc.asp?DDFDocuments/q/G/TBTN17/KEN539.pdf","EN")</f>
      </c>
      <c r="J2741" s="17">
        <f>HYPERLINK("https://docs.wto.org/imrd/directdoc.asp?DDFDocuments/r/G/TBTN17/KEN539.pdf","FR")</f>
      </c>
      <c r="K2741" s="17">
        <f>HYPERLINK("https://docs.wto.org/imrd/directdoc.asp?DDFDocuments/s/G/TBTN17/KEN539.pdf","ES")</f>
      </c>
    </row>
    <row r="2742">
      <c r="A2742" s="11" t="s">
        <v>5722</v>
      </c>
      <c r="B2742" s="12" t="s">
        <v>44</v>
      </c>
      <c r="C2742" s="13">
        <v>42754</v>
      </c>
      <c r="D2742" s="14" t="s">
        <v>13</v>
      </c>
      <c r="E2742" s="15" t="s">
        <v>5723</v>
      </c>
      <c r="F2742" s="16" t="s">
        <v>85</v>
      </c>
      <c r="G2742" s="15"/>
      <c r="H2742" s="15" t="s">
        <v>1308</v>
      </c>
      <c r="I2742" s="17">
        <f>HYPERLINK("https://docs.wto.org/imrd/directdoc.asp?DDFDocuments/q/G/TBTN17/MEX345.pdf","EN")</f>
      </c>
      <c r="J2742" s="17">
        <f>HYPERLINK("https://docs.wto.org/imrd/directdoc.asp?DDFDocuments/r/G/TBTN17/MEX345.pdf","FR")</f>
      </c>
      <c r="K2742" s="17">
        <f>HYPERLINK("https://docs.wto.org/imrd/directdoc.asp?DDFDocuments/s/G/TBTN17/MEX345.pdf","ES")</f>
      </c>
    </row>
    <row r="2743">
      <c r="A2743" s="11" t="s">
        <v>5724</v>
      </c>
      <c r="B2743" s="12" t="s">
        <v>44</v>
      </c>
      <c r="C2743" s="13">
        <v>42754</v>
      </c>
      <c r="D2743" s="14" t="s">
        <v>13</v>
      </c>
      <c r="E2743" s="15" t="s">
        <v>5725</v>
      </c>
      <c r="F2743" s="16" t="s">
        <v>5726</v>
      </c>
      <c r="G2743" s="15"/>
      <c r="H2743" s="15" t="s">
        <v>421</v>
      </c>
      <c r="I2743" s="17">
        <f>HYPERLINK("https://docs.wto.org/imrd/directdoc.asp?DDFDocuments/t/G/TBTN17/MEX346.DOC","EN")</f>
      </c>
      <c r="J2743" s="17">
        <f>HYPERLINK("https://docs.wto.org/imrd/directdoc.asp?DDFDocuments/u/G/TBTN17/MEX346.DOC","FR")</f>
      </c>
      <c r="K2743" s="17">
        <f>HYPERLINK("https://docs.wto.org/imrd/directdoc.asp?DDFDocuments/v/G/TBTN17/MEX346.DOC","ES")</f>
      </c>
    </row>
    <row r="2744">
      <c r="A2744" s="11" t="s">
        <v>5727</v>
      </c>
      <c r="B2744" s="12" t="s">
        <v>126</v>
      </c>
      <c r="C2744" s="13">
        <v>42754</v>
      </c>
      <c r="D2744" s="14" t="s">
        <v>13</v>
      </c>
      <c r="E2744" s="15" t="s">
        <v>5728</v>
      </c>
      <c r="F2744" s="16"/>
      <c r="G2744" s="15"/>
      <c r="H2744" s="15" t="s">
        <v>640</v>
      </c>
      <c r="I2744" s="17">
        <f>HYPERLINK("https://docs.wto.org/imrd/directdoc.asp?DDFDocuments/q/G/TBTN17/TPKM262.pdf","EN")</f>
      </c>
      <c r="J2744" s="17">
        <f>HYPERLINK("https://docs.wto.org/imrd/directdoc.asp?DDFDocuments/r/G/TBTN17/TPKM262.pdf","FR")</f>
      </c>
      <c r="K2744" s="17">
        <f>HYPERLINK("https://docs.wto.org/imrd/directdoc.asp?DDFDocuments/s/G/TBTN17/TPKM262.pdf","ES")</f>
      </c>
    </row>
    <row r="2745">
      <c r="A2745" s="11" t="s">
        <v>5729</v>
      </c>
      <c r="B2745" s="12" t="s">
        <v>56</v>
      </c>
      <c r="C2745" s="13">
        <v>42754</v>
      </c>
      <c r="D2745" s="14" t="s">
        <v>51</v>
      </c>
      <c r="E2745" s="15" t="s">
        <v>5730</v>
      </c>
      <c r="F2745" s="16"/>
      <c r="G2745" s="15" t="s">
        <v>5731</v>
      </c>
      <c r="H2745" s="15" t="s">
        <v>59</v>
      </c>
      <c r="I2745" s="17">
        <f>HYPERLINK("https://docs.wto.org/imrd/directdoc.asp?DDFDocuments/q/G/TBTN15/USA1024A1.pdf","EN")</f>
      </c>
      <c r="J2745" s="17">
        <f>HYPERLINK("https://docs.wto.org/imrd/directdoc.asp?DDFDocuments/r/G/TBTN15/USA1024A1.pdf","FR")</f>
      </c>
      <c r="K2745" s="17">
        <f>HYPERLINK("https://docs.wto.org/imrd/directdoc.asp?DDFDocuments/s/G/TBTN15/USA1024A1.pdf","ES")</f>
      </c>
    </row>
    <row r="2746">
      <c r="A2746" s="11" t="s">
        <v>5732</v>
      </c>
      <c r="B2746" s="12" t="s">
        <v>56</v>
      </c>
      <c r="C2746" s="13">
        <v>42754</v>
      </c>
      <c r="D2746" s="14" t="s">
        <v>51</v>
      </c>
      <c r="E2746" s="15" t="s">
        <v>245</v>
      </c>
      <c r="F2746" s="16" t="s">
        <v>4661</v>
      </c>
      <c r="G2746" s="15" t="s">
        <v>3967</v>
      </c>
      <c r="H2746" s="15" t="s">
        <v>64</v>
      </c>
      <c r="I2746" s="17">
        <f>HYPERLINK("https://docs.wto.org/imrd/directdoc.asp?DDFDocuments/t/G/TBTN15/USA1031A2.DOC","EN")</f>
      </c>
      <c r="J2746" s="17">
        <f>HYPERLINK("https://docs.wto.org/imrd/directdoc.asp?DDFDocuments/u/G/TBTN15/USA1031A2.DOC","FR")</f>
      </c>
      <c r="K2746" s="17">
        <f>HYPERLINK("https://docs.wto.org/imrd/directdoc.asp?DDFDocuments/v/G/TBTN15/USA1031A2.DOC","ES")</f>
      </c>
    </row>
    <row r="2747">
      <c r="A2747" s="11" t="s">
        <v>5733</v>
      </c>
      <c r="B2747" s="12" t="s">
        <v>56</v>
      </c>
      <c r="C2747" s="13">
        <v>42754</v>
      </c>
      <c r="D2747" s="14" t="s">
        <v>51</v>
      </c>
      <c r="E2747" s="15" t="s">
        <v>5349</v>
      </c>
      <c r="F2747" s="16"/>
      <c r="G2747" s="15" t="s">
        <v>5254</v>
      </c>
      <c r="H2747" s="15" t="s">
        <v>54</v>
      </c>
      <c r="I2747" s="17">
        <f>HYPERLINK("https://docs.wto.org/imrd/directdoc.asp?DDFDocuments/t/G/TBTN15/USA1033A3.DOC","EN")</f>
      </c>
      <c r="J2747" s="17">
        <f>HYPERLINK("https://docs.wto.org/imrd/directdoc.asp?DDFDocuments/u/G/TBTN15/USA1033A3.DOC","FR")</f>
      </c>
      <c r="K2747" s="17">
        <f>HYPERLINK("https://docs.wto.org/imrd/directdoc.asp?DDFDocuments/v/G/TBTN15/USA1033A3.DOC","ES")</f>
      </c>
    </row>
    <row r="2748">
      <c r="A2748" s="11" t="s">
        <v>5734</v>
      </c>
      <c r="B2748" s="12" t="s">
        <v>56</v>
      </c>
      <c r="C2748" s="13">
        <v>42754</v>
      </c>
      <c r="D2748" s="14" t="s">
        <v>51</v>
      </c>
      <c r="E2748" s="15" t="s">
        <v>3997</v>
      </c>
      <c r="F2748" s="16"/>
      <c r="G2748" s="15" t="s">
        <v>5735</v>
      </c>
      <c r="H2748" s="15" t="s">
        <v>81</v>
      </c>
      <c r="I2748" s="17">
        <f>HYPERLINK("https://docs.wto.org/imrd/directdoc.asp?DDFDocuments/t/G/TBTN17/USA1257A1.DOC","EN")</f>
      </c>
      <c r="J2748" s="17">
        <f>HYPERLINK("https://docs.wto.org/imrd/directdoc.asp?DDFDocuments/u/G/TBTN17/USA1257A1.DOC","FR")</f>
      </c>
      <c r="K2748" s="17">
        <f>HYPERLINK("https://docs.wto.org/imrd/directdoc.asp?DDFDocuments/v/G/TBTN17/USA1257A1.DOC","ES")</f>
      </c>
    </row>
    <row r="2749">
      <c r="A2749" s="11" t="s">
        <v>5736</v>
      </c>
      <c r="B2749" s="12" t="s">
        <v>56</v>
      </c>
      <c r="C2749" s="13">
        <v>42754</v>
      </c>
      <c r="D2749" s="14" t="s">
        <v>51</v>
      </c>
      <c r="E2749" s="15" t="s">
        <v>5737</v>
      </c>
      <c r="F2749" s="16" t="s">
        <v>5738</v>
      </c>
      <c r="G2749" s="15" t="s">
        <v>3206</v>
      </c>
      <c r="H2749" s="15" t="s">
        <v>59</v>
      </c>
      <c r="I2749" s="17">
        <f>HYPERLINK("https://docs.wto.org/imrd/directdoc.asp?DDFDocuments/t/G/TBTN09/USA493A5.DOC","EN")</f>
      </c>
      <c r="J2749" s="17">
        <f>HYPERLINK("https://docs.wto.org/imrd/directdoc.asp?DDFDocuments/u/G/TBTN09/USA493A5.DOC","FR")</f>
      </c>
      <c r="K2749" s="17">
        <f>HYPERLINK("https://docs.wto.org/imrd/directdoc.asp?DDFDocuments/v/G/TBTN09/USA493A5.DOC","ES")</f>
      </c>
    </row>
    <row r="2750">
      <c r="A2750" s="11" t="s">
        <v>5739</v>
      </c>
      <c r="B2750" s="12" t="s">
        <v>56</v>
      </c>
      <c r="C2750" s="13">
        <v>42754</v>
      </c>
      <c r="D2750" s="14" t="s">
        <v>51</v>
      </c>
      <c r="E2750" s="15" t="s">
        <v>1582</v>
      </c>
      <c r="F2750" s="16"/>
      <c r="G2750" s="15" t="s">
        <v>5740</v>
      </c>
      <c r="H2750" s="15" t="s">
        <v>59</v>
      </c>
      <c r="I2750" s="17">
        <f>HYPERLINK("https://docs.wto.org/imrd/directdoc.asp?DDFDocuments/t/G/TBTN14/USA919A1.DOC","EN")</f>
      </c>
      <c r="J2750" s="17">
        <f>HYPERLINK("https://docs.wto.org/imrd/directdoc.asp?DDFDocuments/u/G/TBTN14/USA919A1.DOC","FR")</f>
      </c>
      <c r="K2750" s="17">
        <f>HYPERLINK("https://docs.wto.org/imrd/directdoc.asp?DDFDocuments/v/G/TBTN14/USA919A1.DOC","ES")</f>
      </c>
    </row>
    <row r="2751">
      <c r="A2751" s="11" t="s">
        <v>5741</v>
      </c>
      <c r="B2751" s="12" t="s">
        <v>56</v>
      </c>
      <c r="C2751" s="13">
        <v>42754</v>
      </c>
      <c r="D2751" s="14" t="s">
        <v>51</v>
      </c>
      <c r="E2751" s="15" t="s">
        <v>4265</v>
      </c>
      <c r="F2751" s="16"/>
      <c r="G2751" s="15" t="s">
        <v>3206</v>
      </c>
      <c r="H2751" s="15" t="s">
        <v>81</v>
      </c>
      <c r="I2751" s="17">
        <f>HYPERLINK("https://docs.wto.org/imrd/directdoc.asp?DDFDocuments/t/G/TBTN15/USA983A3.DOC","EN")</f>
      </c>
      <c r="J2751" s="17">
        <f>HYPERLINK("https://docs.wto.org/imrd/directdoc.asp?DDFDocuments/u/G/TBTN15/USA983A3.DOC","FR")</f>
      </c>
      <c r="K2751" s="17">
        <f>HYPERLINK("https://docs.wto.org/imrd/directdoc.asp?DDFDocuments/v/G/TBTN15/USA983A3.DOC","ES")</f>
      </c>
    </row>
    <row r="2752">
      <c r="A2752" s="11" t="s">
        <v>5742</v>
      </c>
      <c r="B2752" s="12" t="s">
        <v>1810</v>
      </c>
      <c r="C2752" s="13">
        <v>42753</v>
      </c>
      <c r="D2752" s="14" t="s">
        <v>13</v>
      </c>
      <c r="E2752" s="15" t="s">
        <v>5743</v>
      </c>
      <c r="F2752" s="16"/>
      <c r="G2752" s="15" t="s">
        <v>3864</v>
      </c>
      <c r="H2752" s="15" t="s">
        <v>149</v>
      </c>
      <c r="I2752" s="17">
        <f>HYPERLINK("https://docs.wto.org/imrd/directdoc.asp?DDFDocuments/q/G/TBTN17/ARM79.pdf","EN")</f>
      </c>
      <c r="J2752" s="17">
        <f>HYPERLINK("https://docs.wto.org/imrd/directdoc.asp?DDFDocuments/r/G/TBTN17/ARM79.pdf","FR")</f>
      </c>
      <c r="K2752" s="17">
        <f>HYPERLINK("https://docs.wto.org/imrd/directdoc.asp?DDFDocuments/s/G/TBTN17/ARM79.pdf","ES")</f>
      </c>
    </row>
    <row r="2753">
      <c r="A2753" s="11" t="s">
        <v>5744</v>
      </c>
      <c r="B2753" s="12" t="s">
        <v>5745</v>
      </c>
      <c r="C2753" s="13">
        <v>42753</v>
      </c>
      <c r="D2753" s="14" t="s">
        <v>13</v>
      </c>
      <c r="E2753" s="15" t="s">
        <v>5746</v>
      </c>
      <c r="F2753" s="16"/>
      <c r="G2753" s="15"/>
      <c r="H2753" s="15" t="s">
        <v>265</v>
      </c>
      <c r="I2753" s="17">
        <f>HYPERLINK("https://docs.wto.org/imrd/directdoc.asp?DDFDocuments/t/G/TBTN17/EST12.DOC","EN")</f>
      </c>
      <c r="J2753" s="17">
        <f>HYPERLINK("https://docs.wto.org/imrd/directdoc.asp?DDFDocuments/u/G/TBTN17/EST12.DOC","FR")</f>
      </c>
      <c r="K2753" s="17">
        <f>HYPERLINK("https://docs.wto.org/imrd/directdoc.asp?DDFDocuments/v/G/TBTN17/EST12.DOC","ES")</f>
      </c>
    </row>
    <row r="2754">
      <c r="A2754" s="11" t="s">
        <v>5747</v>
      </c>
      <c r="B2754" s="12" t="s">
        <v>4998</v>
      </c>
      <c r="C2754" s="13">
        <v>42753</v>
      </c>
      <c r="D2754" s="14" t="s">
        <v>13</v>
      </c>
      <c r="E2754" s="15" t="s">
        <v>5748</v>
      </c>
      <c r="F2754" s="16"/>
      <c r="G2754" s="15" t="s">
        <v>5749</v>
      </c>
      <c r="H2754" s="15" t="s">
        <v>1572</v>
      </c>
      <c r="I2754" s="17">
        <f>HYPERLINK("https://docs.wto.org/imrd/directdoc.asp?DDFDocuments/q/G/TBTN17/HUN32.pdf","EN")</f>
      </c>
      <c r="J2754" s="17">
        <f>HYPERLINK("https://docs.wto.org/imrd/directdoc.asp?DDFDocuments/r/G/TBTN17/HUN32.pdf","FR")</f>
      </c>
      <c r="K2754" s="17">
        <f>HYPERLINK("https://docs.wto.org/imrd/directdoc.asp?DDFDocuments/s/G/TBTN17/HUN32.pdf","ES")</f>
      </c>
    </row>
    <row r="2755">
      <c r="A2755" s="11" t="s">
        <v>5750</v>
      </c>
      <c r="B2755" s="12" t="s">
        <v>18</v>
      </c>
      <c r="C2755" s="13">
        <v>42753</v>
      </c>
      <c r="D2755" s="14" t="s">
        <v>13</v>
      </c>
      <c r="E2755" s="15"/>
      <c r="F2755" s="16" t="s">
        <v>5751</v>
      </c>
      <c r="G2755" s="15" t="s">
        <v>844</v>
      </c>
      <c r="H2755" s="15" t="s">
        <v>142</v>
      </c>
      <c r="I2755" s="17">
        <f>HYPERLINK("https://docs.wto.org/imrd/directdoc.asp?DDFDocuments/t/G/TBTN17/KEN527.DOC","EN")</f>
      </c>
      <c r="J2755" s="17">
        <f>HYPERLINK("https://docs.wto.org/imrd/directdoc.asp?DDFDocuments/u/G/TBTN17/KEN527.DOC","FR")</f>
      </c>
      <c r="K2755" s="17">
        <f>HYPERLINK("https://docs.wto.org/imrd/directdoc.asp?DDFDocuments/v/G/TBTN17/KEN527.DOC","ES")</f>
      </c>
    </row>
    <row r="2756">
      <c r="A2756" s="11" t="s">
        <v>5752</v>
      </c>
      <c r="B2756" s="12" t="s">
        <v>18</v>
      </c>
      <c r="C2756" s="13">
        <v>42753</v>
      </c>
      <c r="D2756" s="14" t="s">
        <v>13</v>
      </c>
      <c r="E2756" s="15"/>
      <c r="F2756" s="16"/>
      <c r="G2756" s="15" t="s">
        <v>5753</v>
      </c>
      <c r="H2756" s="15" t="s">
        <v>142</v>
      </c>
      <c r="I2756" s="17">
        <f>HYPERLINK("https://docs.wto.org/imrd/directdoc.asp?DDFDocuments/t/G/TBTN17/KEN528.DOC","EN")</f>
      </c>
      <c r="J2756" s="17">
        <f>HYPERLINK("https://docs.wto.org/imrd/directdoc.asp?DDFDocuments/u/G/TBTN17/KEN528.DOC","FR")</f>
      </c>
      <c r="K2756" s="17">
        <f>HYPERLINK("https://docs.wto.org/imrd/directdoc.asp?DDFDocuments/v/G/TBTN17/KEN528.DOC","ES")</f>
      </c>
    </row>
    <row r="2757">
      <c r="A2757" s="11" t="s">
        <v>5754</v>
      </c>
      <c r="B2757" s="12" t="s">
        <v>18</v>
      </c>
      <c r="C2757" s="13">
        <v>42753</v>
      </c>
      <c r="D2757" s="14" t="s">
        <v>13</v>
      </c>
      <c r="E2757" s="15"/>
      <c r="F2757" s="16"/>
      <c r="G2757" s="15" t="s">
        <v>5755</v>
      </c>
      <c r="H2757" s="15" t="s">
        <v>149</v>
      </c>
      <c r="I2757" s="17">
        <f>HYPERLINK("https://docs.wto.org/imrd/directdoc.asp?DDFDocuments/q/G/TBTN17/KEN529.pdf","EN")</f>
      </c>
      <c r="J2757" s="17">
        <f>HYPERLINK("https://docs.wto.org/imrd/directdoc.asp?DDFDocuments/r/G/TBTN17/KEN529.pdf","FR")</f>
      </c>
      <c r="K2757" s="17">
        <f>HYPERLINK("https://docs.wto.org/imrd/directdoc.asp?DDFDocuments/s/G/TBTN17/KEN529.pdf","ES")</f>
      </c>
    </row>
    <row r="2758">
      <c r="A2758" s="11" t="s">
        <v>5756</v>
      </c>
      <c r="B2758" s="12" t="s">
        <v>18</v>
      </c>
      <c r="C2758" s="13">
        <v>42753</v>
      </c>
      <c r="D2758" s="14" t="s">
        <v>13</v>
      </c>
      <c r="E2758" s="15"/>
      <c r="F2758" s="16"/>
      <c r="G2758" s="15" t="s">
        <v>844</v>
      </c>
      <c r="H2758" s="15" t="s">
        <v>142</v>
      </c>
      <c r="I2758" s="17">
        <f>HYPERLINK("https://docs.wto.org/imrd/directdoc.asp?DDFDocuments/t/G/TBTN17/KEN530.DOC","EN")</f>
      </c>
      <c r="J2758" s="17">
        <f>HYPERLINK("https://docs.wto.org/imrd/directdoc.asp?DDFDocuments/u/G/TBTN17/KEN530.DOC","FR")</f>
      </c>
      <c r="K2758" s="17">
        <f>HYPERLINK("https://docs.wto.org/imrd/directdoc.asp?DDFDocuments/v/G/TBTN17/KEN530.DOC","ES")</f>
      </c>
    </row>
    <row r="2759">
      <c r="A2759" s="11" t="s">
        <v>5757</v>
      </c>
      <c r="B2759" s="12" t="s">
        <v>18</v>
      </c>
      <c r="C2759" s="13">
        <v>42753</v>
      </c>
      <c r="D2759" s="14" t="s">
        <v>13</v>
      </c>
      <c r="E2759" s="15"/>
      <c r="F2759" s="16"/>
      <c r="G2759" s="15" t="s">
        <v>276</v>
      </c>
      <c r="H2759" s="15" t="s">
        <v>142</v>
      </c>
      <c r="I2759" s="17">
        <f>HYPERLINK("https://docs.wto.org/imrd/directdoc.asp?DDFDocuments/t/G/TBTN17/KEN531.DOC","EN")</f>
      </c>
      <c r="J2759" s="17">
        <f>HYPERLINK("https://docs.wto.org/imrd/directdoc.asp?DDFDocuments/u/G/TBTN17/KEN531.DOC","FR")</f>
      </c>
      <c r="K2759" s="17">
        <f>HYPERLINK("https://docs.wto.org/imrd/directdoc.asp?DDFDocuments/v/G/TBTN17/KEN531.DOC","ES")</f>
      </c>
    </row>
    <row r="2760">
      <c r="A2760" s="11" t="s">
        <v>5758</v>
      </c>
      <c r="B2760" s="12" t="s">
        <v>18</v>
      </c>
      <c r="C2760" s="13">
        <v>42753</v>
      </c>
      <c r="D2760" s="14" t="s">
        <v>13</v>
      </c>
      <c r="E2760" s="15"/>
      <c r="F2760" s="16"/>
      <c r="G2760" s="15" t="s">
        <v>844</v>
      </c>
      <c r="H2760" s="15" t="s">
        <v>142</v>
      </c>
      <c r="I2760" s="17">
        <f>HYPERLINK("https://docs.wto.org/imrd/directdoc.asp?DDFDocuments/q/G/TBTN17/KEN532.pdf","EN")</f>
      </c>
      <c r="J2760" s="17">
        <f>HYPERLINK("https://docs.wto.org/imrd/directdoc.asp?DDFDocuments/r/G/TBTN17/KEN532.pdf","FR")</f>
      </c>
      <c r="K2760" s="17">
        <f>HYPERLINK("https://docs.wto.org/imrd/directdoc.asp?DDFDocuments/s/G/TBTN17/KEN532.pdf","ES")</f>
      </c>
    </row>
    <row r="2761">
      <c r="A2761" s="11" t="s">
        <v>5759</v>
      </c>
      <c r="B2761" s="12" t="s">
        <v>18</v>
      </c>
      <c r="C2761" s="13">
        <v>42753</v>
      </c>
      <c r="D2761" s="14" t="s">
        <v>13</v>
      </c>
      <c r="E2761" s="15"/>
      <c r="F2761" s="16" t="s">
        <v>5760</v>
      </c>
      <c r="G2761" s="15" t="s">
        <v>844</v>
      </c>
      <c r="H2761" s="15" t="s">
        <v>142</v>
      </c>
      <c r="I2761" s="17">
        <f>HYPERLINK("https://docs.wto.org/imrd/directdoc.asp?DDFDocuments/t/G/TBTN17/KEN533.DOC","EN")</f>
      </c>
      <c r="J2761" s="17">
        <f>HYPERLINK("https://docs.wto.org/imrd/directdoc.asp?DDFDocuments/u/G/TBTN17/KEN533.DOC","FR")</f>
      </c>
      <c r="K2761" s="17">
        <f>HYPERLINK("https://docs.wto.org/imrd/directdoc.asp?DDFDocuments/v/G/TBTN17/KEN533.DOC","ES")</f>
      </c>
    </row>
    <row r="2762">
      <c r="A2762" s="11" t="s">
        <v>5761</v>
      </c>
      <c r="B2762" s="12" t="s">
        <v>18</v>
      </c>
      <c r="C2762" s="13">
        <v>42753</v>
      </c>
      <c r="D2762" s="14" t="s">
        <v>13</v>
      </c>
      <c r="E2762" s="15"/>
      <c r="F2762" s="16"/>
      <c r="G2762" s="15" t="s">
        <v>844</v>
      </c>
      <c r="H2762" s="15" t="s">
        <v>142</v>
      </c>
      <c r="I2762" s="17">
        <f>HYPERLINK("https://docs.wto.org/imrd/directdoc.asp?DDFDocuments/q/G/TBTN17/KEN534.pdf","EN")</f>
      </c>
      <c r="J2762" s="17">
        <f>HYPERLINK("https://docs.wto.org/imrd/directdoc.asp?DDFDocuments/r/G/TBTN17/KEN534.pdf","FR")</f>
      </c>
      <c r="K2762" s="17">
        <f>HYPERLINK("https://docs.wto.org/imrd/directdoc.asp?DDFDocuments/s/G/TBTN17/KEN534.pdf","ES")</f>
      </c>
    </row>
    <row r="2763">
      <c r="A2763" s="11" t="s">
        <v>5762</v>
      </c>
      <c r="B2763" s="12" t="s">
        <v>18</v>
      </c>
      <c r="C2763" s="13">
        <v>42753</v>
      </c>
      <c r="D2763" s="14" t="s">
        <v>13</v>
      </c>
      <c r="E2763" s="15"/>
      <c r="F2763" s="16"/>
      <c r="G2763" s="15" t="s">
        <v>844</v>
      </c>
      <c r="H2763" s="15" t="s">
        <v>142</v>
      </c>
      <c r="I2763" s="17">
        <f>HYPERLINK("https://docs.wto.org/imrd/directdoc.asp?DDFDocuments/t/G/TBTN17/KEN535.DOC","EN")</f>
      </c>
      <c r="J2763" s="17">
        <f>HYPERLINK("https://docs.wto.org/imrd/directdoc.asp?DDFDocuments/u/G/TBTN17/KEN535.DOC","FR")</f>
      </c>
      <c r="K2763" s="17">
        <f>HYPERLINK("https://docs.wto.org/imrd/directdoc.asp?DDFDocuments/v/G/TBTN17/KEN535.DOC","ES")</f>
      </c>
    </row>
    <row r="2764">
      <c r="A2764" s="11" t="s">
        <v>5763</v>
      </c>
      <c r="B2764" s="12" t="s">
        <v>383</v>
      </c>
      <c r="C2764" s="13">
        <v>42753</v>
      </c>
      <c r="D2764" s="14" t="s">
        <v>13</v>
      </c>
      <c r="E2764" s="15" t="s">
        <v>428</v>
      </c>
      <c r="F2764" s="16"/>
      <c r="G2764" s="15"/>
      <c r="H2764" s="15" t="s">
        <v>16</v>
      </c>
      <c r="I2764" s="17">
        <f>HYPERLINK("https://docs.wto.org/imrd/directdoc.asp?DDFDocuments/t/G/TBTN17/SGP32.DOC","EN")</f>
      </c>
      <c r="J2764" s="17">
        <f>HYPERLINK("https://docs.wto.org/imrd/directdoc.asp?DDFDocuments/u/G/TBTN17/SGP32.DOC","FR")</f>
      </c>
      <c r="K2764" s="17">
        <f>HYPERLINK("https://docs.wto.org/imrd/directdoc.asp?DDFDocuments/v/G/TBTN17/SGP32.DOC","ES")</f>
      </c>
    </row>
    <row r="2765">
      <c r="A2765" s="11" t="s">
        <v>5764</v>
      </c>
      <c r="B2765" s="12" t="s">
        <v>234</v>
      </c>
      <c r="C2765" s="13">
        <v>42752</v>
      </c>
      <c r="D2765" s="14" t="s">
        <v>13</v>
      </c>
      <c r="E2765" s="15" t="s">
        <v>5765</v>
      </c>
      <c r="F2765" s="16"/>
      <c r="G2765" s="15" t="s">
        <v>844</v>
      </c>
      <c r="H2765" s="15" t="s">
        <v>16</v>
      </c>
      <c r="I2765" s="17">
        <f>HYPERLINK("https://docs.wto.org/imrd/directdoc.asp?DDFDocuments/t/G/TBTN17/ARE353.DOC","EN")</f>
      </c>
      <c r="J2765" s="17">
        <f>HYPERLINK("https://docs.wto.org/imrd/directdoc.asp?DDFDocuments/u/G/TBTN17/ARE353.DOC","FR")</f>
      </c>
      <c r="K2765" s="17">
        <f>HYPERLINK("https://docs.wto.org/imrd/directdoc.asp?DDFDocuments/v/G/TBTN17/ARE353.DOC","ES")</f>
      </c>
    </row>
    <row r="2766">
      <c r="A2766" s="11" t="s">
        <v>5764</v>
      </c>
      <c r="B2766" s="12" t="s">
        <v>1120</v>
      </c>
      <c r="C2766" s="13">
        <v>42752</v>
      </c>
      <c r="D2766" s="14" t="s">
        <v>13</v>
      </c>
      <c r="E2766" s="15" t="s">
        <v>5765</v>
      </c>
      <c r="F2766" s="16"/>
      <c r="G2766" s="15"/>
      <c r="H2766" s="15" t="s">
        <v>16</v>
      </c>
      <c r="I2766" s="17">
        <f>HYPERLINK("https://docs.wto.org/imrd/directdoc.asp?DDFDocuments/t/G/TBTN17/ARE353.DOC","EN")</f>
      </c>
      <c r="J2766" s="17">
        <f>HYPERLINK("https://docs.wto.org/imrd/directdoc.asp?DDFDocuments/u/G/TBTN17/ARE353.DOC","FR")</f>
      </c>
      <c r="K2766" s="17">
        <f>HYPERLINK("https://docs.wto.org/imrd/directdoc.asp?DDFDocuments/v/G/TBTN17/ARE353.DOC","ES")</f>
      </c>
    </row>
    <row r="2767">
      <c r="A2767" s="11" t="s">
        <v>5764</v>
      </c>
      <c r="B2767" s="12" t="s">
        <v>34</v>
      </c>
      <c r="C2767" s="13">
        <v>42752</v>
      </c>
      <c r="D2767" s="14" t="s">
        <v>13</v>
      </c>
      <c r="E2767" s="15" t="s">
        <v>5765</v>
      </c>
      <c r="F2767" s="16"/>
      <c r="G2767" s="15" t="s">
        <v>844</v>
      </c>
      <c r="H2767" s="15" t="s">
        <v>16</v>
      </c>
      <c r="I2767" s="17">
        <f>HYPERLINK("https://docs.wto.org/imrd/directdoc.asp?DDFDocuments/t/G/TBTN17/ARE353.DOC","EN")</f>
      </c>
      <c r="J2767" s="17">
        <f>HYPERLINK("https://docs.wto.org/imrd/directdoc.asp?DDFDocuments/u/G/TBTN17/ARE353.DOC","FR")</f>
      </c>
      <c r="K2767" s="17">
        <f>HYPERLINK("https://docs.wto.org/imrd/directdoc.asp?DDFDocuments/v/G/TBTN17/ARE353.DOC","ES")</f>
      </c>
    </row>
    <row r="2768">
      <c r="A2768" s="11" t="s">
        <v>5764</v>
      </c>
      <c r="B2768" s="12" t="s">
        <v>1117</v>
      </c>
      <c r="C2768" s="13">
        <v>42752</v>
      </c>
      <c r="D2768" s="14" t="s">
        <v>13</v>
      </c>
      <c r="E2768" s="15" t="s">
        <v>5765</v>
      </c>
      <c r="F2768" s="16"/>
      <c r="G2768" s="15" t="s">
        <v>844</v>
      </c>
      <c r="H2768" s="15" t="s">
        <v>16</v>
      </c>
      <c r="I2768" s="17">
        <f>HYPERLINK("https://docs.wto.org/imrd/directdoc.asp?DDFDocuments/t/G/TBTN17/ARE353.DOC","EN")</f>
      </c>
      <c r="J2768" s="17">
        <f>HYPERLINK("https://docs.wto.org/imrd/directdoc.asp?DDFDocuments/u/G/TBTN17/ARE353.DOC","FR")</f>
      </c>
      <c r="K2768" s="17">
        <f>HYPERLINK("https://docs.wto.org/imrd/directdoc.asp?DDFDocuments/v/G/TBTN17/ARE353.DOC","ES")</f>
      </c>
    </row>
    <row r="2769">
      <c r="A2769" s="11" t="s">
        <v>5764</v>
      </c>
      <c r="B2769" s="12" t="s">
        <v>1121</v>
      </c>
      <c r="C2769" s="13">
        <v>42752</v>
      </c>
      <c r="D2769" s="14" t="s">
        <v>13</v>
      </c>
      <c r="E2769" s="15" t="s">
        <v>5765</v>
      </c>
      <c r="F2769" s="16"/>
      <c r="G2769" s="15"/>
      <c r="H2769" s="15" t="s">
        <v>16</v>
      </c>
      <c r="I2769" s="17">
        <f>HYPERLINK("https://docs.wto.org/imrd/directdoc.asp?DDFDocuments/t/G/TBTN17/ARE353.DOC","EN")</f>
      </c>
      <c r="J2769" s="17">
        <f>HYPERLINK("https://docs.wto.org/imrd/directdoc.asp?DDFDocuments/u/G/TBTN17/ARE353.DOC","FR")</f>
      </c>
      <c r="K2769" s="17">
        <f>HYPERLINK("https://docs.wto.org/imrd/directdoc.asp?DDFDocuments/v/G/TBTN17/ARE353.DOC","ES")</f>
      </c>
    </row>
    <row r="2770">
      <c r="A2770" s="11" t="s">
        <v>5764</v>
      </c>
      <c r="B2770" s="12" t="s">
        <v>1119</v>
      </c>
      <c r="C2770" s="13">
        <v>42752</v>
      </c>
      <c r="D2770" s="14" t="s">
        <v>13</v>
      </c>
      <c r="E2770" s="15" t="s">
        <v>5765</v>
      </c>
      <c r="F2770" s="16"/>
      <c r="G2770" s="15" t="s">
        <v>844</v>
      </c>
      <c r="H2770" s="15" t="s">
        <v>16</v>
      </c>
      <c r="I2770" s="17">
        <f>HYPERLINK("https://docs.wto.org/imrd/directdoc.asp?DDFDocuments/t/G/TBTN17/ARE353.DOC","EN")</f>
      </c>
      <c r="J2770" s="17">
        <f>HYPERLINK("https://docs.wto.org/imrd/directdoc.asp?DDFDocuments/u/G/TBTN17/ARE353.DOC","FR")</f>
      </c>
      <c r="K2770" s="17">
        <f>HYPERLINK("https://docs.wto.org/imrd/directdoc.asp?DDFDocuments/v/G/TBTN17/ARE353.DOC","ES")</f>
      </c>
    </row>
    <row r="2771">
      <c r="A2771" s="11" t="s">
        <v>5764</v>
      </c>
      <c r="B2771" s="12" t="s">
        <v>409</v>
      </c>
      <c r="C2771" s="13">
        <v>42752</v>
      </c>
      <c r="D2771" s="14" t="s">
        <v>13</v>
      </c>
      <c r="E2771" s="15" t="s">
        <v>5765</v>
      </c>
      <c r="F2771" s="16"/>
      <c r="G2771" s="15" t="s">
        <v>844</v>
      </c>
      <c r="H2771" s="15" t="s">
        <v>16</v>
      </c>
      <c r="I2771" s="17">
        <f>HYPERLINK("https://docs.wto.org/imrd/directdoc.asp?DDFDocuments/t/G/TBTN17/ARE353.DOC","EN")</f>
      </c>
      <c r="J2771" s="17">
        <f>HYPERLINK("https://docs.wto.org/imrd/directdoc.asp?DDFDocuments/u/G/TBTN17/ARE353.DOC","FR")</f>
      </c>
      <c r="K2771" s="17">
        <f>HYPERLINK("https://docs.wto.org/imrd/directdoc.asp?DDFDocuments/v/G/TBTN17/ARE353.DOC","ES")</f>
      </c>
    </row>
    <row r="2772">
      <c r="A2772" s="11" t="s">
        <v>5766</v>
      </c>
      <c r="B2772" s="12" t="s">
        <v>369</v>
      </c>
      <c r="C2772" s="13">
        <v>42752</v>
      </c>
      <c r="D2772" s="14" t="s">
        <v>109</v>
      </c>
      <c r="E2772" s="15" t="s">
        <v>4783</v>
      </c>
      <c r="F2772" s="16" t="s">
        <v>5767</v>
      </c>
      <c r="G2772" s="15"/>
      <c r="H2772" s="15"/>
      <c r="I2772" s="17"/>
      <c r="J2772" s="17"/>
      <c r="K2772" s="17">
        <f>HYPERLINK("https://docs.wto.org/imrd/directdoc.asp?DDFDocuments/v/G/TBTN14/ECU177A4C1.DOC","ES")</f>
      </c>
    </row>
    <row r="2773">
      <c r="A2773" s="11" t="s">
        <v>5768</v>
      </c>
      <c r="B2773" s="12" t="s">
        <v>18</v>
      </c>
      <c r="C2773" s="13">
        <v>42752</v>
      </c>
      <c r="D2773" s="14" t="s">
        <v>13</v>
      </c>
      <c r="E2773" s="15"/>
      <c r="F2773" s="16"/>
      <c r="G2773" s="15" t="s">
        <v>5753</v>
      </c>
      <c r="H2773" s="15" t="s">
        <v>142</v>
      </c>
      <c r="I2773" s="17">
        <f>HYPERLINK("https://docs.wto.org/imrd/directdoc.asp?DDFDocuments/t/G/TBTN17/KEN526.DOC","EN")</f>
      </c>
      <c r="J2773" s="17">
        <f>HYPERLINK("https://docs.wto.org/imrd/directdoc.asp?DDFDocuments/u/G/TBTN17/KEN526.DOC","FR")</f>
      </c>
      <c r="K2773" s="17">
        <f>HYPERLINK("https://docs.wto.org/imrd/directdoc.asp?DDFDocuments/v/G/TBTN17/KEN526.DOC","ES")</f>
      </c>
    </row>
    <row r="2774">
      <c r="A2774" s="11" t="s">
        <v>5769</v>
      </c>
      <c r="B2774" s="12" t="s">
        <v>44</v>
      </c>
      <c r="C2774" s="13">
        <v>42752</v>
      </c>
      <c r="D2774" s="14" t="s">
        <v>51</v>
      </c>
      <c r="E2774" s="15"/>
      <c r="F2774" s="16"/>
      <c r="G2774" s="15"/>
      <c r="H2774" s="15" t="s">
        <v>81</v>
      </c>
      <c r="I2774" s="17">
        <f>HYPERLINK("https://docs.wto.org/imrd/directdoc.asp?DDFDocuments/t/G/TBTN12/MEX224A3.DOC","EN")</f>
      </c>
      <c r="J2774" s="17">
        <f>HYPERLINK("https://docs.wto.org/imrd/directdoc.asp?DDFDocuments/u/G/TBTN12/MEX224A3.DOC","FR")</f>
      </c>
      <c r="K2774" s="17">
        <f>HYPERLINK("https://docs.wto.org/imrd/directdoc.asp?DDFDocuments/v/G/TBTN12/MEX224A3.DOC","ES")</f>
      </c>
    </row>
    <row r="2775">
      <c r="A2775" s="11" t="s">
        <v>5770</v>
      </c>
      <c r="B2775" s="12" t="s">
        <v>44</v>
      </c>
      <c r="C2775" s="13">
        <v>42752</v>
      </c>
      <c r="D2775" s="14" t="s">
        <v>51</v>
      </c>
      <c r="E2775" s="15" t="s">
        <v>5495</v>
      </c>
      <c r="F2775" s="16" t="s">
        <v>5496</v>
      </c>
      <c r="G2775" s="15"/>
      <c r="H2775" s="15" t="s">
        <v>54</v>
      </c>
      <c r="I2775" s="17">
        <f>HYPERLINK("https://docs.wto.org/imrd/directdoc.asp?DDFDocuments/t/G/TBTN16/MEX304A1.DOC","EN")</f>
      </c>
      <c r="J2775" s="17">
        <f>HYPERLINK("https://docs.wto.org/imrd/directdoc.asp?DDFDocuments/u/G/TBTN16/MEX304A1.DOC","FR")</f>
      </c>
      <c r="K2775" s="17">
        <f>HYPERLINK("https://docs.wto.org/imrd/directdoc.asp?DDFDocuments/v/G/TBTN16/MEX304A1.DOC","ES")</f>
      </c>
    </row>
    <row r="2776">
      <c r="A2776" s="11" t="s">
        <v>5771</v>
      </c>
      <c r="B2776" s="12" t="s">
        <v>44</v>
      </c>
      <c r="C2776" s="13">
        <v>42752</v>
      </c>
      <c r="D2776" s="14" t="s">
        <v>13</v>
      </c>
      <c r="E2776" s="15" t="s">
        <v>5772</v>
      </c>
      <c r="F2776" s="16" t="s">
        <v>5773</v>
      </c>
      <c r="G2776" s="15"/>
      <c r="H2776" s="15" t="s">
        <v>149</v>
      </c>
      <c r="I2776" s="17">
        <f>HYPERLINK("https://docs.wto.org/imrd/directdoc.asp?DDFDocuments/t/G/TBTN17/MEX339.DOC","EN")</f>
      </c>
      <c r="J2776" s="17">
        <f>HYPERLINK("https://docs.wto.org/imrd/directdoc.asp?DDFDocuments/u/G/TBTN17/MEX339.DOC","FR")</f>
      </c>
      <c r="K2776" s="17">
        <f>HYPERLINK("https://docs.wto.org/imrd/directdoc.asp?DDFDocuments/v/G/TBTN17/MEX339.DOC","ES")</f>
      </c>
    </row>
    <row r="2777">
      <c r="A2777" s="11" t="s">
        <v>5774</v>
      </c>
      <c r="B2777" s="12" t="s">
        <v>44</v>
      </c>
      <c r="C2777" s="13">
        <v>42752</v>
      </c>
      <c r="D2777" s="14" t="s">
        <v>13</v>
      </c>
      <c r="E2777" s="15" t="s">
        <v>5775</v>
      </c>
      <c r="F2777" s="16" t="s">
        <v>1172</v>
      </c>
      <c r="G2777" s="15"/>
      <c r="H2777" s="15" t="s">
        <v>149</v>
      </c>
      <c r="I2777" s="17">
        <f>HYPERLINK("https://docs.wto.org/imrd/directdoc.asp?DDFDocuments/t/G/TBTN17/MEX340.DOC","EN")</f>
      </c>
      <c r="J2777" s="17">
        <f>HYPERLINK("https://docs.wto.org/imrd/directdoc.asp?DDFDocuments/u/G/TBTN17/MEX340.DOC","FR")</f>
      </c>
      <c r="K2777" s="17">
        <f>HYPERLINK("https://docs.wto.org/imrd/directdoc.asp?DDFDocuments/v/G/TBTN17/MEX340.DOC","ES")</f>
      </c>
    </row>
    <row r="2778">
      <c r="A2778" s="11" t="s">
        <v>5776</v>
      </c>
      <c r="B2778" s="12" t="s">
        <v>44</v>
      </c>
      <c r="C2778" s="13">
        <v>42752</v>
      </c>
      <c r="D2778" s="14" t="s">
        <v>13</v>
      </c>
      <c r="E2778" s="15" t="s">
        <v>5777</v>
      </c>
      <c r="F2778" s="16" t="s">
        <v>5778</v>
      </c>
      <c r="G2778" s="15"/>
      <c r="H2778" s="15" t="s">
        <v>16</v>
      </c>
      <c r="I2778" s="17">
        <f>HYPERLINK("https://docs.wto.org/imrd/directdoc.asp?DDFDocuments/t/G/TBTN17/MEX341.DOC","EN")</f>
      </c>
      <c r="J2778" s="17">
        <f>HYPERLINK("https://docs.wto.org/imrd/directdoc.asp?DDFDocuments/u/G/TBTN17/MEX341.DOC","FR")</f>
      </c>
      <c r="K2778" s="17">
        <f>HYPERLINK("https://docs.wto.org/imrd/directdoc.asp?DDFDocuments/v/G/TBTN17/MEX341.DOC","ES")</f>
      </c>
    </row>
    <row r="2779">
      <c r="A2779" s="11" t="s">
        <v>5779</v>
      </c>
      <c r="B2779" s="12" t="s">
        <v>44</v>
      </c>
      <c r="C2779" s="13">
        <v>42752</v>
      </c>
      <c r="D2779" s="14" t="s">
        <v>13</v>
      </c>
      <c r="E2779" s="15" t="s">
        <v>5780</v>
      </c>
      <c r="F2779" s="16" t="s">
        <v>5781</v>
      </c>
      <c r="G2779" s="15"/>
      <c r="H2779" s="15" t="s">
        <v>142</v>
      </c>
      <c r="I2779" s="17">
        <f>HYPERLINK("https://docs.wto.org/imrd/directdoc.asp?DDFDocuments/t/G/TBTN17/MEX342.DOC","EN")</f>
      </c>
      <c r="J2779" s="17">
        <f>HYPERLINK("https://docs.wto.org/imrd/directdoc.asp?DDFDocuments/u/G/TBTN17/MEX342.DOC","FR")</f>
      </c>
      <c r="K2779" s="17">
        <f>HYPERLINK("https://docs.wto.org/imrd/directdoc.asp?DDFDocuments/v/G/TBTN17/MEX342.DOC","ES")</f>
      </c>
    </row>
    <row r="2780">
      <c r="A2780" s="11" t="s">
        <v>5782</v>
      </c>
      <c r="B2780" s="12" t="s">
        <v>44</v>
      </c>
      <c r="C2780" s="13">
        <v>42752</v>
      </c>
      <c r="D2780" s="14" t="s">
        <v>13</v>
      </c>
      <c r="E2780" s="15" t="s">
        <v>5783</v>
      </c>
      <c r="F2780" s="16" t="s">
        <v>3521</v>
      </c>
      <c r="G2780" s="15"/>
      <c r="H2780" s="15" t="s">
        <v>640</v>
      </c>
      <c r="I2780" s="17">
        <f>HYPERLINK("https://docs.wto.org/imrd/directdoc.asp?DDFDocuments/t/G/TBTN17/MEX343.DOC","EN")</f>
      </c>
      <c r="J2780" s="17">
        <f>HYPERLINK("https://docs.wto.org/imrd/directdoc.asp?DDFDocuments/u/G/TBTN17/MEX343.DOC","FR")</f>
      </c>
      <c r="K2780" s="17">
        <f>HYPERLINK("https://docs.wto.org/imrd/directdoc.asp?DDFDocuments/v/G/TBTN17/MEX343.DOC","ES")</f>
      </c>
    </row>
    <row r="2781">
      <c r="A2781" s="11" t="s">
        <v>5784</v>
      </c>
      <c r="B2781" s="12" t="s">
        <v>44</v>
      </c>
      <c r="C2781" s="13">
        <v>42752</v>
      </c>
      <c r="D2781" s="14" t="s">
        <v>13</v>
      </c>
      <c r="E2781" s="15"/>
      <c r="F2781" s="16" t="s">
        <v>1185</v>
      </c>
      <c r="G2781" s="15"/>
      <c r="H2781" s="15" t="s">
        <v>432</v>
      </c>
      <c r="I2781" s="17">
        <f>HYPERLINK("https://docs.wto.org/imrd/directdoc.asp?DDFDocuments/q/G/TBTN17/MEX344.pdf","EN")</f>
      </c>
      <c r="J2781" s="17">
        <f>HYPERLINK("https://docs.wto.org/imrd/directdoc.asp?DDFDocuments/r/G/TBTN17/MEX344.pdf","FR")</f>
      </c>
      <c r="K2781" s="17">
        <f>HYPERLINK("https://docs.wto.org/imrd/directdoc.asp?DDFDocuments/s/G/TBTN17/MEX344.pdf","ES")</f>
      </c>
    </row>
    <row r="2782">
      <c r="A2782" s="11" t="s">
        <v>5785</v>
      </c>
      <c r="B2782" s="12" t="s">
        <v>280</v>
      </c>
      <c r="C2782" s="13">
        <v>42751</v>
      </c>
      <c r="D2782" s="14" t="s">
        <v>51</v>
      </c>
      <c r="E2782" s="15"/>
      <c r="F2782" s="16"/>
      <c r="G2782" s="15"/>
      <c r="H2782" s="15" t="s">
        <v>954</v>
      </c>
      <c r="I2782" s="17">
        <f>HYPERLINK("https://docs.wto.org/imrd/directdoc.asp?DDFDocuments/t/G/TBTN15/ARG289A6.DOC","EN")</f>
      </c>
      <c r="J2782" s="17">
        <f>HYPERLINK("https://docs.wto.org/imrd/directdoc.asp?DDFDocuments/u/G/TBTN15/ARG289A6.DOC","FR")</f>
      </c>
      <c r="K2782" s="17">
        <f>HYPERLINK("https://docs.wto.org/imrd/directdoc.asp?DDFDocuments/v/G/TBTN15/ARG289A6.DOC","ES")</f>
      </c>
    </row>
    <row r="2783">
      <c r="A2783" s="11" t="s">
        <v>5786</v>
      </c>
      <c r="B2783" s="12" t="s">
        <v>280</v>
      </c>
      <c r="C2783" s="13">
        <v>42751</v>
      </c>
      <c r="D2783" s="14" t="s">
        <v>109</v>
      </c>
      <c r="E2783" s="15"/>
      <c r="F2783" s="16"/>
      <c r="G2783" s="15"/>
      <c r="H2783" s="15" t="s">
        <v>1022</v>
      </c>
      <c r="I2783" s="17">
        <f>HYPERLINK("https://docs.wto.org/imrd/directdoc.asp?DDFDocuments/t/G/TBTN16/ARG304A1C1.DOC","EN")</f>
      </c>
      <c r="J2783" s="17">
        <f>HYPERLINK("https://docs.wto.org/imrd/directdoc.asp?DDFDocuments/u/G/TBTN16/ARG304A1C1.DOC","FR")</f>
      </c>
      <c r="K2783" s="17">
        <f>HYPERLINK("https://docs.wto.org/imrd/directdoc.asp?DDFDocuments/v/G/TBTN16/ARG304A1C1.DOC","ES")</f>
      </c>
    </row>
    <row r="2784">
      <c r="A2784" s="11" t="s">
        <v>5787</v>
      </c>
      <c r="B2784" s="12" t="s">
        <v>280</v>
      </c>
      <c r="C2784" s="13">
        <v>42751</v>
      </c>
      <c r="D2784" s="14" t="s">
        <v>51</v>
      </c>
      <c r="E2784" s="15"/>
      <c r="F2784" s="16"/>
      <c r="G2784" s="15"/>
      <c r="H2784" s="15" t="s">
        <v>1022</v>
      </c>
      <c r="I2784" s="17">
        <f>HYPERLINK("https://docs.wto.org/imrd/directdoc.asp?DDFDocuments/t/G/TBTN16/ARG304A2.DOC","EN")</f>
      </c>
      <c r="J2784" s="17">
        <f>HYPERLINK("https://docs.wto.org/imrd/directdoc.asp?DDFDocuments/u/G/TBTN16/ARG304A2.DOC","FR")</f>
      </c>
      <c r="K2784" s="17">
        <f>HYPERLINK("https://docs.wto.org/imrd/directdoc.asp?DDFDocuments/v/G/TBTN16/ARG304A2.DOC","ES")</f>
      </c>
    </row>
    <row r="2785">
      <c r="A2785" s="11" t="s">
        <v>5788</v>
      </c>
      <c r="B2785" s="12" t="s">
        <v>280</v>
      </c>
      <c r="C2785" s="13">
        <v>42751</v>
      </c>
      <c r="D2785" s="14" t="s">
        <v>13</v>
      </c>
      <c r="E2785" s="15" t="s">
        <v>5789</v>
      </c>
      <c r="F2785" s="16"/>
      <c r="G2785" s="15"/>
      <c r="H2785" s="15" t="s">
        <v>16</v>
      </c>
      <c r="I2785" s="17">
        <f>HYPERLINK("https://docs.wto.org/imrd/directdoc.asp?DDFDocuments/t/G/TBTN17/ARG312.DOC","EN")</f>
      </c>
      <c r="J2785" s="17">
        <f>HYPERLINK("https://docs.wto.org/imrd/directdoc.asp?DDFDocuments/u/G/TBTN17/ARG312.DOC","FR")</f>
      </c>
      <c r="K2785" s="17">
        <f>HYPERLINK("https://docs.wto.org/imrd/directdoc.asp?DDFDocuments/v/G/TBTN17/ARG312.DOC","ES")</f>
      </c>
    </row>
    <row r="2786">
      <c r="A2786" s="11" t="s">
        <v>5790</v>
      </c>
      <c r="B2786" s="12" t="s">
        <v>280</v>
      </c>
      <c r="C2786" s="13">
        <v>42751</v>
      </c>
      <c r="D2786" s="14" t="s">
        <v>13</v>
      </c>
      <c r="E2786" s="15" t="s">
        <v>5791</v>
      </c>
      <c r="F2786" s="16"/>
      <c r="G2786" s="15"/>
      <c r="H2786" s="15" t="s">
        <v>16</v>
      </c>
      <c r="I2786" s="17">
        <f>HYPERLINK("https://docs.wto.org/imrd/directdoc.asp?DDFDocuments/t/G/TBTN17/ARG313.DOC","EN")</f>
      </c>
      <c r="J2786" s="17">
        <f>HYPERLINK("https://docs.wto.org/imrd/directdoc.asp?DDFDocuments/u/G/TBTN17/ARG313.DOC","FR")</f>
      </c>
      <c r="K2786" s="17">
        <f>HYPERLINK("https://docs.wto.org/imrd/directdoc.asp?DDFDocuments/v/G/TBTN17/ARG313.DOC","ES")</f>
      </c>
    </row>
    <row r="2787">
      <c r="A2787" s="11" t="s">
        <v>5792</v>
      </c>
      <c r="B2787" s="12" t="s">
        <v>309</v>
      </c>
      <c r="C2787" s="13">
        <v>42751</v>
      </c>
      <c r="D2787" s="14" t="s">
        <v>51</v>
      </c>
      <c r="E2787" s="15" t="s">
        <v>5793</v>
      </c>
      <c r="F2787" s="16"/>
      <c r="G2787" s="15"/>
      <c r="H2787" s="15" t="s">
        <v>59</v>
      </c>
      <c r="I2787" s="17">
        <f>HYPERLINK("https://docs.wto.org/imrd/directdoc.asp?DDFDocuments/t/G/TBTN16/CHL359A1.DOC","EN")</f>
      </c>
      <c r="J2787" s="17">
        <f>HYPERLINK("https://docs.wto.org/imrd/directdoc.asp?DDFDocuments/u/G/TBTN16/CHL359A1.DOC","FR")</f>
      </c>
      <c r="K2787" s="17">
        <f>HYPERLINK("https://docs.wto.org/imrd/directdoc.asp?DDFDocuments/v/G/TBTN16/CHL359A1.DOC","ES")</f>
      </c>
    </row>
    <row r="2788">
      <c r="A2788" s="11" t="s">
        <v>5794</v>
      </c>
      <c r="B2788" s="12" t="s">
        <v>89</v>
      </c>
      <c r="C2788" s="13">
        <v>42751</v>
      </c>
      <c r="D2788" s="14" t="s">
        <v>13</v>
      </c>
      <c r="E2788" s="15" t="s">
        <v>5795</v>
      </c>
      <c r="F2788" s="16"/>
      <c r="G2788" s="15"/>
      <c r="H2788" s="15" t="s">
        <v>1572</v>
      </c>
      <c r="I2788" s="17">
        <f>HYPERLINK("https://docs.wto.org/imrd/directdoc.asp?DDFDocuments/t/G/TBTN17/EU443.DOC","EN")</f>
      </c>
      <c r="J2788" s="17">
        <f>HYPERLINK("https://docs.wto.org/imrd/directdoc.asp?DDFDocuments/u/G/TBTN17/EU443.DOC","FR")</f>
      </c>
      <c r="K2788" s="17">
        <f>HYPERLINK("https://docs.wto.org/imrd/directdoc.asp?DDFDocuments/v/G/TBTN17/EU443.DOC","ES")</f>
      </c>
    </row>
    <row r="2789">
      <c r="A2789" s="11" t="s">
        <v>5796</v>
      </c>
      <c r="B2789" s="12" t="s">
        <v>98</v>
      </c>
      <c r="C2789" s="13">
        <v>42751</v>
      </c>
      <c r="D2789" s="14" t="s">
        <v>13</v>
      </c>
      <c r="E2789" s="15" t="s">
        <v>5797</v>
      </c>
      <c r="F2789" s="16" t="s">
        <v>5798</v>
      </c>
      <c r="G2789" s="15"/>
      <c r="H2789" s="15" t="s">
        <v>68</v>
      </c>
      <c r="I2789" s="17">
        <f>HYPERLINK("https://docs.wto.org/imrd/directdoc.asp?DDFDocuments/q/G/TBTN17/HKG49.pdf","EN")</f>
      </c>
      <c r="J2789" s="17">
        <f>HYPERLINK("https://docs.wto.org/imrd/directdoc.asp?DDFDocuments/r/G/TBTN17/HKG49.pdf","FR")</f>
      </c>
      <c r="K2789" s="17">
        <f>HYPERLINK("https://docs.wto.org/imrd/directdoc.asp?DDFDocuments/s/G/TBTN17/HKG49.pdf","ES")</f>
      </c>
    </row>
    <row r="2790">
      <c r="A2790" s="11" t="s">
        <v>5799</v>
      </c>
      <c r="B2790" s="12" t="s">
        <v>371</v>
      </c>
      <c r="C2790" s="13">
        <v>42751</v>
      </c>
      <c r="D2790" s="14" t="s">
        <v>13</v>
      </c>
      <c r="E2790" s="15" t="s">
        <v>5800</v>
      </c>
      <c r="F2790" s="16" t="s">
        <v>5801</v>
      </c>
      <c r="G2790" s="15" t="s">
        <v>5802</v>
      </c>
      <c r="H2790" s="15" t="s">
        <v>68</v>
      </c>
      <c r="I2790" s="17">
        <f>HYPERLINK("https://docs.wto.org/imrd/directdoc.asp?DDFDocuments/t/G/TBTN17/PER91.DOC","EN")</f>
      </c>
      <c r="J2790" s="17">
        <f>HYPERLINK("https://docs.wto.org/imrd/directdoc.asp?DDFDocuments/u/G/TBTN17/PER91.DOC","FR")</f>
      </c>
      <c r="K2790" s="17">
        <f>HYPERLINK("https://docs.wto.org/imrd/directdoc.asp?DDFDocuments/v/G/TBTN17/PER91.DOC","ES")</f>
      </c>
    </row>
    <row r="2791">
      <c r="A2791" s="11" t="s">
        <v>5803</v>
      </c>
      <c r="B2791" s="12" t="s">
        <v>56</v>
      </c>
      <c r="C2791" s="13">
        <v>42751</v>
      </c>
      <c r="D2791" s="14" t="s">
        <v>51</v>
      </c>
      <c r="E2791" s="15" t="s">
        <v>5804</v>
      </c>
      <c r="F2791" s="16"/>
      <c r="G2791" s="15" t="s">
        <v>5805</v>
      </c>
      <c r="H2791" s="15" t="s">
        <v>54</v>
      </c>
      <c r="I2791" s="17">
        <f>HYPERLINK("https://docs.wto.org/imrd/directdoc.asp?DDFDocuments/t/G/TBTN16/USA1101A2.DOC","EN")</f>
      </c>
      <c r="J2791" s="17">
        <f>HYPERLINK("https://docs.wto.org/imrd/directdoc.asp?DDFDocuments/u/G/TBTN16/USA1101A2.DOC","FR")</f>
      </c>
      <c r="K2791" s="17">
        <f>HYPERLINK("https://docs.wto.org/imrd/directdoc.asp?DDFDocuments/v/G/TBTN16/USA1101A2.DOC","ES")</f>
      </c>
    </row>
    <row r="2792">
      <c r="A2792" s="11" t="s">
        <v>5806</v>
      </c>
      <c r="B2792" s="12" t="s">
        <v>56</v>
      </c>
      <c r="C2792" s="13">
        <v>42751</v>
      </c>
      <c r="D2792" s="14" t="s">
        <v>13</v>
      </c>
      <c r="E2792" s="15" t="s">
        <v>5807</v>
      </c>
      <c r="F2792" s="16"/>
      <c r="G2792" s="15" t="s">
        <v>5808</v>
      </c>
      <c r="H2792" s="15" t="s">
        <v>16</v>
      </c>
      <c r="I2792" s="17">
        <f>HYPERLINK("https://docs.wto.org/imrd/directdoc.asp?DDFDocuments/q/G/TBTN17/USA1256.pdf","EN")</f>
      </c>
      <c r="J2792" s="17">
        <f>HYPERLINK("https://docs.wto.org/imrd/directdoc.asp?DDFDocuments/r/G/TBTN17/USA1256.pdf","FR")</f>
      </c>
      <c r="K2792" s="17">
        <f>HYPERLINK("https://docs.wto.org/imrd/directdoc.asp?DDFDocuments/s/G/TBTN17/USA1256.pdf","ES")</f>
      </c>
    </row>
    <row r="2793">
      <c r="A2793" s="11" t="s">
        <v>5809</v>
      </c>
      <c r="B2793" s="12" t="s">
        <v>56</v>
      </c>
      <c r="C2793" s="13">
        <v>42751</v>
      </c>
      <c r="D2793" s="14" t="s">
        <v>13</v>
      </c>
      <c r="E2793" s="15" t="s">
        <v>5810</v>
      </c>
      <c r="F2793" s="16"/>
      <c r="G2793" s="15" t="s">
        <v>695</v>
      </c>
      <c r="H2793" s="15" t="s">
        <v>68</v>
      </c>
      <c r="I2793" s="17">
        <f>HYPERLINK("https://docs.wto.org/imrd/directdoc.asp?DDFDocuments/t/G/TBTN17/USA1257.DOC","EN")</f>
      </c>
      <c r="J2793" s="17">
        <f>HYPERLINK("https://docs.wto.org/imrd/directdoc.asp?DDFDocuments/u/G/TBTN17/USA1257.DOC","FR")</f>
      </c>
      <c r="K2793" s="17">
        <f>HYPERLINK("https://docs.wto.org/imrd/directdoc.asp?DDFDocuments/v/G/TBTN17/USA1257.DOC","ES")</f>
      </c>
    </row>
    <row r="2794">
      <c r="A2794" s="11" t="s">
        <v>5811</v>
      </c>
      <c r="B2794" s="12" t="s">
        <v>56</v>
      </c>
      <c r="C2794" s="13">
        <v>42751</v>
      </c>
      <c r="D2794" s="14" t="s">
        <v>13</v>
      </c>
      <c r="E2794" s="15" t="s">
        <v>5812</v>
      </c>
      <c r="F2794" s="16"/>
      <c r="G2794" s="15" t="s">
        <v>335</v>
      </c>
      <c r="H2794" s="15" t="s">
        <v>16</v>
      </c>
      <c r="I2794" s="17">
        <f>HYPERLINK("https://docs.wto.org/imrd/directdoc.asp?DDFDocuments/t/G/TBTN17/USA1258.DOC","EN")</f>
      </c>
      <c r="J2794" s="17">
        <f>HYPERLINK("https://docs.wto.org/imrd/directdoc.asp?DDFDocuments/u/G/TBTN17/USA1258.DOC","FR")</f>
      </c>
      <c r="K2794" s="17">
        <f>HYPERLINK("https://docs.wto.org/imrd/directdoc.asp?DDFDocuments/v/G/TBTN17/USA1258.DOC","ES")</f>
      </c>
    </row>
    <row r="2795">
      <c r="A2795" s="11" t="s">
        <v>5813</v>
      </c>
      <c r="B2795" s="12" t="s">
        <v>56</v>
      </c>
      <c r="C2795" s="13">
        <v>42751</v>
      </c>
      <c r="D2795" s="14" t="s">
        <v>51</v>
      </c>
      <c r="E2795" s="15" t="s">
        <v>5679</v>
      </c>
      <c r="F2795" s="16"/>
      <c r="G2795" s="15" t="s">
        <v>5680</v>
      </c>
      <c r="H2795" s="15" t="s">
        <v>54</v>
      </c>
      <c r="I2795" s="17">
        <f>HYPERLINK("https://docs.wto.org/imrd/directdoc.asp?DDFDocuments/t/G/TBTN14/USA935A1.DOC","EN")</f>
      </c>
      <c r="J2795" s="17">
        <f>HYPERLINK("https://docs.wto.org/imrd/directdoc.asp?DDFDocuments/u/G/TBTN14/USA935A1.DOC","FR")</f>
      </c>
      <c r="K2795" s="17">
        <f>HYPERLINK("https://docs.wto.org/imrd/directdoc.asp?DDFDocuments/v/G/TBTN14/USA935A1.DOC","ES")</f>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Carandang</dc:creator>
  <cp:lastModifiedBy>Carandang, Jose Luis Edward </cp:lastModifiedBy>
  <dcterms:created xsi:type="dcterms:W3CDTF">2016-03-18T05:09:52Z</dcterms:created>
  <dcterms:modified xsi:type="dcterms:W3CDTF">2017-04-11T08:07:10Z</dcterms:modified>
</cp:coreProperties>
</file>